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'Sheet1'!$A$1:$O$63</definedName>
  </definedNames>
  <calcPr fullCalcOnLoad="1"/>
</workbook>
</file>

<file path=xl/sharedStrings.xml><?xml version="1.0" encoding="utf-8"?>
<sst xmlns="http://schemas.openxmlformats.org/spreadsheetml/2006/main" count="272" uniqueCount="80">
  <si>
    <t>200 円</t>
  </si>
  <si>
    <t>年</t>
  </si>
  <si>
    <t>※送料について</t>
  </si>
  <si>
    <t>　（Ａ４版　カラー　全２２ページ）</t>
  </si>
  <si>
    <t>　（Ａ４版 カラー 全２０ページ）</t>
  </si>
  <si>
    <t>村上地域まちづくり協議会　頒布資料申込書</t>
  </si>
  <si>
    <t>〒</t>
  </si>
  <si>
    <t>月</t>
  </si>
  <si>
    <t>計</t>
  </si>
  <si>
    <t>村上市役所自治振興課内</t>
  </si>
  <si>
    <t>円</t>
  </si>
  <si>
    <t>令和</t>
  </si>
  <si>
    <t>アパート名など：</t>
  </si>
  <si>
    <t>日</t>
  </si>
  <si>
    <t>　～村上の町家と小路を歩く～</t>
  </si>
  <si>
    <t>単価（Ａ）</t>
  </si>
  <si>
    <t>申　込　者</t>
  </si>
  <si>
    <t>　（Ａ４版　カラー　全２０ページ）</t>
  </si>
  <si>
    <t>住　所</t>
  </si>
  <si>
    <t>　「城下町村上探検ガイド　６」</t>
  </si>
  <si>
    <t>氏　名</t>
  </si>
  <si>
    <t>　（Ａ４版 一部カラー 全２５ページ）</t>
  </si>
  <si>
    <t>電話番号</t>
  </si>
  <si>
    <t>（</t>
  </si>
  <si>
    <t>）</t>
  </si>
  <si>
    <t>―</t>
  </si>
  <si>
    <t>新潟県労働金庫　村上支店</t>
  </si>
  <si>
    <t>　２０１５年１０月発行</t>
  </si>
  <si>
    <t xml:space="preserve"> 次のとおり、頒布資料の購入を申し込みます。</t>
  </si>
  <si>
    <t>資　料　名</t>
  </si>
  <si>
    <t>部数（Ｂ）</t>
  </si>
  <si>
    <t>＋</t>
  </si>
  <si>
    <t>金額（Ａ）×（Ｂ）</t>
  </si>
  <si>
    <t>　「城下町村上探検ガイド　７」</t>
  </si>
  <si>
    <t>部</t>
  </si>
  <si>
    <t>　～北限の茶処・村上～</t>
  </si>
  <si>
    <t>　～村上の九品仏と地蔵様～</t>
  </si>
  <si>
    <t>　２０１８年１１月発行</t>
  </si>
  <si>
    <t>　～村上大祭・しゃぎり土蔵巡り～その２</t>
  </si>
  <si>
    <t>ガイド重量</t>
  </si>
  <si>
    <t>　（Ａ４版 一部カラー 全２０ページ）</t>
  </si>
  <si>
    <t>g</t>
  </si>
  <si>
    <t>　～城下絵図で歩けるまち・村上～</t>
  </si>
  <si>
    <t>　～鮭の歴史　日本に誇る「種川の制」～</t>
  </si>
  <si>
    <t>　２０１７年１１月発行</t>
  </si>
  <si>
    <t>　２０１２年１１月発行</t>
  </si>
  <si>
    <t>　「城下町村上探検ガイド　５」</t>
  </si>
  <si>
    <t>　２０１６年１０月発行</t>
  </si>
  <si>
    <t>　「城下町村上探検ガイド　４」</t>
  </si>
  <si>
    <t>　～村上大祭・しゃぎり土蔵巡り～</t>
  </si>
  <si>
    <t>　「城下町村上探検ガイド　２」</t>
  </si>
  <si>
    <t>　（Ａ４版 一部カラー 全２１ページ）</t>
  </si>
  <si>
    <t>　「城下町村上探検ガイド　３」</t>
  </si>
  <si>
    <t>円（Ｃ）</t>
  </si>
  <si>
    <t>　２０１４年１１月発行</t>
  </si>
  <si>
    <t>送料</t>
  </si>
  <si>
    <t>　２０１３年１１月発行</t>
  </si>
  <si>
    <t>　「城下町村上探検ガイド　１」</t>
  </si>
  <si>
    <t>資料代金（Ｃ）</t>
  </si>
  <si>
    <t>＝</t>
  </si>
  <si>
    <t>定額小為替で同封または振込みしていただく
金額（手数料は別途負担願います）</t>
  </si>
  <si>
    <t xml:space="preserve">振込先口座 </t>
  </si>
  <si>
    <t>ゆうメールにてお送りします。</t>
  </si>
  <si>
    <t>普通預金　　口座番号 ５４４９０５３</t>
  </si>
  <si>
    <t>口座名義人　村上地域まちづくり協議会</t>
  </si>
  <si>
    <t>会長　富樫　三男</t>
  </si>
  <si>
    <t>なお、ガイド重量に封筒の重量（20g）を加えております。</t>
  </si>
  <si>
    <t>↓申込書を送る時に切り取ってご利用ください。</t>
  </si>
  <si>
    <t>↓事務局から頒布資料をお送りする時に使用します。</t>
  </si>
  <si>
    <t>〒958-8501</t>
  </si>
  <si>
    <t>住所</t>
  </si>
  <si>
    <t>新潟県村上市三之町1番1号</t>
  </si>
  <si>
    <t>氏名</t>
  </si>
  <si>
    <t>様</t>
  </si>
  <si>
    <t>村上地域まちづくり協議会事務局　行き</t>
  </si>
  <si>
    <t>重量</t>
  </si>
  <si>
    <t>金額</t>
  </si>
  <si>
    <t>送料は150gまで180円、250gまで215円、500gまで310円、</t>
  </si>
  <si>
    <t>1kgまで360円となります。</t>
  </si>
  <si>
    <t>(エクセル表に入力の場合は自動で封筒の重量が加算されます）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</si>
</sst>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g&quot;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3"/>
      <name val="ＭＳ 明朝"/>
      <family val="1"/>
    </font>
    <font>
      <sz val="12"/>
      <name val="ＭＳ Ｐゴシック"/>
      <family val="3"/>
    </font>
    <font>
      <b/>
      <sz val="2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ashDot"/>
      <right>
        <color indexed="63"/>
      </right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1" fillId="24" borderId="0" xfId="0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21" fillId="24" borderId="0" xfId="0" applyFont="1" applyFill="1" applyAlignment="1">
      <alignment horizontal="center" vertical="center"/>
    </xf>
    <xf numFmtId="49" fontId="21" fillId="21" borderId="0" xfId="0" applyNumberFormat="1" applyFont="1" applyFill="1" applyAlignment="1">
      <alignment vertical="center"/>
    </xf>
    <xf numFmtId="0" fontId="21" fillId="24" borderId="10" xfId="0" applyFont="1" applyFill="1" applyBorder="1" applyAlignment="1">
      <alignment horizontal="center" vertical="center"/>
    </xf>
    <xf numFmtId="49" fontId="21" fillId="24" borderId="11" xfId="0" applyNumberFormat="1" applyFont="1" applyFill="1" applyBorder="1" applyAlignment="1">
      <alignment vertical="center"/>
    </xf>
    <xf numFmtId="49" fontId="21" fillId="24" borderId="12" xfId="0" applyNumberFormat="1" applyFont="1" applyFill="1" applyBorder="1" applyAlignment="1">
      <alignment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vertical="center"/>
    </xf>
    <xf numFmtId="0" fontId="21" fillId="24" borderId="15" xfId="0" applyFont="1" applyFill="1" applyBorder="1" applyAlignment="1">
      <alignment vertical="center"/>
    </xf>
    <xf numFmtId="0" fontId="21" fillId="24" borderId="15" xfId="0" applyFont="1" applyFill="1" applyBorder="1" applyAlignment="1">
      <alignment horizontal="center" vertical="center"/>
    </xf>
    <xf numFmtId="0" fontId="24" fillId="24" borderId="0" xfId="0" applyFont="1" applyFill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0" fontId="21" fillId="24" borderId="12" xfId="0" applyFont="1" applyFill="1" applyBorder="1" applyAlignment="1">
      <alignment vertical="center"/>
    </xf>
    <xf numFmtId="38" fontId="21" fillId="24" borderId="11" xfId="48" applyFont="1" applyFill="1" applyBorder="1" applyAlignment="1">
      <alignment horizontal="right" vertical="center"/>
    </xf>
    <xf numFmtId="0" fontId="21" fillId="24" borderId="16" xfId="0" applyFont="1" applyFill="1" applyBorder="1" applyAlignment="1">
      <alignment vertical="center"/>
    </xf>
    <xf numFmtId="0" fontId="21" fillId="24" borderId="0" xfId="0" applyFont="1" applyFill="1" applyBorder="1" applyAlignment="1">
      <alignment vertical="center"/>
    </xf>
    <xf numFmtId="0" fontId="21" fillId="24" borderId="17" xfId="0" applyFont="1" applyFill="1" applyBorder="1" applyAlignment="1">
      <alignment vertical="center"/>
    </xf>
    <xf numFmtId="0" fontId="25" fillId="24" borderId="0" xfId="0" applyFont="1" applyFill="1" applyBorder="1" applyAlignment="1">
      <alignment horizontal="right" vertical="center"/>
    </xf>
    <xf numFmtId="0" fontId="21" fillId="24" borderId="18" xfId="0" applyFont="1" applyFill="1" applyBorder="1" applyAlignment="1">
      <alignment vertical="center"/>
    </xf>
    <xf numFmtId="0" fontId="21" fillId="24" borderId="19" xfId="0" applyFont="1" applyFill="1" applyBorder="1" applyAlignment="1">
      <alignment vertical="center"/>
    </xf>
    <xf numFmtId="0" fontId="21" fillId="24" borderId="20" xfId="0" applyFont="1" applyFill="1" applyBorder="1" applyAlignment="1">
      <alignment vertical="center"/>
    </xf>
    <xf numFmtId="0" fontId="21" fillId="24" borderId="21" xfId="0" applyFont="1" applyFill="1" applyBorder="1" applyAlignment="1">
      <alignment horizontal="center" vertical="center"/>
    </xf>
    <xf numFmtId="0" fontId="21" fillId="24" borderId="21" xfId="0" applyFont="1" applyFill="1" applyBorder="1" applyAlignment="1">
      <alignment vertical="center"/>
    </xf>
    <xf numFmtId="0" fontId="21" fillId="24" borderId="21" xfId="0" applyFont="1" applyFill="1" applyBorder="1" applyAlignment="1">
      <alignment vertical="center"/>
    </xf>
    <xf numFmtId="0" fontId="21" fillId="24" borderId="11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right" vertical="center"/>
    </xf>
    <xf numFmtId="0" fontId="21" fillId="24" borderId="11" xfId="0" applyFont="1" applyFill="1" applyBorder="1" applyAlignment="1">
      <alignment vertical="center"/>
    </xf>
    <xf numFmtId="38" fontId="21" fillId="24" borderId="14" xfId="48" applyFont="1" applyFill="1" applyBorder="1" applyAlignment="1">
      <alignment vertical="center"/>
    </xf>
    <xf numFmtId="0" fontId="21" fillId="24" borderId="0" xfId="0" applyFont="1" applyFill="1" applyBorder="1" applyAlignment="1">
      <alignment horizontal="right" vertical="center"/>
    </xf>
    <xf numFmtId="0" fontId="21" fillId="24" borderId="0" xfId="0" applyFont="1" applyFill="1" applyBorder="1" applyAlignment="1">
      <alignment horizontal="center" vertical="center"/>
    </xf>
    <xf numFmtId="49" fontId="21" fillId="24" borderId="0" xfId="0" applyNumberFormat="1" applyFont="1" applyFill="1" applyBorder="1" applyAlignment="1">
      <alignment horizontal="center" vertical="center"/>
    </xf>
    <xf numFmtId="0" fontId="25" fillId="24" borderId="0" xfId="0" applyFont="1" applyFill="1" applyAlignment="1">
      <alignment vertical="center"/>
    </xf>
    <xf numFmtId="0" fontId="21" fillId="24" borderId="0" xfId="0" applyFont="1" applyFill="1" applyAlignment="1">
      <alignment horizontal="right" vertical="center"/>
    </xf>
    <xf numFmtId="49" fontId="26" fillId="24" borderId="0" xfId="0" applyNumberFormat="1" applyFont="1" applyFill="1" applyAlignment="1">
      <alignment horizontal="right" vertical="center"/>
    </xf>
    <xf numFmtId="0" fontId="26" fillId="24" borderId="0" xfId="0" applyFont="1" applyFill="1" applyAlignment="1">
      <alignment horizontal="left" vertical="center"/>
    </xf>
    <xf numFmtId="0" fontId="26" fillId="24" borderId="0" xfId="0" applyFont="1" applyFill="1" applyAlignment="1">
      <alignment horizontal="right" vertical="center"/>
    </xf>
    <xf numFmtId="0" fontId="25" fillId="24" borderId="0" xfId="0" applyFont="1" applyFill="1" applyAlignment="1">
      <alignment horizontal="left" vertical="center" indent="1"/>
    </xf>
    <xf numFmtId="0" fontId="21" fillId="24" borderId="22" xfId="0" applyFont="1" applyFill="1" applyBorder="1" applyAlignment="1">
      <alignment vertical="center"/>
    </xf>
    <xf numFmtId="0" fontId="21" fillId="24" borderId="23" xfId="0" applyFont="1" applyFill="1" applyBorder="1" applyAlignment="1">
      <alignment vertical="center"/>
    </xf>
    <xf numFmtId="0" fontId="21" fillId="24" borderId="0" xfId="0" applyFont="1" applyFill="1" applyAlignment="1">
      <alignment horizontal="left" vertical="center" indent="2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38" fontId="21" fillId="24" borderId="14" xfId="48" applyFont="1" applyFill="1" applyBorder="1" applyAlignment="1">
      <alignment horizontal="right" vertical="center"/>
    </xf>
    <xf numFmtId="38" fontId="21" fillId="24" borderId="15" xfId="48" applyFont="1" applyFill="1" applyBorder="1" applyAlignment="1">
      <alignment horizontal="right" vertical="center"/>
    </xf>
    <xf numFmtId="0" fontId="22" fillId="24" borderId="24" xfId="0" applyFont="1" applyFill="1" applyBorder="1" applyAlignment="1">
      <alignment horizontal="left" vertical="center"/>
    </xf>
    <xf numFmtId="0" fontId="22" fillId="24" borderId="24" xfId="0" applyFont="1" applyFill="1" applyBorder="1" applyAlignment="1">
      <alignment horizontal="right" vertical="center"/>
    </xf>
    <xf numFmtId="0" fontId="21" fillId="24" borderId="0" xfId="0" applyFont="1" applyFill="1" applyBorder="1" applyAlignment="1">
      <alignment horizontal="left" vertical="center"/>
    </xf>
    <xf numFmtId="0" fontId="21" fillId="24" borderId="19" xfId="0" applyFont="1" applyFill="1" applyBorder="1" applyAlignment="1">
      <alignment horizontal="left" vertical="center"/>
    </xf>
    <xf numFmtId="0" fontId="21" fillId="24" borderId="11" xfId="0" applyFont="1" applyFill="1" applyBorder="1" applyAlignment="1">
      <alignment horizontal="left" vertical="center"/>
    </xf>
    <xf numFmtId="0" fontId="21" fillId="24" borderId="14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21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right" vertical="center"/>
    </xf>
    <xf numFmtId="0" fontId="21" fillId="24" borderId="15" xfId="0" applyFont="1" applyFill="1" applyBorder="1" applyAlignment="1">
      <alignment horizontal="right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  <xf numFmtId="0" fontId="21" fillId="24" borderId="25" xfId="0" applyFont="1" applyFill="1" applyBorder="1" applyAlignment="1">
      <alignment horizontal="center" vertical="center"/>
    </xf>
    <xf numFmtId="0" fontId="21" fillId="24" borderId="26" xfId="0" applyFont="1" applyFill="1" applyBorder="1" applyAlignment="1">
      <alignment horizontal="center" vertical="center"/>
    </xf>
    <xf numFmtId="0" fontId="21" fillId="24" borderId="27" xfId="0" applyFont="1" applyFill="1" applyBorder="1" applyAlignment="1">
      <alignment horizontal="center" vertical="center"/>
    </xf>
    <xf numFmtId="49" fontId="21" fillId="24" borderId="25" xfId="0" applyNumberFormat="1" applyFont="1" applyFill="1" applyBorder="1" applyAlignment="1">
      <alignment horizontal="center" vertical="center"/>
    </xf>
    <xf numFmtId="49" fontId="21" fillId="24" borderId="26" xfId="0" applyNumberFormat="1" applyFont="1" applyFill="1" applyBorder="1" applyAlignment="1">
      <alignment horizontal="center" vertical="center"/>
    </xf>
    <xf numFmtId="49" fontId="21" fillId="24" borderId="27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/>
    </xf>
    <xf numFmtId="176" fontId="21" fillId="24" borderId="18" xfId="0" applyNumberFormat="1" applyFont="1" applyFill="1" applyBorder="1" applyAlignment="1">
      <alignment horizontal="center" vertical="center"/>
    </xf>
    <xf numFmtId="176" fontId="21" fillId="24" borderId="20" xfId="0" applyNumberFormat="1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1" borderId="16" xfId="0" applyFont="1" applyFill="1" applyBorder="1" applyAlignment="1">
      <alignment horizontal="right" vertical="center"/>
    </xf>
    <xf numFmtId="0" fontId="21" fillId="21" borderId="0" xfId="0" applyFont="1" applyFill="1" applyBorder="1" applyAlignment="1">
      <alignment horizontal="right" vertical="center"/>
    </xf>
    <xf numFmtId="0" fontId="21" fillId="21" borderId="18" xfId="0" applyFont="1" applyFill="1" applyBorder="1" applyAlignment="1">
      <alignment horizontal="right" vertical="center"/>
    </xf>
    <xf numFmtId="0" fontId="21" fillId="21" borderId="19" xfId="0" applyFont="1" applyFill="1" applyBorder="1" applyAlignment="1">
      <alignment horizontal="right" vertical="center"/>
    </xf>
    <xf numFmtId="0" fontId="21" fillId="24" borderId="17" xfId="0" applyFont="1" applyFill="1" applyBorder="1" applyAlignment="1">
      <alignment horizontal="center" vertical="center"/>
    </xf>
    <xf numFmtId="38" fontId="21" fillId="24" borderId="16" xfId="48" applyFont="1" applyFill="1" applyBorder="1" applyAlignment="1">
      <alignment horizontal="right" vertical="center"/>
    </xf>
    <xf numFmtId="38" fontId="21" fillId="24" borderId="0" xfId="48" applyFont="1" applyFill="1" applyBorder="1" applyAlignment="1">
      <alignment horizontal="right" vertical="center"/>
    </xf>
    <xf numFmtId="38" fontId="21" fillId="24" borderId="18" xfId="48" applyFont="1" applyFill="1" applyBorder="1" applyAlignment="1">
      <alignment horizontal="right" vertical="center"/>
    </xf>
    <xf numFmtId="38" fontId="21" fillId="24" borderId="19" xfId="48" applyFont="1" applyFill="1" applyBorder="1" applyAlignment="1">
      <alignment horizontal="right" vertical="center"/>
    </xf>
    <xf numFmtId="0" fontId="21" fillId="21" borderId="10" xfId="0" applyFont="1" applyFill="1" applyBorder="1" applyAlignment="1">
      <alignment horizontal="right" vertical="center"/>
    </xf>
    <xf numFmtId="0" fontId="21" fillId="21" borderId="11" xfId="0" applyFont="1" applyFill="1" applyBorder="1" applyAlignment="1">
      <alignment horizontal="right" vertical="center"/>
    </xf>
    <xf numFmtId="38" fontId="21" fillId="24" borderId="10" xfId="48" applyFont="1" applyFill="1" applyBorder="1" applyAlignment="1">
      <alignment horizontal="right" vertical="center"/>
    </xf>
    <xf numFmtId="38" fontId="21" fillId="24" borderId="11" xfId="48" applyFont="1" applyFill="1" applyBorder="1" applyAlignment="1">
      <alignment horizontal="right" vertical="center"/>
    </xf>
    <xf numFmtId="49" fontId="21" fillId="21" borderId="15" xfId="0" applyNumberFormat="1" applyFont="1" applyFill="1" applyBorder="1" applyAlignment="1">
      <alignment horizontal="center" vertical="center"/>
    </xf>
    <xf numFmtId="49" fontId="21" fillId="21" borderId="21" xfId="0" applyNumberFormat="1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21" fillId="24" borderId="13" xfId="0" applyFont="1" applyFill="1" applyBorder="1" applyAlignment="1">
      <alignment horizontal="center" vertical="center" textRotation="255"/>
    </xf>
    <xf numFmtId="49" fontId="21" fillId="21" borderId="11" xfId="0" applyNumberFormat="1" applyFont="1" applyFill="1" applyBorder="1" applyAlignment="1">
      <alignment vertical="center"/>
    </xf>
    <xf numFmtId="0" fontId="21" fillId="21" borderId="16" xfId="0" applyFont="1" applyFill="1" applyBorder="1" applyAlignment="1">
      <alignment horizontal="left" vertical="center" indent="1"/>
    </xf>
    <xf numFmtId="0" fontId="21" fillId="21" borderId="0" xfId="0" applyFont="1" applyFill="1" applyBorder="1" applyAlignment="1">
      <alignment horizontal="left" vertical="center" indent="1"/>
    </xf>
    <xf numFmtId="0" fontId="21" fillId="21" borderId="17" xfId="0" applyFont="1" applyFill="1" applyBorder="1" applyAlignment="1">
      <alignment horizontal="left" vertical="center" indent="1"/>
    </xf>
    <xf numFmtId="0" fontId="21" fillId="24" borderId="18" xfId="0" applyFont="1" applyFill="1" applyBorder="1" applyAlignment="1">
      <alignment horizontal="right" vertical="center"/>
    </xf>
    <xf numFmtId="0" fontId="21" fillId="24" borderId="19" xfId="0" applyFont="1" applyFill="1" applyBorder="1" applyAlignment="1">
      <alignment horizontal="right" vertical="center"/>
    </xf>
    <xf numFmtId="0" fontId="21" fillId="21" borderId="19" xfId="0" applyFont="1" applyFill="1" applyBorder="1" applyAlignment="1">
      <alignment horizontal="left" vertical="center"/>
    </xf>
    <xf numFmtId="0" fontId="21" fillId="21" borderId="20" xfId="0" applyFont="1" applyFill="1" applyBorder="1" applyAlignment="1">
      <alignment horizontal="left" vertical="center"/>
    </xf>
    <xf numFmtId="0" fontId="21" fillId="21" borderId="18" xfId="0" applyFont="1" applyFill="1" applyBorder="1" applyAlignment="1">
      <alignment horizontal="left" vertical="center" indent="1"/>
    </xf>
    <xf numFmtId="0" fontId="21" fillId="21" borderId="19" xfId="0" applyFont="1" applyFill="1" applyBorder="1" applyAlignment="1">
      <alignment horizontal="left" vertical="center" indent="1"/>
    </xf>
    <xf numFmtId="0" fontId="21" fillId="21" borderId="20" xfId="0" applyFont="1" applyFill="1" applyBorder="1" applyAlignment="1">
      <alignment horizontal="left" vertical="center" indent="1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zoomScaleSheetLayoutView="85" zoomScalePageLayoutView="0" workbookViewId="0" topLeftCell="A37">
      <selection activeCell="P40" sqref="P40"/>
    </sheetView>
  </sheetViews>
  <sheetFormatPr defaultColWidth="9.00390625" defaultRowHeight="13.5"/>
  <cols>
    <col min="1" max="1" width="15.625" style="1" customWidth="1"/>
    <col min="2" max="2" width="14.375" style="1" customWidth="1"/>
    <col min="3" max="3" width="5.50390625" style="1" customWidth="1"/>
    <col min="4" max="4" width="9.00390625" style="1" bestFit="1" customWidth="1"/>
    <col min="5" max="5" width="12.375" style="1" customWidth="1"/>
    <col min="6" max="6" width="9.125" style="1" customWidth="1"/>
    <col min="7" max="7" width="9.00390625" style="1" bestFit="1" customWidth="1"/>
    <col min="8" max="8" width="5.125" style="1" customWidth="1"/>
    <col min="9" max="9" width="5.875" style="1" customWidth="1"/>
    <col min="10" max="10" width="4.75390625" style="1" customWidth="1"/>
    <col min="11" max="11" width="3.875" style="1" customWidth="1"/>
    <col min="12" max="12" width="4.75390625" style="1" customWidth="1"/>
    <col min="13" max="13" width="3.875" style="1" customWidth="1"/>
    <col min="14" max="14" width="3.625" style="1" customWidth="1"/>
    <col min="15" max="15" width="10.625" style="1" customWidth="1"/>
    <col min="16" max="16" width="9.00390625" style="1" bestFit="1" customWidth="1"/>
    <col min="17" max="16384" width="9.00390625" style="1" customWidth="1"/>
  </cols>
  <sheetData>
    <row r="1" spans="1:15" ht="27" customHeight="1">
      <c r="A1" s="90" t="s">
        <v>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5">
      <c r="A2" s="3"/>
      <c r="B2" s="3">
        <f>PHONETIC(B2)</f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9:15" ht="15">
      <c r="I3" s="1" t="s">
        <v>11</v>
      </c>
      <c r="J3" s="4"/>
      <c r="K3" s="1" t="s">
        <v>1</v>
      </c>
      <c r="L3" s="4"/>
      <c r="M3" s="1" t="s">
        <v>7</v>
      </c>
      <c r="N3" s="4"/>
      <c r="O3" s="1" t="s">
        <v>13</v>
      </c>
    </row>
    <row r="5" spans="1:15" ht="15" customHeight="1">
      <c r="A5" s="91" t="s">
        <v>16</v>
      </c>
      <c r="B5" s="63" t="s">
        <v>18</v>
      </c>
      <c r="C5" s="5" t="s">
        <v>6</v>
      </c>
      <c r="D5" s="92"/>
      <c r="E5" s="92"/>
      <c r="F5" s="6"/>
      <c r="G5" s="6"/>
      <c r="H5" s="6"/>
      <c r="I5" s="6"/>
      <c r="J5" s="6"/>
      <c r="K5" s="6"/>
      <c r="L5" s="6"/>
      <c r="M5" s="6"/>
      <c r="N5" s="6"/>
      <c r="O5" s="7"/>
    </row>
    <row r="6" spans="1:15" ht="19.5" customHeight="1">
      <c r="A6" s="91"/>
      <c r="B6" s="64"/>
      <c r="C6" s="93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1:15" ht="19.5" customHeight="1">
      <c r="A7" s="91"/>
      <c r="B7" s="65"/>
      <c r="C7" s="96" t="s">
        <v>12</v>
      </c>
      <c r="D7" s="97"/>
      <c r="E7" s="97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1:15" ht="34.5" customHeight="1">
      <c r="A8" s="91"/>
      <c r="B8" s="8" t="s">
        <v>20</v>
      </c>
      <c r="C8" s="100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2"/>
    </row>
    <row r="9" spans="1:15" ht="24" customHeight="1">
      <c r="A9" s="91"/>
      <c r="B9" s="8" t="s">
        <v>22</v>
      </c>
      <c r="C9" s="9" t="s">
        <v>23</v>
      </c>
      <c r="D9" s="88"/>
      <c r="E9" s="88"/>
      <c r="F9" s="10" t="s">
        <v>24</v>
      </c>
      <c r="G9" s="88"/>
      <c r="H9" s="88"/>
      <c r="I9" s="11" t="s">
        <v>25</v>
      </c>
      <c r="J9" s="88"/>
      <c r="K9" s="88"/>
      <c r="L9" s="88"/>
      <c r="M9" s="88"/>
      <c r="N9" s="88"/>
      <c r="O9" s="89"/>
    </row>
    <row r="10" ht="12" customHeight="1"/>
    <row r="11" spans="1:5" ht="18.75" customHeight="1">
      <c r="A11" s="12" t="s">
        <v>28</v>
      </c>
      <c r="B11" s="12"/>
      <c r="C11" s="12"/>
      <c r="D11" s="12"/>
      <c r="E11" s="12"/>
    </row>
    <row r="12" ht="10.5" customHeight="1"/>
    <row r="13" spans="1:15" ht="18.75" customHeight="1">
      <c r="A13" s="74" t="s">
        <v>29</v>
      </c>
      <c r="B13" s="74"/>
      <c r="C13" s="74"/>
      <c r="D13" s="74"/>
      <c r="E13" s="74"/>
      <c r="F13" s="74"/>
      <c r="G13" s="74" t="s">
        <v>15</v>
      </c>
      <c r="H13" s="74"/>
      <c r="I13" s="74" t="s">
        <v>30</v>
      </c>
      <c r="J13" s="74"/>
      <c r="K13" s="74"/>
      <c r="L13" s="74" t="s">
        <v>32</v>
      </c>
      <c r="M13" s="74"/>
      <c r="N13" s="74"/>
      <c r="O13" s="74"/>
    </row>
    <row r="14" spans="1:15" ht="18.75" customHeight="1">
      <c r="A14" s="13" t="s">
        <v>33</v>
      </c>
      <c r="B14" s="14"/>
      <c r="C14" s="14"/>
      <c r="D14" s="14"/>
      <c r="E14" s="14"/>
      <c r="F14" s="15"/>
      <c r="G14" s="74" t="s">
        <v>0</v>
      </c>
      <c r="H14" s="74"/>
      <c r="I14" s="84"/>
      <c r="J14" s="85"/>
      <c r="K14" s="60" t="s">
        <v>34</v>
      </c>
      <c r="L14" s="86" t="str">
        <f>IF(I14=0," ",I14*200)</f>
        <v> </v>
      </c>
      <c r="M14" s="87"/>
      <c r="N14" s="87"/>
      <c r="O14" s="60" t="s">
        <v>10</v>
      </c>
    </row>
    <row r="15" spans="1:15" ht="18.75" customHeight="1">
      <c r="A15" s="17" t="s">
        <v>36</v>
      </c>
      <c r="B15" s="18"/>
      <c r="C15" s="18"/>
      <c r="D15" s="18"/>
      <c r="E15" s="18"/>
      <c r="F15" s="19"/>
      <c r="G15" s="74"/>
      <c r="H15" s="74"/>
      <c r="I15" s="75"/>
      <c r="J15" s="76"/>
      <c r="K15" s="79"/>
      <c r="L15" s="80"/>
      <c r="M15" s="81"/>
      <c r="N15" s="81"/>
      <c r="O15" s="79"/>
    </row>
    <row r="16" spans="1:15" ht="18.75" customHeight="1">
      <c r="A16" s="17" t="s">
        <v>37</v>
      </c>
      <c r="B16" s="18"/>
      <c r="C16" s="18"/>
      <c r="D16" s="18"/>
      <c r="E16" s="20" t="s">
        <v>39</v>
      </c>
      <c r="F16" s="19"/>
      <c r="G16" s="74"/>
      <c r="H16" s="74"/>
      <c r="I16" s="75"/>
      <c r="J16" s="76"/>
      <c r="K16" s="79"/>
      <c r="L16" s="80"/>
      <c r="M16" s="81"/>
      <c r="N16" s="81"/>
      <c r="O16" s="79"/>
    </row>
    <row r="17" spans="1:15" ht="18.75" customHeight="1">
      <c r="A17" s="21" t="s">
        <v>40</v>
      </c>
      <c r="B17" s="22"/>
      <c r="C17" s="22"/>
      <c r="D17" s="22"/>
      <c r="E17" s="22">
        <v>71</v>
      </c>
      <c r="F17" s="23" t="s">
        <v>41</v>
      </c>
      <c r="G17" s="74"/>
      <c r="H17" s="74"/>
      <c r="I17" s="77"/>
      <c r="J17" s="78"/>
      <c r="K17" s="62"/>
      <c r="L17" s="82"/>
      <c r="M17" s="83"/>
      <c r="N17" s="83"/>
      <c r="O17" s="62"/>
    </row>
    <row r="18" spans="1:15" ht="16.5" customHeight="1">
      <c r="A18" s="13" t="s">
        <v>19</v>
      </c>
      <c r="B18" s="14"/>
      <c r="C18" s="14"/>
      <c r="D18" s="14"/>
      <c r="E18" s="14"/>
      <c r="F18" s="15"/>
      <c r="G18" s="74" t="s">
        <v>0</v>
      </c>
      <c r="H18" s="74"/>
      <c r="I18" s="84"/>
      <c r="J18" s="85"/>
      <c r="K18" s="60" t="s">
        <v>34</v>
      </c>
      <c r="L18" s="86" t="str">
        <f>IF(I18=0," ",I18*200)</f>
        <v> </v>
      </c>
      <c r="M18" s="87"/>
      <c r="N18" s="87"/>
      <c r="O18" s="60" t="s">
        <v>10</v>
      </c>
    </row>
    <row r="19" spans="1:15" ht="16.5" customHeight="1">
      <c r="A19" s="17" t="s">
        <v>43</v>
      </c>
      <c r="B19" s="18"/>
      <c r="C19" s="18"/>
      <c r="D19" s="18"/>
      <c r="E19" s="18"/>
      <c r="F19" s="19"/>
      <c r="G19" s="74"/>
      <c r="H19" s="74"/>
      <c r="I19" s="75"/>
      <c r="J19" s="76"/>
      <c r="K19" s="79"/>
      <c r="L19" s="80"/>
      <c r="M19" s="81"/>
      <c r="N19" s="81"/>
      <c r="O19" s="79"/>
    </row>
    <row r="20" spans="1:15" ht="16.5" customHeight="1">
      <c r="A20" s="17" t="s">
        <v>44</v>
      </c>
      <c r="B20" s="18"/>
      <c r="C20" s="18"/>
      <c r="D20" s="18"/>
      <c r="E20" s="20" t="s">
        <v>39</v>
      </c>
      <c r="F20" s="19"/>
      <c r="G20" s="74"/>
      <c r="H20" s="74"/>
      <c r="I20" s="75"/>
      <c r="J20" s="76"/>
      <c r="K20" s="79"/>
      <c r="L20" s="80"/>
      <c r="M20" s="81"/>
      <c r="N20" s="81"/>
      <c r="O20" s="79"/>
    </row>
    <row r="21" spans="1:15" ht="16.5" customHeight="1">
      <c r="A21" s="21" t="s">
        <v>4</v>
      </c>
      <c r="B21" s="22"/>
      <c r="C21" s="22"/>
      <c r="D21" s="22"/>
      <c r="E21" s="22">
        <v>73</v>
      </c>
      <c r="F21" s="23" t="s">
        <v>41</v>
      </c>
      <c r="G21" s="74"/>
      <c r="H21" s="74"/>
      <c r="I21" s="77"/>
      <c r="J21" s="78"/>
      <c r="K21" s="62"/>
      <c r="L21" s="82"/>
      <c r="M21" s="83"/>
      <c r="N21" s="83"/>
      <c r="O21" s="62"/>
    </row>
    <row r="22" spans="1:15" ht="16.5" customHeight="1">
      <c r="A22" s="13" t="s">
        <v>46</v>
      </c>
      <c r="B22" s="14"/>
      <c r="C22" s="14"/>
      <c r="D22" s="14"/>
      <c r="E22" s="14"/>
      <c r="F22" s="15"/>
      <c r="G22" s="74" t="s">
        <v>0</v>
      </c>
      <c r="H22" s="74"/>
      <c r="I22" s="84"/>
      <c r="J22" s="85"/>
      <c r="K22" s="60" t="s">
        <v>34</v>
      </c>
      <c r="L22" s="86" t="str">
        <f>IF(I22=0," ",I22*200)</f>
        <v> </v>
      </c>
      <c r="M22" s="87"/>
      <c r="N22" s="87"/>
      <c r="O22" s="60" t="s">
        <v>10</v>
      </c>
    </row>
    <row r="23" spans="1:15" ht="16.5" customHeight="1">
      <c r="A23" s="17" t="s">
        <v>38</v>
      </c>
      <c r="B23" s="18"/>
      <c r="C23" s="18"/>
      <c r="D23" s="18"/>
      <c r="E23" s="18"/>
      <c r="F23" s="19"/>
      <c r="G23" s="74"/>
      <c r="H23" s="74"/>
      <c r="I23" s="75"/>
      <c r="J23" s="76"/>
      <c r="K23" s="79"/>
      <c r="L23" s="80"/>
      <c r="M23" s="81"/>
      <c r="N23" s="81"/>
      <c r="O23" s="79"/>
    </row>
    <row r="24" spans="1:15" ht="16.5" customHeight="1">
      <c r="A24" s="17" t="s">
        <v>47</v>
      </c>
      <c r="B24" s="18"/>
      <c r="C24" s="18"/>
      <c r="D24" s="18"/>
      <c r="E24" s="20" t="s">
        <v>39</v>
      </c>
      <c r="F24" s="19"/>
      <c r="G24" s="74"/>
      <c r="H24" s="74"/>
      <c r="I24" s="75"/>
      <c r="J24" s="76"/>
      <c r="K24" s="79"/>
      <c r="L24" s="80"/>
      <c r="M24" s="81"/>
      <c r="N24" s="81"/>
      <c r="O24" s="79"/>
    </row>
    <row r="25" spans="1:15" ht="16.5" customHeight="1">
      <c r="A25" s="21" t="s">
        <v>21</v>
      </c>
      <c r="B25" s="22"/>
      <c r="C25" s="22"/>
      <c r="D25" s="22"/>
      <c r="E25" s="22">
        <v>90</v>
      </c>
      <c r="F25" s="23" t="s">
        <v>41</v>
      </c>
      <c r="G25" s="74"/>
      <c r="H25" s="74"/>
      <c r="I25" s="77"/>
      <c r="J25" s="78"/>
      <c r="K25" s="62"/>
      <c r="L25" s="82"/>
      <c r="M25" s="83"/>
      <c r="N25" s="83"/>
      <c r="O25" s="62"/>
    </row>
    <row r="26" spans="1:15" ht="16.5" customHeight="1">
      <c r="A26" s="17" t="s">
        <v>48</v>
      </c>
      <c r="B26" s="18"/>
      <c r="C26" s="18"/>
      <c r="D26" s="18"/>
      <c r="E26" s="18"/>
      <c r="F26" s="19"/>
      <c r="G26" s="65" t="s">
        <v>0</v>
      </c>
      <c r="H26" s="65"/>
      <c r="I26" s="75"/>
      <c r="J26" s="76"/>
      <c r="K26" s="79" t="s">
        <v>34</v>
      </c>
      <c r="L26" s="80" t="str">
        <f>IF(I26=0," ",I26*200)</f>
        <v> </v>
      </c>
      <c r="M26" s="81"/>
      <c r="N26" s="81"/>
      <c r="O26" s="79" t="s">
        <v>10</v>
      </c>
    </row>
    <row r="27" spans="1:15" ht="16.5" customHeight="1">
      <c r="A27" s="17" t="s">
        <v>49</v>
      </c>
      <c r="B27" s="18"/>
      <c r="C27" s="18"/>
      <c r="D27" s="18"/>
      <c r="E27" s="18"/>
      <c r="F27" s="19"/>
      <c r="G27" s="74"/>
      <c r="H27" s="74"/>
      <c r="I27" s="75"/>
      <c r="J27" s="76"/>
      <c r="K27" s="79"/>
      <c r="L27" s="80"/>
      <c r="M27" s="81"/>
      <c r="N27" s="81"/>
      <c r="O27" s="79"/>
    </row>
    <row r="28" spans="1:15" ht="16.5" customHeight="1">
      <c r="A28" s="17" t="s">
        <v>27</v>
      </c>
      <c r="B28" s="18"/>
      <c r="C28" s="18"/>
      <c r="D28" s="18"/>
      <c r="E28" s="20" t="s">
        <v>39</v>
      </c>
      <c r="F28" s="19"/>
      <c r="G28" s="74"/>
      <c r="H28" s="74"/>
      <c r="I28" s="75"/>
      <c r="J28" s="76"/>
      <c r="K28" s="79"/>
      <c r="L28" s="80"/>
      <c r="M28" s="81"/>
      <c r="N28" s="81"/>
      <c r="O28" s="79"/>
    </row>
    <row r="29" spans="1:15" ht="16.5" customHeight="1">
      <c r="A29" s="21" t="s">
        <v>51</v>
      </c>
      <c r="B29" s="22"/>
      <c r="C29" s="22"/>
      <c r="D29" s="22"/>
      <c r="E29" s="22">
        <v>88</v>
      </c>
      <c r="F29" s="23" t="s">
        <v>41</v>
      </c>
      <c r="G29" s="74"/>
      <c r="H29" s="74"/>
      <c r="I29" s="77"/>
      <c r="J29" s="78"/>
      <c r="K29" s="62"/>
      <c r="L29" s="82"/>
      <c r="M29" s="83"/>
      <c r="N29" s="83"/>
      <c r="O29" s="62"/>
    </row>
    <row r="30" spans="1:15" ht="16.5" customHeight="1">
      <c r="A30" s="17" t="s">
        <v>52</v>
      </c>
      <c r="B30" s="18"/>
      <c r="C30" s="18"/>
      <c r="D30" s="18"/>
      <c r="E30" s="18"/>
      <c r="F30" s="19"/>
      <c r="G30" s="65" t="s">
        <v>0</v>
      </c>
      <c r="H30" s="65"/>
      <c r="I30" s="75"/>
      <c r="J30" s="76"/>
      <c r="K30" s="79" t="s">
        <v>34</v>
      </c>
      <c r="L30" s="80" t="str">
        <f>IF(I30=0," ",I30*200)</f>
        <v> </v>
      </c>
      <c r="M30" s="81"/>
      <c r="N30" s="81"/>
      <c r="O30" s="79" t="s">
        <v>10</v>
      </c>
    </row>
    <row r="31" spans="1:15" ht="16.5" customHeight="1">
      <c r="A31" s="17" t="s">
        <v>35</v>
      </c>
      <c r="B31" s="18"/>
      <c r="C31" s="18"/>
      <c r="D31" s="18"/>
      <c r="E31" s="18"/>
      <c r="F31" s="19"/>
      <c r="G31" s="74"/>
      <c r="H31" s="74"/>
      <c r="I31" s="75"/>
      <c r="J31" s="76"/>
      <c r="K31" s="79"/>
      <c r="L31" s="80"/>
      <c r="M31" s="81"/>
      <c r="N31" s="81"/>
      <c r="O31" s="79"/>
    </row>
    <row r="32" spans="1:15" ht="16.5" customHeight="1">
      <c r="A32" s="17" t="s">
        <v>54</v>
      </c>
      <c r="B32" s="18"/>
      <c r="C32" s="18"/>
      <c r="D32" s="18"/>
      <c r="E32" s="20" t="s">
        <v>39</v>
      </c>
      <c r="F32" s="19"/>
      <c r="G32" s="74"/>
      <c r="H32" s="74"/>
      <c r="I32" s="75"/>
      <c r="J32" s="76"/>
      <c r="K32" s="79"/>
      <c r="L32" s="80"/>
      <c r="M32" s="81"/>
      <c r="N32" s="81"/>
      <c r="O32" s="79"/>
    </row>
    <row r="33" spans="1:15" ht="16.5" customHeight="1">
      <c r="A33" s="21" t="s">
        <v>3</v>
      </c>
      <c r="B33" s="22"/>
      <c r="C33" s="22"/>
      <c r="D33" s="22"/>
      <c r="E33" s="22">
        <v>77</v>
      </c>
      <c r="F33" s="23" t="s">
        <v>41</v>
      </c>
      <c r="G33" s="74"/>
      <c r="H33" s="74"/>
      <c r="I33" s="77"/>
      <c r="J33" s="78"/>
      <c r="K33" s="62"/>
      <c r="L33" s="82"/>
      <c r="M33" s="83"/>
      <c r="N33" s="83"/>
      <c r="O33" s="62"/>
    </row>
    <row r="34" spans="1:15" ht="16.5" customHeight="1">
      <c r="A34" s="17" t="s">
        <v>50</v>
      </c>
      <c r="B34" s="18"/>
      <c r="C34" s="18"/>
      <c r="D34" s="18"/>
      <c r="E34" s="18"/>
      <c r="F34" s="19"/>
      <c r="G34" s="65" t="s">
        <v>0</v>
      </c>
      <c r="H34" s="65"/>
      <c r="I34" s="75"/>
      <c r="J34" s="76"/>
      <c r="K34" s="79" t="s">
        <v>34</v>
      </c>
      <c r="L34" s="80" t="str">
        <f>IF(I34=0," ",I34*200)</f>
        <v> </v>
      </c>
      <c r="M34" s="81"/>
      <c r="N34" s="81"/>
      <c r="O34" s="79" t="s">
        <v>10</v>
      </c>
    </row>
    <row r="35" spans="1:15" ht="16.5" customHeight="1">
      <c r="A35" s="17" t="s">
        <v>14</v>
      </c>
      <c r="B35" s="18"/>
      <c r="C35" s="18"/>
      <c r="D35" s="18"/>
      <c r="E35" s="18"/>
      <c r="F35" s="19"/>
      <c r="G35" s="74"/>
      <c r="H35" s="74"/>
      <c r="I35" s="75"/>
      <c r="J35" s="76"/>
      <c r="K35" s="79"/>
      <c r="L35" s="80"/>
      <c r="M35" s="81"/>
      <c r="N35" s="81"/>
      <c r="O35" s="79"/>
    </row>
    <row r="36" spans="1:15" ht="16.5" customHeight="1">
      <c r="A36" s="17" t="s">
        <v>56</v>
      </c>
      <c r="B36" s="18"/>
      <c r="C36" s="18"/>
      <c r="D36" s="18"/>
      <c r="E36" s="20" t="s">
        <v>39</v>
      </c>
      <c r="F36" s="19"/>
      <c r="G36" s="74"/>
      <c r="H36" s="74"/>
      <c r="I36" s="75"/>
      <c r="J36" s="76"/>
      <c r="K36" s="79"/>
      <c r="L36" s="80"/>
      <c r="M36" s="81"/>
      <c r="N36" s="81"/>
      <c r="O36" s="79"/>
    </row>
    <row r="37" spans="1:15" ht="16.5" customHeight="1">
      <c r="A37" s="21" t="s">
        <v>17</v>
      </c>
      <c r="B37" s="22"/>
      <c r="C37" s="22"/>
      <c r="D37" s="22"/>
      <c r="E37" s="22">
        <v>72</v>
      </c>
      <c r="F37" s="23" t="s">
        <v>41</v>
      </c>
      <c r="G37" s="74"/>
      <c r="H37" s="74"/>
      <c r="I37" s="77"/>
      <c r="J37" s="78"/>
      <c r="K37" s="62"/>
      <c r="L37" s="82"/>
      <c r="M37" s="83"/>
      <c r="N37" s="83"/>
      <c r="O37" s="62"/>
    </row>
    <row r="38" spans="1:15" ht="16.5" customHeight="1">
      <c r="A38" s="17" t="s">
        <v>57</v>
      </c>
      <c r="B38" s="18"/>
      <c r="C38" s="18"/>
      <c r="D38" s="18"/>
      <c r="E38" s="18"/>
      <c r="F38" s="19"/>
      <c r="G38" s="74" t="s">
        <v>0</v>
      </c>
      <c r="H38" s="74"/>
      <c r="I38" s="84"/>
      <c r="J38" s="85"/>
      <c r="K38" s="79" t="s">
        <v>34</v>
      </c>
      <c r="L38" s="86" t="str">
        <f>IF(I38=0," ",I38*200)</f>
        <v> </v>
      </c>
      <c r="M38" s="87"/>
      <c r="N38" s="87"/>
      <c r="O38" s="79" t="s">
        <v>10</v>
      </c>
    </row>
    <row r="39" spans="1:15" ht="16.5" customHeight="1">
      <c r="A39" s="17" t="s">
        <v>42</v>
      </c>
      <c r="B39" s="18"/>
      <c r="C39" s="18"/>
      <c r="D39" s="18"/>
      <c r="E39" s="18"/>
      <c r="F39" s="19"/>
      <c r="G39" s="74"/>
      <c r="H39" s="74"/>
      <c r="I39" s="75"/>
      <c r="J39" s="76"/>
      <c r="K39" s="79"/>
      <c r="L39" s="80"/>
      <c r="M39" s="81"/>
      <c r="N39" s="81"/>
      <c r="O39" s="79"/>
    </row>
    <row r="40" spans="1:15" ht="16.5" customHeight="1">
      <c r="A40" s="17" t="s">
        <v>45</v>
      </c>
      <c r="B40" s="18"/>
      <c r="C40" s="18"/>
      <c r="D40" s="18"/>
      <c r="E40" s="20" t="s">
        <v>39</v>
      </c>
      <c r="F40" s="19"/>
      <c r="G40" s="74"/>
      <c r="H40" s="74"/>
      <c r="I40" s="75"/>
      <c r="J40" s="76"/>
      <c r="K40" s="79"/>
      <c r="L40" s="80"/>
      <c r="M40" s="81"/>
      <c r="N40" s="81"/>
      <c r="O40" s="79"/>
    </row>
    <row r="41" spans="1:15" ht="16.5" customHeight="1">
      <c r="A41" s="17" t="s">
        <v>17</v>
      </c>
      <c r="B41" s="18"/>
      <c r="C41" s="18"/>
      <c r="D41" s="18"/>
      <c r="E41" s="18">
        <v>73</v>
      </c>
      <c r="F41" s="19" t="s">
        <v>41</v>
      </c>
      <c r="G41" s="74"/>
      <c r="H41" s="74"/>
      <c r="I41" s="77"/>
      <c r="J41" s="78"/>
      <c r="K41" s="79"/>
      <c r="L41" s="82"/>
      <c r="M41" s="83"/>
      <c r="N41" s="83"/>
      <c r="O41" s="79"/>
    </row>
    <row r="42" spans="1:15" ht="24" customHeight="1">
      <c r="A42" s="54" t="s">
        <v>8</v>
      </c>
      <c r="B42" s="55"/>
      <c r="C42" s="55"/>
      <c r="D42" s="55"/>
      <c r="E42" s="55"/>
      <c r="F42" s="55"/>
      <c r="G42" s="55"/>
      <c r="H42" s="56"/>
      <c r="I42" s="57" t="str">
        <f>IF(SUM(I14:J41)=0," ",SUM(I14:J41))</f>
        <v> </v>
      </c>
      <c r="J42" s="58"/>
      <c r="K42" s="25" t="s">
        <v>34</v>
      </c>
      <c r="L42" s="47" t="str">
        <f>IF(SUM(L14:N41)=0," ",SUM(L14:N41))</f>
        <v> </v>
      </c>
      <c r="M42" s="48"/>
      <c r="N42" s="48"/>
      <c r="O42" s="26" t="s">
        <v>53</v>
      </c>
    </row>
    <row r="43" spans="1:15" ht="18.75" customHeight="1">
      <c r="A43" s="27"/>
      <c r="B43" s="27"/>
      <c r="C43" s="27"/>
      <c r="D43" s="27"/>
      <c r="E43" s="27"/>
      <c r="F43" s="27"/>
      <c r="G43" s="27"/>
      <c r="H43" s="27"/>
      <c r="I43" s="28"/>
      <c r="J43" s="28"/>
      <c r="K43" s="14"/>
      <c r="L43" s="16"/>
      <c r="M43" s="16"/>
      <c r="N43" s="16"/>
      <c r="O43" s="29"/>
    </row>
    <row r="44" spans="1:15" ht="18.75" customHeight="1">
      <c r="A44" s="59" t="s">
        <v>58</v>
      </c>
      <c r="B44" s="60"/>
      <c r="C44" s="63" t="s">
        <v>31</v>
      </c>
      <c r="D44" s="59" t="s">
        <v>55</v>
      </c>
      <c r="E44" s="60"/>
      <c r="F44" s="66" t="s">
        <v>59</v>
      </c>
      <c r="G44" s="69" t="s">
        <v>60</v>
      </c>
      <c r="H44" s="70"/>
      <c r="I44" s="70"/>
      <c r="J44" s="70"/>
      <c r="K44" s="70"/>
      <c r="L44" s="70"/>
      <c r="M44" s="70"/>
      <c r="N44" s="70"/>
      <c r="O44" s="60"/>
    </row>
    <row r="45" spans="1:15" ht="18" customHeight="1">
      <c r="A45" s="61"/>
      <c r="B45" s="62"/>
      <c r="C45" s="64"/>
      <c r="D45" s="72" t="str">
        <f>IF(L42=" ","  g",ROUNDUP(E17*I14+E21*I18+E29*I26+E33*I30+E37*I34+E25*I22+E41*I38+20,-1))</f>
        <v>  g</v>
      </c>
      <c r="E45" s="73"/>
      <c r="F45" s="67"/>
      <c r="G45" s="61"/>
      <c r="H45" s="71"/>
      <c r="I45" s="71"/>
      <c r="J45" s="71"/>
      <c r="K45" s="71"/>
      <c r="L45" s="71"/>
      <c r="M45" s="71"/>
      <c r="N45" s="71"/>
      <c r="O45" s="62"/>
    </row>
    <row r="46" spans="1:15" ht="36" customHeight="1">
      <c r="A46" s="30" t="str">
        <f>L42</f>
        <v> </v>
      </c>
      <c r="B46" s="24" t="s">
        <v>10</v>
      </c>
      <c r="C46" s="65"/>
      <c r="D46" s="54" t="str">
        <f>IF(L42=" ","　　　円",VLOOKUP(D45,Sheet2!B10:D83,3,FALSE))</f>
        <v>　　　円</v>
      </c>
      <c r="E46" s="56"/>
      <c r="F46" s="68"/>
      <c r="G46" s="47" t="str">
        <f>IF(SUM(I26:J41)=0," ",A46+D46)</f>
        <v> </v>
      </c>
      <c r="H46" s="48"/>
      <c r="I46" s="48"/>
      <c r="J46" s="48"/>
      <c r="K46" s="48"/>
      <c r="L46" s="48"/>
      <c r="M46" s="48"/>
      <c r="N46" s="48"/>
      <c r="O46" s="24" t="s">
        <v>10</v>
      </c>
    </row>
    <row r="47" spans="1:15" ht="18.75" customHeight="1">
      <c r="A47" s="18"/>
      <c r="B47" s="31"/>
      <c r="C47" s="32"/>
      <c r="E47" s="32"/>
      <c r="F47" s="33"/>
      <c r="G47" s="31"/>
      <c r="H47" s="31"/>
      <c r="I47" s="31"/>
      <c r="J47" s="31"/>
      <c r="K47" s="31"/>
      <c r="L47" s="31"/>
      <c r="M47" s="31"/>
      <c r="N47" s="31"/>
      <c r="O47" s="31"/>
    </row>
    <row r="48" spans="1:15" ht="15">
      <c r="A48" s="34" t="s">
        <v>2</v>
      </c>
      <c r="B48" s="35"/>
      <c r="C48" s="3"/>
      <c r="E48" s="3"/>
      <c r="G48" s="36" t="s">
        <v>61</v>
      </c>
      <c r="H48" s="37" t="s">
        <v>26</v>
      </c>
      <c r="I48" s="38"/>
      <c r="J48" s="38"/>
      <c r="K48" s="38"/>
      <c r="M48" s="35"/>
      <c r="N48" s="35"/>
      <c r="O48" s="35"/>
    </row>
    <row r="49" spans="1:15" ht="15">
      <c r="A49" s="39" t="s">
        <v>62</v>
      </c>
      <c r="B49" s="35"/>
      <c r="C49" s="3"/>
      <c r="E49" s="3"/>
      <c r="F49" s="36"/>
      <c r="H49" s="37" t="s">
        <v>63</v>
      </c>
      <c r="I49" s="38"/>
      <c r="J49" s="38"/>
      <c r="K49" s="38"/>
      <c r="M49" s="35"/>
      <c r="N49" s="35"/>
      <c r="O49" s="35"/>
    </row>
    <row r="50" spans="1:15" ht="15">
      <c r="A50" s="39" t="s">
        <v>77</v>
      </c>
      <c r="B50" s="35"/>
      <c r="C50" s="3"/>
      <c r="E50" s="3"/>
      <c r="F50" s="36"/>
      <c r="H50" s="37" t="s">
        <v>64</v>
      </c>
      <c r="I50" s="38"/>
      <c r="J50" s="38"/>
      <c r="K50" s="38"/>
      <c r="M50" s="35"/>
      <c r="N50" s="35"/>
      <c r="O50" s="35"/>
    </row>
    <row r="51" spans="1:15" ht="15">
      <c r="A51" s="39" t="s">
        <v>78</v>
      </c>
      <c r="B51" s="35"/>
      <c r="C51" s="3"/>
      <c r="E51" s="3"/>
      <c r="F51" s="36"/>
      <c r="H51" s="37"/>
      <c r="I51" s="38"/>
      <c r="K51" s="37" t="s">
        <v>65</v>
      </c>
      <c r="M51" s="35"/>
      <c r="N51" s="35"/>
      <c r="O51" s="35"/>
    </row>
    <row r="52" spans="1:15" ht="15">
      <c r="A52" s="39" t="s">
        <v>66</v>
      </c>
      <c r="B52" s="35"/>
      <c r="C52" s="3"/>
      <c r="E52" s="3"/>
      <c r="F52" s="36"/>
      <c r="H52" s="37"/>
      <c r="I52" s="38"/>
      <c r="K52" s="37"/>
      <c r="M52" s="35"/>
      <c r="N52" s="35"/>
      <c r="O52" s="35"/>
    </row>
    <row r="53" spans="1:15" ht="15">
      <c r="A53" s="39" t="s">
        <v>79</v>
      </c>
      <c r="B53" s="35"/>
      <c r="C53" s="3"/>
      <c r="E53" s="3"/>
      <c r="F53" s="36"/>
      <c r="H53" s="37"/>
      <c r="I53" s="38"/>
      <c r="K53" s="37"/>
      <c r="M53" s="35"/>
      <c r="N53" s="35"/>
      <c r="O53" s="35"/>
    </row>
    <row r="55" spans="1:22" s="2" customFormat="1" ht="18.75" customHeight="1">
      <c r="A55" s="49" t="s">
        <v>67</v>
      </c>
      <c r="B55" s="49"/>
      <c r="C55" s="49"/>
      <c r="D55" s="49"/>
      <c r="E55" s="49"/>
      <c r="F55" s="50" t="s">
        <v>68</v>
      </c>
      <c r="G55" s="50"/>
      <c r="H55" s="50"/>
      <c r="I55" s="50"/>
      <c r="J55" s="50"/>
      <c r="K55" s="50"/>
      <c r="L55" s="50"/>
      <c r="M55" s="50"/>
      <c r="N55" s="50"/>
      <c r="O55" s="50"/>
      <c r="Q55"/>
      <c r="R55"/>
      <c r="S55"/>
      <c r="T55"/>
      <c r="U55"/>
      <c r="V55"/>
    </row>
    <row r="56" spans="5:6" ht="18.75" customHeight="1">
      <c r="E56" s="18"/>
      <c r="F56" s="40"/>
    </row>
    <row r="57" spans="5:6" ht="18.75" customHeight="1">
      <c r="E57" s="18"/>
      <c r="F57" s="41"/>
    </row>
    <row r="58" spans="1:15" ht="18.75" customHeight="1">
      <c r="A58" s="42" t="s">
        <v>69</v>
      </c>
      <c r="E58" s="18"/>
      <c r="F58" s="41"/>
      <c r="G58" s="51" t="s">
        <v>70</v>
      </c>
      <c r="H58" s="18" t="str">
        <f>CONCATENATE(C5,D5)</f>
        <v>〒</v>
      </c>
      <c r="I58" s="18"/>
      <c r="J58" s="18"/>
      <c r="K58" s="18"/>
      <c r="L58" s="18"/>
      <c r="M58" s="18"/>
      <c r="N58" s="18"/>
      <c r="O58" s="18"/>
    </row>
    <row r="59" spans="1:15" ht="18.75" customHeight="1">
      <c r="A59" s="42" t="s">
        <v>71</v>
      </c>
      <c r="E59" s="18"/>
      <c r="F59" s="41"/>
      <c r="G59" s="51"/>
      <c r="H59" s="18" t="str">
        <f>IF(C6=0," ",C6)</f>
        <v> </v>
      </c>
      <c r="I59" s="18"/>
      <c r="J59" s="18"/>
      <c r="K59" s="18"/>
      <c r="L59" s="18"/>
      <c r="M59" s="18"/>
      <c r="N59" s="18"/>
      <c r="O59" s="18"/>
    </row>
    <row r="60" spans="1:15" ht="18.75" customHeight="1">
      <c r="A60" s="42" t="s">
        <v>9</v>
      </c>
      <c r="E60" s="18"/>
      <c r="F60" s="41"/>
      <c r="G60" s="52"/>
      <c r="H60" s="22" t="str">
        <f>IF(F7=0," ",F7)</f>
        <v> </v>
      </c>
      <c r="I60" s="22"/>
      <c r="J60" s="22"/>
      <c r="K60" s="22"/>
      <c r="L60" s="22"/>
      <c r="M60" s="22"/>
      <c r="N60" s="22"/>
      <c r="O60" s="22"/>
    </row>
    <row r="61" spans="1:15" ht="18.75" customHeight="1">
      <c r="A61" s="42"/>
      <c r="E61" s="18"/>
      <c r="F61" s="41"/>
      <c r="G61" s="53" t="s">
        <v>72</v>
      </c>
      <c r="H61" s="53" t="str">
        <f>IF(C8=0," ",C8)</f>
        <v> </v>
      </c>
      <c r="I61" s="53"/>
      <c r="J61" s="53"/>
      <c r="K61" s="53"/>
      <c r="L61" s="53"/>
      <c r="M61" s="53"/>
      <c r="N61" s="53"/>
      <c r="O61" s="53" t="s">
        <v>73</v>
      </c>
    </row>
    <row r="62" spans="1:15" ht="18.75" customHeight="1">
      <c r="A62" s="42" t="s">
        <v>74</v>
      </c>
      <c r="E62" s="18"/>
      <c r="F62" s="41"/>
      <c r="G62" s="52"/>
      <c r="H62" s="52"/>
      <c r="I62" s="52"/>
      <c r="J62" s="52"/>
      <c r="K62" s="52"/>
      <c r="L62" s="52"/>
      <c r="M62" s="52"/>
      <c r="N62" s="52"/>
      <c r="O62" s="52"/>
    </row>
    <row r="63" spans="5:6" ht="18.75" customHeight="1">
      <c r="E63" s="18"/>
      <c r="F63" s="41"/>
    </row>
  </sheetData>
  <sheetProtection/>
  <mergeCells count="67">
    <mergeCell ref="A1:O1"/>
    <mergeCell ref="A5:A9"/>
    <mergeCell ref="B5:B7"/>
    <mergeCell ref="D5:E5"/>
    <mergeCell ref="C6:O6"/>
    <mergeCell ref="C7:E7"/>
    <mergeCell ref="F7:O7"/>
    <mergeCell ref="C8:O8"/>
    <mergeCell ref="D9:E9"/>
    <mergeCell ref="G9:H9"/>
    <mergeCell ref="J9:O9"/>
    <mergeCell ref="A13:F13"/>
    <mergeCell ref="G13:H13"/>
    <mergeCell ref="I13:K13"/>
    <mergeCell ref="L13:O13"/>
    <mergeCell ref="G14:H17"/>
    <mergeCell ref="I14:J17"/>
    <mergeCell ref="K14:K17"/>
    <mergeCell ref="L14:N17"/>
    <mergeCell ref="O14:O17"/>
    <mergeCell ref="G18:H21"/>
    <mergeCell ref="I18:J21"/>
    <mergeCell ref="K18:K21"/>
    <mergeCell ref="L18:N21"/>
    <mergeCell ref="O18:O21"/>
    <mergeCell ref="G22:H25"/>
    <mergeCell ref="I22:J25"/>
    <mergeCell ref="K22:K25"/>
    <mergeCell ref="L22:N25"/>
    <mergeCell ref="O22:O25"/>
    <mergeCell ref="G26:H29"/>
    <mergeCell ref="I26:J29"/>
    <mergeCell ref="K26:K29"/>
    <mergeCell ref="L26:N29"/>
    <mergeCell ref="O26:O29"/>
    <mergeCell ref="G30:H33"/>
    <mergeCell ref="I30:J33"/>
    <mergeCell ref="K30:K33"/>
    <mergeCell ref="L30:N33"/>
    <mergeCell ref="O30:O33"/>
    <mergeCell ref="G34:H37"/>
    <mergeCell ref="I34:J37"/>
    <mergeCell ref="K34:K37"/>
    <mergeCell ref="L34:N37"/>
    <mergeCell ref="O34:O37"/>
    <mergeCell ref="G38:H41"/>
    <mergeCell ref="I38:J41"/>
    <mergeCell ref="K38:K41"/>
    <mergeCell ref="L38:N41"/>
    <mergeCell ref="O38:O41"/>
    <mergeCell ref="A42:H42"/>
    <mergeCell ref="I42:J42"/>
    <mergeCell ref="L42:N42"/>
    <mergeCell ref="A44:B45"/>
    <mergeCell ref="C44:C46"/>
    <mergeCell ref="D44:E44"/>
    <mergeCell ref="F44:F46"/>
    <mergeCell ref="G44:O45"/>
    <mergeCell ref="D45:E45"/>
    <mergeCell ref="D46:E46"/>
    <mergeCell ref="G46:N46"/>
    <mergeCell ref="A55:E55"/>
    <mergeCell ref="F55:O55"/>
    <mergeCell ref="G58:G60"/>
    <mergeCell ref="G61:G62"/>
    <mergeCell ref="H61:N62"/>
    <mergeCell ref="O61:O62"/>
  </mergeCells>
  <printOptions horizontalCentered="1"/>
  <pageMargins left="0.39370078740157477" right="0.39370078740157477" top="0.6" bottom="0.35433070866141736" header="0.2362204724409449" footer="0.275590551181102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83"/>
  <sheetViews>
    <sheetView zoomScalePageLayoutView="0" workbookViewId="0" topLeftCell="A64">
      <selection activeCell="H76" sqref="H76"/>
    </sheetView>
  </sheetViews>
  <sheetFormatPr defaultColWidth="9.00390625" defaultRowHeight="13.5"/>
  <cols>
    <col min="3" max="3" width="2.50390625" style="0" bestFit="1" customWidth="1"/>
    <col min="5" max="5" width="3.50390625" style="0" bestFit="1" customWidth="1"/>
  </cols>
  <sheetData>
    <row r="3" spans="2:5" ht="13.5">
      <c r="B3" s="103" t="s">
        <v>75</v>
      </c>
      <c r="C3" s="104"/>
      <c r="D3" s="103" t="s">
        <v>76</v>
      </c>
      <c r="E3" s="104"/>
    </row>
    <row r="4" spans="2:5" ht="13.5">
      <c r="B4" s="43">
        <v>150</v>
      </c>
      <c r="C4" s="44" t="s">
        <v>41</v>
      </c>
      <c r="D4" s="43">
        <v>180</v>
      </c>
      <c r="E4" s="44" t="s">
        <v>10</v>
      </c>
    </row>
    <row r="5" spans="2:5" ht="13.5">
      <c r="B5" s="43">
        <v>250</v>
      </c>
      <c r="C5" s="44" t="s">
        <v>41</v>
      </c>
      <c r="D5" s="43">
        <v>215</v>
      </c>
      <c r="E5" s="44" t="s">
        <v>10</v>
      </c>
    </row>
    <row r="6" spans="2:5" ht="13.5">
      <c r="B6" s="43">
        <v>500</v>
      </c>
      <c r="C6" s="44" t="s">
        <v>41</v>
      </c>
      <c r="D6" s="43">
        <v>315</v>
      </c>
      <c r="E6" s="44" t="s">
        <v>10</v>
      </c>
    </row>
    <row r="7" spans="2:5" ht="13.5">
      <c r="B7" s="45">
        <v>1000</v>
      </c>
      <c r="C7" s="46" t="s">
        <v>41</v>
      </c>
      <c r="D7" s="45">
        <v>360</v>
      </c>
      <c r="E7" s="46" t="s">
        <v>10</v>
      </c>
    </row>
    <row r="9" spans="2:5" ht="13.5">
      <c r="B9" s="103" t="s">
        <v>75</v>
      </c>
      <c r="C9" s="104"/>
      <c r="D9" s="103" t="s">
        <v>76</v>
      </c>
      <c r="E9" s="104"/>
    </row>
    <row r="10" spans="2:5" ht="13.5">
      <c r="B10" s="43">
        <v>80</v>
      </c>
      <c r="C10" s="44" t="s">
        <v>41</v>
      </c>
      <c r="D10">
        <v>180</v>
      </c>
      <c r="E10" s="44" t="s">
        <v>10</v>
      </c>
    </row>
    <row r="11" spans="2:5" ht="13.5">
      <c r="B11" s="43">
        <v>90</v>
      </c>
      <c r="C11" s="44" t="s">
        <v>41</v>
      </c>
      <c r="D11">
        <v>180</v>
      </c>
      <c r="E11" s="44" t="s">
        <v>10</v>
      </c>
    </row>
    <row r="12" spans="2:5" ht="13.5">
      <c r="B12" s="43">
        <v>100</v>
      </c>
      <c r="C12" s="44" t="s">
        <v>41</v>
      </c>
      <c r="D12">
        <v>180</v>
      </c>
      <c r="E12" s="44" t="s">
        <v>10</v>
      </c>
    </row>
    <row r="13" spans="2:5" ht="13.5">
      <c r="B13" s="43">
        <v>110</v>
      </c>
      <c r="C13" s="44" t="s">
        <v>41</v>
      </c>
      <c r="D13">
        <v>180</v>
      </c>
      <c r="E13" s="44" t="s">
        <v>10</v>
      </c>
    </row>
    <row r="14" spans="2:5" ht="13.5">
      <c r="B14" s="43">
        <v>120</v>
      </c>
      <c r="C14" s="44" t="s">
        <v>41</v>
      </c>
      <c r="D14">
        <v>180</v>
      </c>
      <c r="E14" s="44" t="s">
        <v>10</v>
      </c>
    </row>
    <row r="15" spans="2:5" ht="13.5">
      <c r="B15" s="43">
        <v>130</v>
      </c>
      <c r="C15" s="44" t="s">
        <v>41</v>
      </c>
      <c r="D15">
        <v>180</v>
      </c>
      <c r="E15" s="44" t="s">
        <v>10</v>
      </c>
    </row>
    <row r="16" spans="2:5" ht="13.5">
      <c r="B16" s="43">
        <v>140</v>
      </c>
      <c r="C16" s="44" t="s">
        <v>41</v>
      </c>
      <c r="D16">
        <v>180</v>
      </c>
      <c r="E16" s="44" t="s">
        <v>10</v>
      </c>
    </row>
    <row r="17" spans="2:5" ht="13.5">
      <c r="B17" s="43">
        <v>150</v>
      </c>
      <c r="C17" s="44" t="s">
        <v>41</v>
      </c>
      <c r="D17">
        <v>180</v>
      </c>
      <c r="E17" s="44" t="s">
        <v>10</v>
      </c>
    </row>
    <row r="18" spans="2:5" ht="13.5">
      <c r="B18" s="43">
        <v>160</v>
      </c>
      <c r="C18" s="44" t="s">
        <v>41</v>
      </c>
      <c r="D18">
        <v>215</v>
      </c>
      <c r="E18" s="44" t="s">
        <v>10</v>
      </c>
    </row>
    <row r="19" spans="2:5" ht="13.5">
      <c r="B19" s="43">
        <v>170</v>
      </c>
      <c r="C19" s="44" t="s">
        <v>41</v>
      </c>
      <c r="D19">
        <v>215</v>
      </c>
      <c r="E19" s="44" t="s">
        <v>10</v>
      </c>
    </row>
    <row r="20" spans="2:5" ht="13.5">
      <c r="B20" s="43">
        <v>180</v>
      </c>
      <c r="C20" s="44" t="s">
        <v>41</v>
      </c>
      <c r="D20">
        <v>215</v>
      </c>
      <c r="E20" s="44" t="s">
        <v>10</v>
      </c>
    </row>
    <row r="21" spans="2:5" ht="13.5">
      <c r="B21" s="43">
        <v>190</v>
      </c>
      <c r="C21" s="44" t="s">
        <v>41</v>
      </c>
      <c r="D21">
        <v>215</v>
      </c>
      <c r="E21" s="44" t="s">
        <v>10</v>
      </c>
    </row>
    <row r="22" spans="2:5" ht="13.5">
      <c r="B22" s="43">
        <v>200</v>
      </c>
      <c r="C22" s="44" t="s">
        <v>41</v>
      </c>
      <c r="D22">
        <v>215</v>
      </c>
      <c r="E22" s="44" t="s">
        <v>10</v>
      </c>
    </row>
    <row r="23" spans="2:5" ht="13.5">
      <c r="B23" s="43">
        <v>210</v>
      </c>
      <c r="C23" s="44" t="s">
        <v>41</v>
      </c>
      <c r="D23">
        <v>215</v>
      </c>
      <c r="E23" s="44" t="s">
        <v>10</v>
      </c>
    </row>
    <row r="24" spans="2:5" ht="13.5">
      <c r="B24" s="43">
        <v>220</v>
      </c>
      <c r="C24" s="44" t="s">
        <v>41</v>
      </c>
      <c r="D24">
        <v>215</v>
      </c>
      <c r="E24" s="44" t="s">
        <v>10</v>
      </c>
    </row>
    <row r="25" spans="2:5" ht="13.5">
      <c r="B25" s="43">
        <v>230</v>
      </c>
      <c r="C25" s="44" t="s">
        <v>41</v>
      </c>
      <c r="D25">
        <v>215</v>
      </c>
      <c r="E25" s="44" t="s">
        <v>10</v>
      </c>
    </row>
    <row r="26" spans="2:5" ht="13.5">
      <c r="B26" s="43">
        <v>240</v>
      </c>
      <c r="C26" s="44" t="s">
        <v>41</v>
      </c>
      <c r="D26">
        <v>215</v>
      </c>
      <c r="E26" s="44" t="s">
        <v>10</v>
      </c>
    </row>
    <row r="27" spans="2:5" ht="13.5">
      <c r="B27" s="43">
        <v>250</v>
      </c>
      <c r="C27" s="44" t="s">
        <v>41</v>
      </c>
      <c r="D27">
        <v>215</v>
      </c>
      <c r="E27" s="44" t="s">
        <v>10</v>
      </c>
    </row>
    <row r="28" spans="2:5" ht="13.5">
      <c r="B28" s="43">
        <v>260</v>
      </c>
      <c r="C28" s="44" t="s">
        <v>41</v>
      </c>
      <c r="D28">
        <v>310</v>
      </c>
      <c r="E28" s="44" t="s">
        <v>10</v>
      </c>
    </row>
    <row r="29" spans="2:5" ht="13.5">
      <c r="B29" s="43">
        <v>270</v>
      </c>
      <c r="C29" s="44" t="s">
        <v>41</v>
      </c>
      <c r="D29">
        <v>310</v>
      </c>
      <c r="E29" s="44" t="s">
        <v>10</v>
      </c>
    </row>
    <row r="30" spans="2:5" ht="13.5">
      <c r="B30" s="43">
        <v>280</v>
      </c>
      <c r="C30" s="44" t="s">
        <v>41</v>
      </c>
      <c r="D30">
        <v>310</v>
      </c>
      <c r="E30" s="44" t="s">
        <v>10</v>
      </c>
    </row>
    <row r="31" spans="2:5" ht="13.5">
      <c r="B31" s="43">
        <v>290</v>
      </c>
      <c r="C31" s="44" t="s">
        <v>41</v>
      </c>
      <c r="D31">
        <v>310</v>
      </c>
      <c r="E31" s="44" t="s">
        <v>10</v>
      </c>
    </row>
    <row r="32" spans="2:5" ht="13.5">
      <c r="B32" s="43">
        <v>300</v>
      </c>
      <c r="C32" s="44" t="s">
        <v>41</v>
      </c>
      <c r="D32">
        <v>310</v>
      </c>
      <c r="E32" s="44" t="s">
        <v>10</v>
      </c>
    </row>
    <row r="33" spans="2:5" ht="13.5">
      <c r="B33" s="43">
        <v>310</v>
      </c>
      <c r="C33" s="44" t="s">
        <v>41</v>
      </c>
      <c r="D33">
        <v>310</v>
      </c>
      <c r="E33" s="44" t="s">
        <v>10</v>
      </c>
    </row>
    <row r="34" spans="2:5" ht="13.5">
      <c r="B34" s="43">
        <v>320</v>
      </c>
      <c r="C34" s="44" t="s">
        <v>41</v>
      </c>
      <c r="D34">
        <v>310</v>
      </c>
      <c r="E34" s="44" t="s">
        <v>10</v>
      </c>
    </row>
    <row r="35" spans="2:5" ht="13.5">
      <c r="B35" s="43">
        <v>330</v>
      </c>
      <c r="C35" s="44" t="s">
        <v>41</v>
      </c>
      <c r="D35">
        <v>310</v>
      </c>
      <c r="E35" s="44" t="s">
        <v>10</v>
      </c>
    </row>
    <row r="36" spans="2:5" ht="13.5">
      <c r="B36" s="43">
        <v>340</v>
      </c>
      <c r="C36" s="44" t="s">
        <v>41</v>
      </c>
      <c r="D36">
        <v>310</v>
      </c>
      <c r="E36" s="44" t="s">
        <v>10</v>
      </c>
    </row>
    <row r="37" spans="2:5" ht="13.5">
      <c r="B37" s="43">
        <v>350</v>
      </c>
      <c r="C37" s="44" t="s">
        <v>41</v>
      </c>
      <c r="D37">
        <v>310</v>
      </c>
      <c r="E37" s="44" t="s">
        <v>10</v>
      </c>
    </row>
    <row r="38" spans="2:5" ht="13.5">
      <c r="B38" s="43">
        <v>360</v>
      </c>
      <c r="C38" s="44" t="s">
        <v>41</v>
      </c>
      <c r="D38">
        <v>310</v>
      </c>
      <c r="E38" s="44" t="s">
        <v>10</v>
      </c>
    </row>
    <row r="39" spans="2:5" ht="13.5">
      <c r="B39" s="43">
        <v>370</v>
      </c>
      <c r="C39" s="44" t="s">
        <v>41</v>
      </c>
      <c r="D39">
        <v>310</v>
      </c>
      <c r="E39" s="44" t="s">
        <v>10</v>
      </c>
    </row>
    <row r="40" spans="2:5" ht="13.5">
      <c r="B40" s="43">
        <v>380</v>
      </c>
      <c r="C40" s="44" t="s">
        <v>41</v>
      </c>
      <c r="D40">
        <v>310</v>
      </c>
      <c r="E40" s="44" t="s">
        <v>10</v>
      </c>
    </row>
    <row r="41" spans="2:5" ht="13.5">
      <c r="B41" s="43">
        <v>390</v>
      </c>
      <c r="C41" s="44" t="s">
        <v>41</v>
      </c>
      <c r="D41">
        <v>310</v>
      </c>
      <c r="E41" s="44" t="s">
        <v>10</v>
      </c>
    </row>
    <row r="42" spans="2:5" ht="13.5">
      <c r="B42" s="43">
        <v>400</v>
      </c>
      <c r="C42" s="44" t="s">
        <v>41</v>
      </c>
      <c r="D42">
        <v>310</v>
      </c>
      <c r="E42" s="44" t="s">
        <v>10</v>
      </c>
    </row>
    <row r="43" spans="2:5" ht="13.5">
      <c r="B43" s="43">
        <v>410</v>
      </c>
      <c r="C43" s="44" t="s">
        <v>41</v>
      </c>
      <c r="D43">
        <v>310</v>
      </c>
      <c r="E43" s="44" t="s">
        <v>10</v>
      </c>
    </row>
    <row r="44" spans="2:5" ht="13.5">
      <c r="B44" s="43">
        <v>420</v>
      </c>
      <c r="C44" s="44" t="s">
        <v>41</v>
      </c>
      <c r="D44">
        <v>310</v>
      </c>
      <c r="E44" s="44" t="s">
        <v>10</v>
      </c>
    </row>
    <row r="45" spans="2:5" ht="13.5">
      <c r="B45" s="43">
        <v>430</v>
      </c>
      <c r="C45" s="44" t="s">
        <v>41</v>
      </c>
      <c r="D45">
        <v>310</v>
      </c>
      <c r="E45" s="44" t="s">
        <v>10</v>
      </c>
    </row>
    <row r="46" spans="2:5" ht="13.5">
      <c r="B46" s="43">
        <v>440</v>
      </c>
      <c r="C46" s="44" t="s">
        <v>41</v>
      </c>
      <c r="D46">
        <v>310</v>
      </c>
      <c r="E46" s="44" t="s">
        <v>10</v>
      </c>
    </row>
    <row r="47" spans="2:5" ht="13.5">
      <c r="B47" s="43">
        <v>450</v>
      </c>
      <c r="C47" s="44" t="s">
        <v>41</v>
      </c>
      <c r="D47">
        <v>310</v>
      </c>
      <c r="E47" s="44" t="s">
        <v>10</v>
      </c>
    </row>
    <row r="48" spans="2:5" ht="13.5">
      <c r="B48" s="43">
        <v>460</v>
      </c>
      <c r="C48" s="44" t="s">
        <v>41</v>
      </c>
      <c r="D48">
        <v>310</v>
      </c>
      <c r="E48" s="44" t="s">
        <v>10</v>
      </c>
    </row>
    <row r="49" spans="2:5" ht="13.5">
      <c r="B49" s="43">
        <v>470</v>
      </c>
      <c r="C49" s="44" t="s">
        <v>41</v>
      </c>
      <c r="D49">
        <v>310</v>
      </c>
      <c r="E49" s="44" t="s">
        <v>10</v>
      </c>
    </row>
    <row r="50" spans="2:5" ht="13.5">
      <c r="B50" s="43">
        <v>480</v>
      </c>
      <c r="C50" s="44" t="s">
        <v>41</v>
      </c>
      <c r="D50">
        <v>310</v>
      </c>
      <c r="E50" s="44" t="s">
        <v>10</v>
      </c>
    </row>
    <row r="51" spans="2:5" ht="13.5">
      <c r="B51" s="43">
        <v>490</v>
      </c>
      <c r="C51" s="44" t="s">
        <v>41</v>
      </c>
      <c r="D51">
        <v>310</v>
      </c>
      <c r="E51" s="44" t="s">
        <v>10</v>
      </c>
    </row>
    <row r="52" spans="2:5" ht="13.5">
      <c r="B52" s="43">
        <v>500</v>
      </c>
      <c r="C52" s="44" t="s">
        <v>41</v>
      </c>
      <c r="D52">
        <v>310</v>
      </c>
      <c r="E52" s="44" t="s">
        <v>10</v>
      </c>
    </row>
    <row r="53" spans="2:5" ht="13.5">
      <c r="B53" s="43">
        <v>510</v>
      </c>
      <c r="C53" s="44" t="s">
        <v>41</v>
      </c>
      <c r="D53">
        <v>360</v>
      </c>
      <c r="E53" s="44" t="s">
        <v>10</v>
      </c>
    </row>
    <row r="54" spans="2:5" ht="13.5">
      <c r="B54" s="43">
        <v>520</v>
      </c>
      <c r="C54" s="44" t="s">
        <v>41</v>
      </c>
      <c r="D54">
        <v>360</v>
      </c>
      <c r="E54" s="44" t="s">
        <v>10</v>
      </c>
    </row>
    <row r="55" spans="2:5" ht="13.5">
      <c r="B55" s="43">
        <v>530</v>
      </c>
      <c r="C55" s="44" t="s">
        <v>41</v>
      </c>
      <c r="D55">
        <v>360</v>
      </c>
      <c r="E55" s="44" t="s">
        <v>10</v>
      </c>
    </row>
    <row r="56" spans="2:5" ht="13.5">
      <c r="B56" s="43">
        <v>540</v>
      </c>
      <c r="C56" s="44" t="s">
        <v>41</v>
      </c>
      <c r="D56">
        <v>360</v>
      </c>
      <c r="E56" s="44" t="s">
        <v>10</v>
      </c>
    </row>
    <row r="57" spans="2:5" ht="13.5">
      <c r="B57" s="43">
        <v>550</v>
      </c>
      <c r="C57" s="44" t="s">
        <v>41</v>
      </c>
      <c r="D57">
        <v>360</v>
      </c>
      <c r="E57" s="44" t="s">
        <v>10</v>
      </c>
    </row>
    <row r="58" spans="2:5" ht="13.5">
      <c r="B58" s="43">
        <v>560</v>
      </c>
      <c r="C58" s="44" t="s">
        <v>41</v>
      </c>
      <c r="D58">
        <v>360</v>
      </c>
      <c r="E58" s="44" t="s">
        <v>10</v>
      </c>
    </row>
    <row r="59" spans="2:5" ht="13.5">
      <c r="B59" s="43">
        <v>570</v>
      </c>
      <c r="C59" s="44" t="s">
        <v>41</v>
      </c>
      <c r="D59">
        <v>360</v>
      </c>
      <c r="E59" s="44" t="s">
        <v>10</v>
      </c>
    </row>
    <row r="60" spans="2:5" ht="13.5">
      <c r="B60" s="43">
        <v>580</v>
      </c>
      <c r="C60" s="44" t="s">
        <v>41</v>
      </c>
      <c r="D60">
        <v>360</v>
      </c>
      <c r="E60" s="44" t="s">
        <v>10</v>
      </c>
    </row>
    <row r="61" spans="2:5" ht="13.5">
      <c r="B61" s="43">
        <v>590</v>
      </c>
      <c r="C61" s="44" t="s">
        <v>41</v>
      </c>
      <c r="D61">
        <v>360</v>
      </c>
      <c r="E61" s="44" t="s">
        <v>10</v>
      </c>
    </row>
    <row r="62" spans="2:5" ht="13.5">
      <c r="B62" s="43">
        <v>600</v>
      </c>
      <c r="C62" s="44" t="s">
        <v>41</v>
      </c>
      <c r="D62">
        <v>360</v>
      </c>
      <c r="E62" s="44" t="s">
        <v>10</v>
      </c>
    </row>
    <row r="63" spans="2:5" ht="13.5">
      <c r="B63" s="43">
        <v>610</v>
      </c>
      <c r="C63" s="44" t="s">
        <v>41</v>
      </c>
      <c r="D63">
        <v>360</v>
      </c>
      <c r="E63" s="44" t="s">
        <v>10</v>
      </c>
    </row>
    <row r="64" spans="2:5" ht="13.5">
      <c r="B64" s="43">
        <v>620</v>
      </c>
      <c r="C64" s="44" t="s">
        <v>41</v>
      </c>
      <c r="D64">
        <v>360</v>
      </c>
      <c r="E64" s="44" t="s">
        <v>10</v>
      </c>
    </row>
    <row r="65" spans="2:5" ht="13.5">
      <c r="B65" s="43">
        <v>630</v>
      </c>
      <c r="C65" s="44" t="s">
        <v>41</v>
      </c>
      <c r="D65">
        <v>360</v>
      </c>
      <c r="E65" s="44" t="s">
        <v>10</v>
      </c>
    </row>
    <row r="66" spans="2:5" ht="13.5">
      <c r="B66" s="43">
        <v>640</v>
      </c>
      <c r="C66" s="44" t="s">
        <v>41</v>
      </c>
      <c r="D66">
        <v>360</v>
      </c>
      <c r="E66" s="44" t="s">
        <v>10</v>
      </c>
    </row>
    <row r="67" spans="2:5" ht="13.5">
      <c r="B67" s="43">
        <v>650</v>
      </c>
      <c r="C67" s="44" t="s">
        <v>41</v>
      </c>
      <c r="D67">
        <v>360</v>
      </c>
      <c r="E67" s="44" t="s">
        <v>10</v>
      </c>
    </row>
    <row r="68" spans="2:5" ht="13.5">
      <c r="B68" s="43">
        <v>660</v>
      </c>
      <c r="C68" s="44" t="s">
        <v>41</v>
      </c>
      <c r="D68">
        <v>360</v>
      </c>
      <c r="E68" s="44" t="s">
        <v>10</v>
      </c>
    </row>
    <row r="69" spans="2:5" ht="13.5">
      <c r="B69" s="43">
        <v>670</v>
      </c>
      <c r="C69" s="44" t="s">
        <v>41</v>
      </c>
      <c r="D69">
        <v>360</v>
      </c>
      <c r="E69" s="44" t="s">
        <v>10</v>
      </c>
    </row>
    <row r="70" spans="2:5" ht="13.5">
      <c r="B70" s="43">
        <v>680</v>
      </c>
      <c r="C70" s="44" t="s">
        <v>41</v>
      </c>
      <c r="D70">
        <v>360</v>
      </c>
      <c r="E70" s="44" t="s">
        <v>10</v>
      </c>
    </row>
    <row r="71" spans="2:5" ht="13.5">
      <c r="B71" s="43">
        <v>690</v>
      </c>
      <c r="C71" s="44" t="s">
        <v>41</v>
      </c>
      <c r="D71">
        <v>360</v>
      </c>
      <c r="E71" s="44" t="s">
        <v>10</v>
      </c>
    </row>
    <row r="72" spans="2:5" ht="13.5">
      <c r="B72" s="43">
        <v>700</v>
      </c>
      <c r="C72" s="44" t="s">
        <v>41</v>
      </c>
      <c r="D72">
        <v>360</v>
      </c>
      <c r="E72" s="44" t="s">
        <v>10</v>
      </c>
    </row>
    <row r="73" spans="2:5" ht="13.5">
      <c r="B73" s="43">
        <v>710</v>
      </c>
      <c r="C73" s="44" t="s">
        <v>41</v>
      </c>
      <c r="D73">
        <v>360</v>
      </c>
      <c r="E73" s="44" t="s">
        <v>10</v>
      </c>
    </row>
    <row r="74" spans="2:5" ht="13.5">
      <c r="B74" s="43">
        <v>720</v>
      </c>
      <c r="C74" s="44" t="s">
        <v>41</v>
      </c>
      <c r="D74">
        <v>360</v>
      </c>
      <c r="E74" s="44" t="s">
        <v>10</v>
      </c>
    </row>
    <row r="75" spans="2:5" ht="13.5">
      <c r="B75" s="43">
        <v>730</v>
      </c>
      <c r="C75" s="44" t="s">
        <v>41</v>
      </c>
      <c r="D75">
        <v>360</v>
      </c>
      <c r="E75" s="44" t="s">
        <v>10</v>
      </c>
    </row>
    <row r="76" spans="2:5" ht="13.5">
      <c r="B76" s="43">
        <v>740</v>
      </c>
      <c r="C76" s="44" t="s">
        <v>41</v>
      </c>
      <c r="D76">
        <v>360</v>
      </c>
      <c r="E76" s="44" t="s">
        <v>10</v>
      </c>
    </row>
    <row r="77" spans="2:5" ht="13.5">
      <c r="B77" s="43">
        <v>750</v>
      </c>
      <c r="C77" s="44" t="s">
        <v>41</v>
      </c>
      <c r="D77">
        <v>360</v>
      </c>
      <c r="E77" s="44" t="s">
        <v>10</v>
      </c>
    </row>
    <row r="78" spans="2:5" ht="13.5">
      <c r="B78" s="43">
        <v>760</v>
      </c>
      <c r="C78" s="44" t="s">
        <v>41</v>
      </c>
      <c r="D78">
        <v>360</v>
      </c>
      <c r="E78" s="44" t="s">
        <v>10</v>
      </c>
    </row>
    <row r="79" spans="2:5" ht="13.5">
      <c r="B79" s="43">
        <v>770</v>
      </c>
      <c r="C79" s="44" t="s">
        <v>41</v>
      </c>
      <c r="D79">
        <v>360</v>
      </c>
      <c r="E79" s="44" t="s">
        <v>10</v>
      </c>
    </row>
    <row r="80" spans="2:5" ht="13.5">
      <c r="B80" s="43">
        <v>780</v>
      </c>
      <c r="C80" s="44" t="s">
        <v>41</v>
      </c>
      <c r="D80">
        <v>360</v>
      </c>
      <c r="E80" s="44" t="s">
        <v>10</v>
      </c>
    </row>
    <row r="81" spans="2:5" ht="13.5">
      <c r="B81" s="43">
        <v>790</v>
      </c>
      <c r="C81" s="44" t="s">
        <v>41</v>
      </c>
      <c r="D81">
        <v>360</v>
      </c>
      <c r="E81" s="44" t="s">
        <v>10</v>
      </c>
    </row>
    <row r="82" spans="2:5" ht="13.5">
      <c r="B82" s="43">
        <v>800</v>
      </c>
      <c r="C82" s="44" t="s">
        <v>41</v>
      </c>
      <c r="D82">
        <v>360</v>
      </c>
      <c r="E82" s="44" t="s">
        <v>10</v>
      </c>
    </row>
    <row r="83" spans="2:5" ht="13.5">
      <c r="B83" s="45">
        <v>810</v>
      </c>
      <c r="C83" s="46" t="s">
        <v>41</v>
      </c>
      <c r="D83" s="45">
        <v>360</v>
      </c>
      <c r="E83" s="46" t="s">
        <v>10</v>
      </c>
    </row>
  </sheetData>
  <sheetProtection/>
  <mergeCells count="4">
    <mergeCell ref="B3:C3"/>
    <mergeCell ref="D3:E3"/>
    <mergeCell ref="B9:C9"/>
    <mergeCell ref="D9:E9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0294</dc:creator>
  <cp:keywords/>
  <dc:description/>
  <cp:lastModifiedBy>三須　友也</cp:lastModifiedBy>
  <cp:lastPrinted>2014-11-10T12:25:31Z</cp:lastPrinted>
  <dcterms:created xsi:type="dcterms:W3CDTF">2013-11-29T01:16:18Z</dcterms:created>
  <dcterms:modified xsi:type="dcterms:W3CDTF">2020-05-20T03:31:04Z</dcterms:modified>
  <cp:category/>
  <cp:version/>
  <cp:contentType/>
  <cp:contentStatus/>
</cp:coreProperties>
</file>