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1261\Desktop\"/>
    </mc:Choice>
  </mc:AlternateContent>
  <bookViews>
    <workbookView xWindow="0" yWindow="0" windowWidth="24000" windowHeight="964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BE36" i="10"/>
  <c r="BE35" i="10"/>
  <c r="BE34" i="10"/>
  <c r="C34" i="10"/>
  <c r="C35" i="10" l="1"/>
  <c r="C36" i="10" s="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 r="AM36" i="10" s="1"/>
  <c r="BW34" i="10" l="1"/>
  <c r="BW35" i="10" l="1"/>
  <c r="BW36" i="10" s="1"/>
  <c r="BW37" i="10" s="1"/>
  <c r="BW38" i="10" s="1"/>
  <c r="BW39" i="10" s="1"/>
  <c r="BW40" i="10" s="1"/>
  <c r="BW41" i="10" s="1"/>
  <c r="BW42" i="10" s="1"/>
  <c r="BW43" i="10" s="1"/>
  <c r="CO34" i="10"/>
  <c r="CO35" i="10" s="1"/>
</calcChain>
</file>

<file path=xl/sharedStrings.xml><?xml version="1.0" encoding="utf-8"?>
<sst xmlns="http://schemas.openxmlformats.org/spreadsheetml/2006/main" count="1089" uniqueCount="618">
  <si>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</si>
  <si>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</si>
  <si>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</si>
  <si>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</si>
  <si>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</si>
  <si>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</si>
  <si>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</si>
  <si>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</si>
  <si>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</si>
  <si>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</si>
  <si>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</si>
  <si>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</si>
  <si>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</si>
  <si>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</si>
  <si>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</si>
  <si>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</si>
  <si>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</si>
  <si>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</si>
  <si>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</si>
  <si>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</si>
  <si>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</si>
  <si>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</si>
  <si>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</si>
  <si>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</si>
  <si>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</si>
  <si>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</si>
  <si>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</si>
  <si>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</si>
  <si>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</si>
  <si>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</si>
  <si>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</si>
  <si>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</si>
  <si>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</si>
  <si>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</si>
  <si>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</si>
  <si>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</si>
  <si>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</si>
  <si>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</si>
  <si>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</si>
  <si>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</si>
  <si>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</si>
  <si>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</si>
  <si>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</si>
  <si>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</si>
  <si>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</si>
  <si>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</si>
  <si>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</si>
  <si>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</si>
  <si>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</si>
  <si>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</si>
  <si>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</si>
  <si>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</si>
  <si>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</si>
  <si>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</si>
  <si>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</si>
  <si>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</si>
  <si>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</si>
  <si>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</si>
  <si>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</si>
  <si>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</si>
  <si>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</si>
  <si>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</si>
  <si>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</si>
  <si>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</si>
  <si>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</si>
  <si>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</si>
  <si>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</si>
  <si>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</si>
  <si>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</si>
  <si>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</si>
  <si>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</si>
  <si>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</si>
  <si>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</si>
  <si>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</si>
  <si>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</si>
  <si>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</si>
  <si>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</si>
  <si>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</si>
  <si>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</si>
  <si>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</si>
  <si>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</si>
  <si>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</si>
  <si>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</si>
  <si>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</si>
  <si>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</si>
  <si>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</si>
  <si>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</si>
  <si>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</si>
  <si>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</si>
  <si>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</si>
  <si>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</si>
  <si>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</si>
  <si>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</si>
  <si>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</si>
  <si>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</si>
  <si>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</si>
  <si>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</si>
  <si>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村上市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</si>
  <si>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</si>
  <si>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</si>
  <si>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</si>
  <si>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</si>
  <si>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</si>
  <si>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</si>
  <si>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</si>
  <si>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</si>
  <si>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</si>
  <si>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</si>
  <si>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</si>
  <si>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</si>
  <si>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</si>
  <si>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</si>
  <si>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</si>
  <si>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</si>
  <si>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</si>
  <si>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</si>
  <si>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</si>
  <si>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</si>
  <si>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</si>
  <si>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</si>
  <si>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</si>
  <si>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</si>
  <si>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</si>
  <si>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</si>
  <si>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</si>
  <si>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</si>
  <si>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</si>
  <si>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</si>
  <si>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</si>
  <si>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</si>
  <si>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</si>
  <si>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</si>
  <si>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</si>
  <si>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</si>
  <si>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</si>
  <si>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</si>
  <si>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</si>
  <si>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</si>
  <si>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</si>
  <si>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</si>
  <si>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</si>
  <si>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</si>
  <si>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</si>
  <si>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</si>
  <si>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</si>
  <si>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</si>
  <si>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</si>
  <si>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</si>
  <si>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</si>
  <si>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</si>
  <si>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</si>
  <si>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</si>
  <si>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</si>
  <si>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</si>
  <si>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</si>
  <si>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</si>
  <si>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</si>
  <si>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</si>
  <si>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</si>
  <si>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</si>
  <si>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</si>
  <si>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</si>
  <si>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</si>
  <si>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</si>
  <si>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</si>
  <si>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</si>
  <si>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</si>
  <si>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</si>
  <si>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</si>
  <si>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</si>
  <si>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</si>
  <si>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</si>
  <si>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</si>
  <si>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</si>
  <si>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</si>
  <si>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</si>
  <si>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</si>
  <si>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</si>
  <si>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</si>
  <si>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</si>
  <si>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</si>
  <si>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</si>
  <si>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</si>
  <si>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</si>
  <si>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</si>
  <si>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</si>
  <si>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</si>
  <si>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</si>
  <si>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</si>
  <si>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</si>
  <si>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</si>
  <si>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</si>
  <si>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</si>
  <si>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</si>
  <si>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</si>
  <si>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</si>
  <si>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</si>
  <si>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</si>
  <si>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</si>
  <si>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</si>
  <si>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</si>
  <si>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</si>
  <si>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</si>
  <si>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</si>
  <si>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</si>
  <si>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</si>
  <si>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</si>
  <si>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</si>
  <si>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</si>
  <si>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</si>
  <si>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</si>
  <si>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</si>
  <si>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新潟県村上市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</si>
  <si>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</si>
  <si>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</si>
  <si>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</si>
  <si>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</si>
  <si>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</si>
  <si>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</si>
  <si>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</si>
  <si>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</si>
  <si>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</si>
  <si>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</si>
  <si>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</si>
  <si>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</si>
  <si>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</si>
  <si>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</si>
  <si>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</si>
  <si>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</si>
  <si>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</si>
  <si>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</si>
  <si>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</si>
  <si>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</si>
  <si>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</si>
  <si>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</si>
  <si>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</si>
  <si>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</si>
  <si>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</si>
  <si>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</si>
  <si>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</si>
  <si>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</si>
  <si>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</si>
  <si>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</si>
  <si>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</si>
  <si>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</si>
  <si>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</si>
  <si>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</si>
  <si>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</si>
  <si>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</si>
  <si>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</si>
  <si>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</si>
  <si>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</si>
  <si>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</si>
  <si>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</si>
  <si>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</si>
  <si>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</si>
  <si>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</si>
  <si>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</si>
  <si>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</si>
  <si>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</si>
  <si>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</si>
  <si>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</si>
  <si>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</si>
  <si>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</si>
  <si>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</si>
  <si>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</si>
  <si>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</si>
  <si>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</si>
  <si>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</si>
  <si>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</si>
  <si>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</si>
  <si>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</si>
  <si>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</si>
  <si>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</si>
  <si>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</si>
  <si>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</si>
  <si>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</si>
  <si>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</si>
  <si>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</si>
  <si>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</si>
  <si>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</si>
  <si>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</si>
  <si>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</si>
  <si>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</si>
  <si>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</si>
  <si>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</si>
  <si>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</si>
  <si>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</si>
  <si>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</si>
  <si>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</si>
  <si>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</si>
  <si>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</si>
  <si>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</si>
  <si>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</si>
  <si>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</si>
  <si>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</si>
  <si>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</si>
  <si>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</si>
  <si>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</si>
  <si>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</si>
  <si>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</si>
  <si>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</si>
  <si>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</si>
  <si>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</si>
  <si>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</si>
  <si>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</si>
  <si>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</si>
  <si>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</si>
  <si>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</si>
  <si>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</si>
  <si>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</si>
  <si>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</si>
  <si>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</si>
  <si>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</si>
  <si>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</si>
  <si>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</si>
  <si>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</si>
  <si>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</si>
  <si>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</si>
  <si>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</si>
  <si>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</si>
  <si>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</si>
  <si>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</si>
  <si>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</si>
  <si>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</si>
  <si>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</si>
  <si>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</si>
  <si>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</si>
  <si>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</si>
  <si>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</si>
  <si>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</si>
  <si>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</si>
  <si>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</si>
  <si>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</si>
  <si>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</si>
  <si>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</si>
  <si>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</si>
  <si>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</si>
  <si>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</si>
  <si>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</si>
  <si>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</si>
  <si>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</si>
  <si>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</si>
  <si>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</si>
  <si>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</si>
  <si>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</si>
  <si>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</si>
  <si>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</si>
  <si>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</si>
  <si>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</si>
  <si>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</si>
  <si>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</si>
  <si>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</si>
  <si>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</si>
  <si>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</si>
  <si>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</si>
  <si>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</si>
  <si>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</si>
  <si>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</si>
  <si>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</si>
  <si>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</si>
  <si>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</si>
  <si>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</si>
  <si>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</si>
  <si>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</si>
  <si>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</si>
  <si>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新潟県村上市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</si>
  <si>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</si>
  <si>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</si>
  <si>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</si>
  <si>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</si>
  <si>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</si>
  <si>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</si>
  <si>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</si>
  <si>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</si>
  <si>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</si>
  <si>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</si>
  <si>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</si>
  <si>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</si>
  <si>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</si>
  <si>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</si>
  <si>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</si>
  <si>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</si>
  <si>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</si>
  <si>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</si>
  <si>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</si>
  <si>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</si>
  <si>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</si>
  <si>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情報通信事業特別会計</t>
    <phoneticPr fontId="5"/>
  </si>
  <si>
    <t>蒲萄スキー場特別会計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</si>
  <si>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</si>
  <si>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</si>
  <si>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</si>
  <si>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</si>
  <si>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</si>
  <si>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</si>
  <si>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</si>
  <si>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</si>
  <si>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</si>
  <si>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</si>
  <si>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</si>
  <si>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</si>
  <si>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</si>
  <si>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</si>
  <si>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</si>
  <si>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</si>
  <si>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</si>
  <si>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</si>
  <si>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</si>
  <si>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簡易水道事業会計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</si>
  <si>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</si>
  <si>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</si>
  <si>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</si>
  <si>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</si>
  <si>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</si>
  <si>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</si>
  <si>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</si>
  <si>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</si>
  <si>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</si>
  <si>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</si>
  <si>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</si>
  <si>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</si>
  <si>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</si>
  <si>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</si>
  <si>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</si>
  <si>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</si>
  <si>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</si>
  <si>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</si>
  <si>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</si>
  <si>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</si>
  <si>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</si>
  <si>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</si>
  <si>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</si>
  <si>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</si>
  <si>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</si>
  <si>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</si>
  <si>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</si>
  <si>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</si>
  <si>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</si>
  <si>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</si>
  <si>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</si>
  <si>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</si>
  <si>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</si>
  <si>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</si>
  <si>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</si>
  <si>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</si>
  <si>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</si>
  <si>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</si>
  <si>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</si>
  <si>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</si>
  <si>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</si>
  <si>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</si>
  <si>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</si>
  <si>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</si>
  <si>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</si>
  <si>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</si>
  <si>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</si>
  <si>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</si>
  <si>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</si>
  <si>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</si>
  <si>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</si>
  <si>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</si>
  <si>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</si>
  <si>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</si>
  <si>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</si>
  <si>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</si>
  <si>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</si>
  <si>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</si>
  <si>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</si>
  <si>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</si>
  <si>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</si>
  <si>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</si>
  <si>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</si>
  <si>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</si>
  <si>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</si>
  <si>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</si>
  <si>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</si>
  <si>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</si>
  <si>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</si>
  <si>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</si>
  <si>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上水道事業会計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</si>
  <si>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</si>
  <si>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</si>
  <si>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</si>
  <si>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</si>
  <si>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</si>
  <si>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</si>
  <si>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</si>
  <si>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</si>
  <si>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</si>
  <si>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</si>
  <si>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</si>
  <si>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</si>
  <si>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</si>
  <si>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</si>
  <si>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</si>
  <si>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</si>
  <si>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</si>
  <si>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</si>
  <si>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</si>
  <si>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</si>
  <si>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</si>
  <si>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</si>
  <si>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</si>
  <si>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</si>
  <si>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</si>
  <si>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</si>
  <si>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</si>
  <si>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</si>
  <si>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</si>
  <si>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</si>
  <si>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</si>
  <si>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</si>
  <si>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</si>
  <si>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</si>
  <si>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</si>
  <si>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</si>
  <si>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</si>
  <si>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</si>
  <si>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</si>
  <si>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</si>
  <si>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</si>
  <si>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</si>
  <si>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</si>
  <si>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</si>
  <si>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</si>
  <si>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</si>
  <si>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</si>
  <si>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</si>
  <si>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</si>
  <si>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</si>
  <si>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</si>
  <si>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</si>
  <si>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</si>
  <si>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</si>
  <si>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</si>
  <si>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</si>
  <si>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</si>
  <si>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</si>
  <si>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</si>
  <si>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</si>
  <si>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</si>
  <si>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</si>
  <si>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</si>
  <si>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</si>
  <si>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</si>
  <si>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</si>
  <si>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</si>
  <si>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</si>
  <si>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</si>
  <si>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</si>
  <si>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</si>
  <si>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</si>
  <si>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</si>
  <si>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</si>
  <si>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</si>
  <si>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</si>
  <si>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</si>
  <si>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</si>
  <si>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</si>
  <si>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</si>
  <si>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</si>
  <si>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</si>
  <si>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</si>
  <si>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</si>
  <si>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</si>
  <si>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</si>
  <si>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6.26</t>
  </si>
  <si>
    <t>一般会計</t>
  </si>
  <si>
    <t>上水道事業会計</t>
  </si>
  <si>
    <t>介護保険特別会計</t>
  </si>
  <si>
    <t>下水道事業会計</t>
  </si>
  <si>
    <t>国民健康保険特別会計</t>
  </si>
  <si>
    <t>簡易水道事業会計</t>
  </si>
  <si>
    <t>情報通信事業特別会計</t>
  </si>
  <si>
    <t>後期高齢者医療特別会計</t>
  </si>
  <si>
    <t>その他会計（赤字）</t>
  </si>
  <si>
    <t>▲ 0.01</t>
  </si>
  <si>
    <t>その他会計（黒字）</t>
  </si>
  <si>
    <t>（百万円）</t>
    <phoneticPr fontId="5"/>
  </si>
  <si>
    <t>H28末</t>
    <phoneticPr fontId="5"/>
  </si>
  <si>
    <t>H29末</t>
    <phoneticPr fontId="5"/>
  </si>
  <si>
    <t>H30末</t>
    <phoneticPr fontId="5"/>
  </si>
  <si>
    <t>R01末</t>
    <phoneticPr fontId="5"/>
  </si>
  <si>
    <t>R02末</t>
    <phoneticPr fontId="5"/>
  </si>
  <si>
    <t>下越福祉行政組合【一般会計】</t>
    <rPh sb="0" eb="2">
      <t>カエツ</t>
    </rPh>
    <rPh sb="2" eb="4">
      <t>フクシ</t>
    </rPh>
    <rPh sb="4" eb="6">
      <t>ギョウセイ</t>
    </rPh>
    <rPh sb="6" eb="8">
      <t>クミアイ</t>
    </rPh>
    <rPh sb="9" eb="11">
      <t>イッパン</t>
    </rPh>
    <rPh sb="11" eb="13">
      <t>カイケイ</t>
    </rPh>
    <phoneticPr fontId="2"/>
  </si>
  <si>
    <t>下越福祉行政組合【老人ホーム特別会計】</t>
    <rPh sb="0" eb="2">
      <t>カエツ</t>
    </rPh>
    <rPh sb="2" eb="4">
      <t>フクシ</t>
    </rPh>
    <rPh sb="4" eb="6">
      <t>ギョウセイ</t>
    </rPh>
    <rPh sb="6" eb="8">
      <t>クミアイ</t>
    </rPh>
    <rPh sb="9" eb="11">
      <t>ロウジン</t>
    </rPh>
    <rPh sb="14" eb="16">
      <t>トクベツ</t>
    </rPh>
    <rPh sb="16" eb="18">
      <t>カイケイ</t>
    </rPh>
    <phoneticPr fontId="2"/>
  </si>
  <si>
    <t>下越福祉行政組合【保健施設特別会計】</t>
    <rPh sb="0" eb="2">
      <t>カエツ</t>
    </rPh>
    <rPh sb="2" eb="4">
      <t>フクシ</t>
    </rPh>
    <rPh sb="4" eb="6">
      <t>ギョウセイ</t>
    </rPh>
    <rPh sb="6" eb="8">
      <t>クミアイ</t>
    </rPh>
    <rPh sb="9" eb="11">
      <t>ホケン</t>
    </rPh>
    <rPh sb="11" eb="13">
      <t>シセツ</t>
    </rPh>
    <rPh sb="13" eb="15">
      <t>トクベツ</t>
    </rPh>
    <rPh sb="15" eb="17">
      <t>カイケイ</t>
    </rPh>
    <phoneticPr fontId="2"/>
  </si>
  <si>
    <t>新潟県市町村総合事務組合【一般会計】</t>
    <rPh sb="0" eb="3">
      <t>ニイガタケン</t>
    </rPh>
    <rPh sb="3" eb="6">
      <t>シチョウソン</t>
    </rPh>
    <rPh sb="6" eb="8">
      <t>ソウゴウ</t>
    </rPh>
    <rPh sb="8" eb="10">
      <t>ジム</t>
    </rPh>
    <rPh sb="10" eb="12">
      <t>クミアイ</t>
    </rPh>
    <rPh sb="13" eb="15">
      <t>イッパン</t>
    </rPh>
    <rPh sb="15" eb="17">
      <t>カイケイ</t>
    </rPh>
    <phoneticPr fontId="2"/>
  </si>
  <si>
    <t>新潟県市町村総合事務組合【職員退職手当支給事業特別会計】</t>
    <rPh sb="0" eb="3">
      <t>ニイガタケン</t>
    </rPh>
    <rPh sb="3" eb="6">
      <t>シチョウソン</t>
    </rPh>
    <rPh sb="6" eb="8">
      <t>ソウゴウ</t>
    </rPh>
    <rPh sb="8" eb="10">
      <t>ジム</t>
    </rPh>
    <rPh sb="10" eb="12">
      <t>クミアイ</t>
    </rPh>
    <rPh sb="13" eb="15">
      <t>ショクイン</t>
    </rPh>
    <rPh sb="15" eb="17">
      <t>タイショク</t>
    </rPh>
    <rPh sb="17" eb="19">
      <t>テアテ</t>
    </rPh>
    <rPh sb="19" eb="21">
      <t>シキュウ</t>
    </rPh>
    <rPh sb="21" eb="23">
      <t>ジギョウ</t>
    </rPh>
    <rPh sb="23" eb="25">
      <t>トクベツ</t>
    </rPh>
    <rPh sb="25" eb="27">
      <t>カイケイ</t>
    </rPh>
    <phoneticPr fontId="2"/>
  </si>
  <si>
    <t>新潟県市町村総合事務組合【消防団員等公務災害補償事務特別会計】</t>
    <rPh sb="0" eb="3">
      <t>ニイガタケン</t>
    </rPh>
    <rPh sb="3" eb="6">
      <t>シチョウソン</t>
    </rPh>
    <rPh sb="6" eb="8">
      <t>ソウゴウ</t>
    </rPh>
    <rPh sb="8" eb="10">
      <t>ジム</t>
    </rPh>
    <rPh sb="10" eb="12">
      <t>クミアイ</t>
    </rPh>
    <rPh sb="13" eb="15">
      <t>ショウボウ</t>
    </rPh>
    <rPh sb="15" eb="17">
      <t>ダンイン</t>
    </rPh>
    <rPh sb="17" eb="18">
      <t>トウ</t>
    </rPh>
    <rPh sb="18" eb="20">
      <t>コウム</t>
    </rPh>
    <rPh sb="20" eb="22">
      <t>サイガイ</t>
    </rPh>
    <rPh sb="22" eb="24">
      <t>ホショウ</t>
    </rPh>
    <rPh sb="24" eb="26">
      <t>ジム</t>
    </rPh>
    <rPh sb="26" eb="28">
      <t>トクベツ</t>
    </rPh>
    <rPh sb="28" eb="30">
      <t>カイケイ</t>
    </rPh>
    <phoneticPr fontId="2"/>
  </si>
  <si>
    <t>新潟県市町村総合事務組合【消防賞じゅつ金支給事業特別会計】</t>
    <rPh sb="0" eb="3">
      <t>ニイガタケン</t>
    </rPh>
    <rPh sb="3" eb="6">
      <t>シチョウソン</t>
    </rPh>
    <rPh sb="6" eb="8">
      <t>ソウゴウ</t>
    </rPh>
    <rPh sb="8" eb="10">
      <t>ジム</t>
    </rPh>
    <rPh sb="10" eb="12">
      <t>クミアイ</t>
    </rPh>
    <rPh sb="13" eb="15">
      <t>ショウボウ</t>
    </rPh>
    <rPh sb="15" eb="16">
      <t>ショウ</t>
    </rPh>
    <rPh sb="19" eb="20">
      <t>キン</t>
    </rPh>
    <rPh sb="20" eb="22">
      <t>シキュウ</t>
    </rPh>
    <rPh sb="22" eb="24">
      <t>ジギョウ</t>
    </rPh>
    <rPh sb="24" eb="26">
      <t>トクベツ</t>
    </rPh>
    <rPh sb="26" eb="28">
      <t>カイケイ</t>
    </rPh>
    <phoneticPr fontId="2"/>
  </si>
  <si>
    <t>新潟県市町村総合事務組合【非常勤職員公務災害補償等特別会計】</t>
    <rPh sb="0" eb="3">
      <t>ニイガタケン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5">
      <t>トウ</t>
    </rPh>
    <rPh sb="25" eb="27">
      <t>トクベツ</t>
    </rPh>
    <rPh sb="27" eb="29">
      <t>カイケイ</t>
    </rPh>
    <phoneticPr fontId="2"/>
  </si>
  <si>
    <t>新潟県市町村総合事務組合【交通災害共済事業特別会計】</t>
    <rPh sb="0" eb="3">
      <t>ニイガタケン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</si>
  <si>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新潟県後期高齢者医療広域連合【一般会計】</t>
    <rPh sb="0" eb="3">
      <t>ニイガタケン</t>
    </rPh>
    <rPh sb="3" eb="5">
      <t>コウキ</t>
    </rPh>
    <rPh sb="5" eb="8">
      <t>コウレイシャ</t>
    </rPh>
    <rPh sb="8" eb="10">
      <t>イリョウ</t>
    </rPh>
    <rPh sb="10" eb="12">
      <t>コウイキ</t>
    </rPh>
    <rPh sb="12" eb="14">
      <t>レンゴウ</t>
    </rPh>
    <rPh sb="15" eb="17">
      <t>イッパン</t>
    </rPh>
    <rPh sb="17" eb="19">
      <t>カイケイ</t>
    </rPh>
    <phoneticPr fontId="2"/>
  </si>
  <si>
    <t>新潟県後期高齢者医療広域連合【後期高齢者医療特別会計】</t>
    <rPh sb="0" eb="3">
      <t>ニイガタケン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</si>
  <si>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公益財団法人　イヨボヤの里開発公社</t>
    <rPh sb="0" eb="2">
      <t>コウエキ</t>
    </rPh>
    <rPh sb="2" eb="4">
      <t>ザイダン</t>
    </rPh>
    <rPh sb="4" eb="6">
      <t>ホウジン</t>
    </rPh>
    <rPh sb="12" eb="13">
      <t>サト</t>
    </rPh>
    <rPh sb="13" eb="15">
      <t>カイハツ</t>
    </rPh>
    <rPh sb="15" eb="17">
      <t>コウシャ</t>
    </rPh>
    <phoneticPr fontId="2"/>
  </si>
  <si>
    <t>公益財団法人　山北産業振興公社</t>
    <rPh sb="0" eb="2">
      <t>コウエキ</t>
    </rPh>
    <rPh sb="2" eb="4">
      <t>ザイダン</t>
    </rPh>
    <rPh sb="4" eb="6">
      <t>ホウジン</t>
    </rPh>
    <rPh sb="7" eb="9">
      <t>サンポク</t>
    </rPh>
    <rPh sb="9" eb="11">
      <t>サンギョウ</t>
    </rPh>
    <rPh sb="11" eb="13">
      <t>シンコウ</t>
    </rPh>
    <rPh sb="13" eb="15">
      <t>コウシャ</t>
    </rPh>
    <phoneticPr fontId="2"/>
  </si>
  <si>
    <t>-</t>
    <phoneticPr fontId="2"/>
  </si>
  <si>
    <t>-</t>
    <phoneticPr fontId="2"/>
  </si>
  <si>
    <t>村上市環境衛生基金</t>
    <rPh sb="0" eb="3">
      <t>ムラカミシ</t>
    </rPh>
    <rPh sb="3" eb="5">
      <t>カンキョウ</t>
    </rPh>
    <rPh sb="5" eb="7">
      <t>エイセイ</t>
    </rPh>
    <rPh sb="7" eb="9">
      <t>キキン</t>
    </rPh>
    <phoneticPr fontId="5"/>
  </si>
  <si>
    <t>村上市義務教育施設設備整備基金</t>
    <rPh sb="0" eb="3">
      <t>ムラカミシ</t>
    </rPh>
    <rPh sb="3" eb="5">
      <t>ギム</t>
    </rPh>
    <rPh sb="5" eb="7">
      <t>キョウイク</t>
    </rPh>
    <rPh sb="7" eb="9">
      <t>シセツ</t>
    </rPh>
    <rPh sb="9" eb="11">
      <t>セツビ</t>
    </rPh>
    <rPh sb="11" eb="13">
      <t>セイビ</t>
    </rPh>
    <rPh sb="13" eb="15">
      <t>キキン</t>
    </rPh>
    <phoneticPr fontId="5"/>
  </si>
  <si>
    <t>村上市社会福祉基金</t>
    <rPh sb="0" eb="3">
      <t>ムラカミシ</t>
    </rPh>
    <rPh sb="3" eb="5">
      <t>シャカイ</t>
    </rPh>
    <rPh sb="5" eb="7">
      <t>フクシ</t>
    </rPh>
    <rPh sb="7" eb="9">
      <t>キキン</t>
    </rPh>
    <phoneticPr fontId="5"/>
  </si>
  <si>
    <t>村上市ふるさと応援基金</t>
    <rPh sb="0" eb="3">
      <t>ムラカミシ</t>
    </rPh>
    <rPh sb="7" eb="9">
      <t>オウエン</t>
    </rPh>
    <rPh sb="9" eb="11">
      <t>キキン</t>
    </rPh>
    <phoneticPr fontId="5"/>
  </si>
  <si>
    <t>村上市森林環境整備基金</t>
    <rPh sb="0" eb="3">
      <t>ムラカミシ</t>
    </rPh>
    <rPh sb="3" eb="5">
      <t>シンリン</t>
    </rPh>
    <rPh sb="5" eb="7">
      <t>カンキョウ</t>
    </rPh>
    <rPh sb="7" eb="9">
      <t>セイビ</t>
    </rPh>
    <rPh sb="9" eb="11">
      <t>キキン</t>
    </rPh>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</si>
  <si>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</si>
  <si>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</si>
  <si>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</si>
  <si>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</si>
  <si>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昨年度より9.5ポイント減少したものの、有形固定資産減価償却率とともに類似団体内平均値と比較して高い水準にある。今後は緊急度・住民ニーズを的確に把握した事業の選択により、起債に大きく頼ることなく償還額以下での地方債発行に努めるとともに、公共施設総合管理計画に基づき、引き続き各施設の老朽化対策に積極的に取り組んでいく。</t>
    <rPh sb="0" eb="6">
      <t>ショウライフタンヒリツ</t>
    </rPh>
    <rPh sb="7" eb="9">
      <t>サクネン</t>
    </rPh>
    <rPh sb="9" eb="10">
      <t>ド</t>
    </rPh>
    <rPh sb="19" eb="21">
      <t>ゲンショウ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</si>
  <si>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</si>
  <si>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</si>
  <si>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</si>
  <si>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</si>
  <si>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</si>
  <si>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</si>
  <si>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昨年度より減少しているが、これは標準財政規模の増加等によるものである。しかしながら、類似団体内平均値と比較するといずれも高い水準が続いている。実質公債費比率は、直近数年の大規模事業に係る地方債の発行が重なり、Ｒ５年度にピークとなる見込みであることから、今後は償還額を超えない借入とするとともに、過疎対策事業債等の交付税措置のある地方債を活用し、後年度の財政負担の軽減を図ることで数値の抑制に努めていく。</t>
    <rPh sb="17" eb="20">
      <t>サクネンド</t>
    </rPh>
    <rPh sb="22" eb="24">
      <t>ゲンショウ</t>
    </rPh>
    <rPh sb="33" eb="39">
      <t>ヒョウジュンザイセイキボ</t>
    </rPh>
    <rPh sb="40" eb="42">
      <t>ゾウカ</t>
    </rPh>
    <rPh sb="42" eb="43">
      <t>トウ</t>
    </rPh>
    <rPh sb="82" eb="83">
      <t>ツヅ</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</si>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</sst>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7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54" xfId="11" applyFont="1" applyBorder="1">
      <alignment vertical="center"/>
    </xf>
    <xf numFmtId="0" fontId="20" fillId="0" borderId="0" xfId="11" applyFont="1">
      <alignment vertical="center"/>
    </xf>
    <xf numFmtId="0" fontId="20" fillId="0" borderId="12" xfId="11" applyFont="1" applyBorder="1">
      <alignment vertical="center"/>
    </xf>
    <xf numFmtId="49" fontId="20" fillId="0" borderId="0" xfId="11" applyNumberFormat="1" applyFont="1" applyFill="1">
      <alignment vertical="center"/>
    </xf>
    <xf numFmtId="0" fontId="3" fillId="0" borderId="54" xfId="11" applyFont="1" applyBorder="1" applyAlignment="1">
      <alignment vertical="center"/>
    </xf>
    <xf numFmtId="0" fontId="20" fillId="0" borderId="0"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54225</c:v>
                </c:pt>
              </c:numCache>
            </c:numRef>
          </c:val>
          <c:smooth val="0"/>
          <c:extLst xmlns:c16r2="http://schemas.microsoft.com/office/drawing/2015/06/chart">
            <c:ext xmlns:c16="http://schemas.microsoft.com/office/drawing/2014/chart" uri="{C3380CC4-5D6E-409C-BE32-E72D297353CC}">
              <c16:uniqueId val="{00000000-E58D-4F40-BC1D-DC6F351A1E4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74915</c:v>
                </c:pt>
                <c:pt idx="1">
                  <c:v>90206</c:v>
                </c:pt>
                <c:pt idx="2">
                  <c:v>76492</c:v>
                </c:pt>
                <c:pt idx="3">
                  <c:v>56414</c:v>
                </c:pt>
                <c:pt idx="4">
                  <c:v>39967</c:v>
                </c:pt>
              </c:numCache>
            </c:numRef>
          </c:val>
          <c:smooth val="0"/>
          <c:extLst xmlns:c16r2="http://schemas.microsoft.com/office/drawing/2015/06/chart">
            <c:ext xmlns:c16="http://schemas.microsoft.com/office/drawing/2014/chart" uri="{C3380CC4-5D6E-409C-BE32-E72D297353CC}">
              <c16:uniqueId val="{00000001-E58D-4F40-BC1D-DC6F351A1E4C}"/>
            </c:ext>
          </c:extLst>
        </c:ser>
        <c:dLbls>
          <c:showLegendKey val="0"/>
          <c:showVal val="0"/>
          <c:showCatName val="0"/>
          <c:showSerName val="0"/>
          <c:showPercent val="0"/>
          <c:showBubbleSize val="0"/>
        </c:dLbls>
        <c:marker val="1"/>
        <c:smooth val="0"/>
        <c:axId val="121565904"/>
        <c:axId val="321698048"/>
      </c:lineChart>
      <c:catAx>
        <c:axId val="121565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1698048"/>
        <c:crosses val="autoZero"/>
        <c:auto val="1"/>
        <c:lblAlgn val="ctr"/>
        <c:lblOffset val="100"/>
        <c:tickLblSkip val="1"/>
        <c:tickMarkSkip val="1"/>
        <c:noMultiLvlLbl val="0"/>
      </c:catAx>
      <c:valAx>
        <c:axId val="32169804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565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3.17</c:v>
                </c:pt>
                <c:pt idx="1">
                  <c:v>4.2300000000000004</c:v>
                </c:pt>
                <c:pt idx="2">
                  <c:v>6.52</c:v>
                </c:pt>
                <c:pt idx="3">
                  <c:v>8.2899999999999991</c:v>
                </c:pt>
                <c:pt idx="4">
                  <c:v>7.8</c:v>
                </c:pt>
              </c:numCache>
            </c:numRef>
          </c:val>
          <c:extLst xmlns:c16r2="http://schemas.microsoft.com/office/drawing/2015/06/chart">
            <c:ext xmlns:c16="http://schemas.microsoft.com/office/drawing/2014/chart" uri="{C3380CC4-5D6E-409C-BE32-E72D297353CC}">
              <c16:uniqueId val="{00000000-99F5-4C6A-8452-88DAFDD662E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2.52</c:v>
                </c:pt>
                <c:pt idx="1">
                  <c:v>7.86</c:v>
                </c:pt>
                <c:pt idx="2">
                  <c:v>11.25</c:v>
                </c:pt>
                <c:pt idx="3">
                  <c:v>14.05</c:v>
                </c:pt>
                <c:pt idx="4">
                  <c:v>18.45</c:v>
                </c:pt>
              </c:numCache>
            </c:numRef>
          </c:val>
          <c:extLst xmlns:c16r2="http://schemas.microsoft.com/office/drawing/2015/06/chart">
            <c:ext xmlns:c16="http://schemas.microsoft.com/office/drawing/2014/chart" uri="{C3380CC4-5D6E-409C-BE32-E72D297353CC}">
              <c16:uniqueId val="{00000001-99F5-4C6A-8452-88DAFDD662E6}"/>
            </c:ext>
          </c:extLst>
        </c:ser>
        <c:dLbls>
          <c:showLegendKey val="0"/>
          <c:showVal val="0"/>
          <c:showCatName val="0"/>
          <c:showSerName val="0"/>
          <c:showPercent val="0"/>
          <c:showBubbleSize val="0"/>
        </c:dLbls>
        <c:gapWidth val="250"/>
        <c:overlap val="100"/>
        <c:axId val="321700792"/>
        <c:axId val="321701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-6.26</c:v>
                </c:pt>
                <c:pt idx="1">
                  <c:v>6.38</c:v>
                </c:pt>
                <c:pt idx="2">
                  <c:v>5.71</c:v>
                </c:pt>
                <c:pt idx="3">
                  <c:v>4.92</c:v>
                </c:pt>
                <c:pt idx="4">
                  <c:v>4.33</c:v>
                </c:pt>
              </c:numCache>
            </c:numRef>
          </c:val>
          <c:smooth val="0"/>
          <c:extLst xmlns:c16r2="http://schemas.microsoft.com/office/drawing/2015/06/chart">
            <c:ext xmlns:c16="http://schemas.microsoft.com/office/drawing/2014/chart" uri="{C3380CC4-5D6E-409C-BE32-E72D297353CC}">
              <c16:uniqueId val="{00000002-99F5-4C6A-8452-88DAFDD662E6}"/>
            </c:ext>
          </c:extLst>
        </c:ser>
        <c:dLbls>
          <c:showLegendKey val="0"/>
          <c:showVal val="0"/>
          <c:showCatName val="0"/>
          <c:showSerName val="0"/>
          <c:showPercent val="0"/>
          <c:showBubbleSize val="0"/>
        </c:dLbls>
        <c:marker val="1"/>
        <c:smooth val="0"/>
        <c:axId val="321700792"/>
        <c:axId val="321701576"/>
      </c:lineChart>
      <c:catAx>
        <c:axId val="321700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1701576"/>
        <c:crosses val="autoZero"/>
        <c:auto val="1"/>
        <c:lblAlgn val="ctr"/>
        <c:lblOffset val="100"/>
        <c:tickLblSkip val="1"/>
        <c:tickMarkSkip val="1"/>
        <c:noMultiLvlLbl val="0"/>
      </c:catAx>
      <c:valAx>
        <c:axId val="321701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1700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0.28000000000000003</c:v>
                </c:pt>
                <c:pt idx="2">
                  <c:v>#N/A</c:v>
                </c:pt>
                <c:pt idx="3">
                  <c:v>0.31</c:v>
                </c:pt>
                <c:pt idx="4">
                  <c:v>#N/A</c:v>
                </c:pt>
                <c:pt idx="5">
                  <c:v>0.46</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6179-4AC3-9442-F7EF3943D70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0.01</c:v>
                </c:pt>
                <c:pt idx="5">
                  <c:v>#N/A</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179-4AC3-9442-F7EF3943D70D}"/>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0.04</c:v>
                </c:pt>
                <c:pt idx="2">
                  <c:v>#N/A</c:v>
                </c:pt>
                <c:pt idx="3">
                  <c:v>0.05</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6179-4AC3-9442-F7EF3943D70D}"/>
            </c:ext>
          </c:extLst>
        </c:ser>
        <c:ser>
          <c:idx val="3"/>
          <c:order val="3"/>
          <c:tx>
            <c:strRef>
              <c:f>データシート!$A$30</c:f>
              <c:strCache>
                <c:ptCount val="1"/>
                <c:pt idx="0">
                  <c:v>情報通信事業特別会計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0.03</c:v>
                </c:pt>
                <c:pt idx="2">
                  <c:v>#N/A</c:v>
                </c:pt>
                <c:pt idx="3">
                  <c:v>0.04</c:v>
                </c:pt>
                <c:pt idx="4">
                  <c:v>#N/A</c:v>
                </c:pt>
                <c:pt idx="5">
                  <c:v>0.04</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3-6179-4AC3-9442-F7EF3943D70D}"/>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0.05</c:v>
                </c:pt>
                <c:pt idx="8">
                  <c:v>#N/A</c:v>
                </c:pt>
                <c:pt idx="9">
                  <c:v>0.15</c:v>
                </c:pt>
              </c:numCache>
            </c:numRef>
          </c:val>
          <c:extLst xmlns:c16r2="http://schemas.microsoft.com/office/drawing/2015/06/chart">
            <c:ext xmlns:c16="http://schemas.microsoft.com/office/drawing/2014/chart" uri="{C3380CC4-5D6E-409C-BE32-E72D297353CC}">
              <c16:uniqueId val="{00000004-6179-4AC3-9442-F7EF3943D70D}"/>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1.57</c:v>
                </c:pt>
                <c:pt idx="2">
                  <c:v>#N/A</c:v>
                </c:pt>
                <c:pt idx="3">
                  <c:v>1.17</c:v>
                </c:pt>
                <c:pt idx="4">
                  <c:v>#N/A</c:v>
                </c:pt>
                <c:pt idx="5">
                  <c:v>0.83</c:v>
                </c:pt>
                <c:pt idx="6">
                  <c:v>#N/A</c:v>
                </c:pt>
                <c:pt idx="7">
                  <c:v>1.04</c:v>
                </c:pt>
                <c:pt idx="8">
                  <c:v>#N/A</c:v>
                </c:pt>
                <c:pt idx="9">
                  <c:v>0.8</c:v>
                </c:pt>
              </c:numCache>
            </c:numRef>
          </c:val>
          <c:extLst xmlns:c16r2="http://schemas.microsoft.com/office/drawing/2015/06/chart">
            <c:ext xmlns:c16="http://schemas.microsoft.com/office/drawing/2014/chart" uri="{C3380CC4-5D6E-409C-BE32-E72D297353CC}">
              <c16:uniqueId val="{00000005-6179-4AC3-9442-F7EF3943D70D}"/>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1.22</c:v>
                </c:pt>
                <c:pt idx="8">
                  <c:v>#N/A</c:v>
                </c:pt>
                <c:pt idx="9">
                  <c:v>0.98</c:v>
                </c:pt>
              </c:numCache>
            </c:numRef>
          </c:val>
          <c:extLst xmlns:c16r2="http://schemas.microsoft.com/office/drawing/2015/06/chart">
            <c:ext xmlns:c16="http://schemas.microsoft.com/office/drawing/2014/chart" uri="{C3380CC4-5D6E-409C-BE32-E72D297353CC}">
              <c16:uniqueId val="{00000006-6179-4AC3-9442-F7EF3943D70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1.35</c:v>
                </c:pt>
                <c:pt idx="2">
                  <c:v>#N/A</c:v>
                </c:pt>
                <c:pt idx="3">
                  <c:v>1.65</c:v>
                </c:pt>
                <c:pt idx="4">
                  <c:v>#N/A</c:v>
                </c:pt>
                <c:pt idx="5">
                  <c:v>0.82</c:v>
                </c:pt>
                <c:pt idx="6">
                  <c:v>#N/A</c:v>
                </c:pt>
                <c:pt idx="7">
                  <c:v>0.74</c:v>
                </c:pt>
                <c:pt idx="8">
                  <c:v>#N/A</c:v>
                </c:pt>
                <c:pt idx="9">
                  <c:v>1.62</c:v>
                </c:pt>
              </c:numCache>
            </c:numRef>
          </c:val>
          <c:extLst xmlns:c16r2="http://schemas.microsoft.com/office/drawing/2015/06/chart">
            <c:ext xmlns:c16="http://schemas.microsoft.com/office/drawing/2014/chart" uri="{C3380CC4-5D6E-409C-BE32-E72D297353CC}">
              <c16:uniqueId val="{00000007-6179-4AC3-9442-F7EF3943D70D}"/>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2.48</c:v>
                </c:pt>
                <c:pt idx="2">
                  <c:v>#N/A</c:v>
                </c:pt>
                <c:pt idx="3">
                  <c:v>2.78</c:v>
                </c:pt>
                <c:pt idx="4">
                  <c:v>#N/A</c:v>
                </c:pt>
                <c:pt idx="5">
                  <c:v>2.69</c:v>
                </c:pt>
                <c:pt idx="6">
                  <c:v>#N/A</c:v>
                </c:pt>
                <c:pt idx="7">
                  <c:v>2.68</c:v>
                </c:pt>
                <c:pt idx="8">
                  <c:v>#N/A</c:v>
                </c:pt>
                <c:pt idx="9">
                  <c:v>2.6</c:v>
                </c:pt>
              </c:numCache>
            </c:numRef>
          </c:val>
          <c:extLst xmlns:c16r2="http://schemas.microsoft.com/office/drawing/2015/06/chart">
            <c:ext xmlns:c16="http://schemas.microsoft.com/office/drawing/2014/chart" uri="{C3380CC4-5D6E-409C-BE32-E72D297353CC}">
              <c16:uniqueId val="{00000008-6179-4AC3-9442-F7EF3943D70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3.13</c:v>
                </c:pt>
                <c:pt idx="2">
                  <c:v>#N/A</c:v>
                </c:pt>
                <c:pt idx="3">
                  <c:v>4.17</c:v>
                </c:pt>
                <c:pt idx="4">
                  <c:v>#N/A</c:v>
                </c:pt>
                <c:pt idx="5">
                  <c:v>6.49</c:v>
                </c:pt>
                <c:pt idx="6">
                  <c:v>#N/A</c:v>
                </c:pt>
                <c:pt idx="7">
                  <c:v>8.24</c:v>
                </c:pt>
                <c:pt idx="8">
                  <c:v>#N/A</c:v>
                </c:pt>
                <c:pt idx="9">
                  <c:v>7.76</c:v>
                </c:pt>
              </c:numCache>
            </c:numRef>
          </c:val>
          <c:extLst xmlns:c16r2="http://schemas.microsoft.com/office/drawing/2015/06/chart">
            <c:ext xmlns:c16="http://schemas.microsoft.com/office/drawing/2014/chart" uri="{C3380CC4-5D6E-409C-BE32-E72D297353CC}">
              <c16:uniqueId val="{00000009-6179-4AC3-9442-F7EF3943D70D}"/>
            </c:ext>
          </c:extLst>
        </c:ser>
        <c:dLbls>
          <c:showLegendKey val="0"/>
          <c:showVal val="0"/>
          <c:showCatName val="0"/>
          <c:showSerName val="0"/>
          <c:showPercent val="0"/>
          <c:showBubbleSize val="0"/>
        </c:dLbls>
        <c:gapWidth val="150"/>
        <c:overlap val="100"/>
        <c:axId val="321703536"/>
        <c:axId val="321700400"/>
      </c:barChart>
      <c:catAx>
        <c:axId val="321703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1700400"/>
        <c:crosses val="autoZero"/>
        <c:auto val="1"/>
        <c:lblAlgn val="ctr"/>
        <c:lblOffset val="100"/>
        <c:tickLblSkip val="1"/>
        <c:tickMarkSkip val="1"/>
        <c:noMultiLvlLbl val="0"/>
      </c:catAx>
      <c:valAx>
        <c:axId val="321700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1703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4100</c:v>
                </c:pt>
                <c:pt idx="5">
                  <c:v>4256</c:v>
                </c:pt>
                <c:pt idx="8">
                  <c:v>4324</c:v>
                </c:pt>
                <c:pt idx="11">
                  <c:v>4137</c:v>
                </c:pt>
                <c:pt idx="14">
                  <c:v>4035</c:v>
                </c:pt>
              </c:numCache>
            </c:numRef>
          </c:val>
          <c:extLst xmlns:c16r2="http://schemas.microsoft.com/office/drawing/2015/06/chart">
            <c:ext xmlns:c16="http://schemas.microsoft.com/office/drawing/2014/chart" uri="{C3380CC4-5D6E-409C-BE32-E72D297353CC}">
              <c16:uniqueId val="{00000000-1A29-4E7D-B9E6-60A9FF1B7AE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A29-4E7D-B9E6-60A9FF1B7AE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256</c:v>
                </c:pt>
                <c:pt idx="3">
                  <c:v>212</c:v>
                </c:pt>
                <c:pt idx="6">
                  <c:v>179</c:v>
                </c:pt>
                <c:pt idx="9">
                  <c:v>177</c:v>
                </c:pt>
                <c:pt idx="12">
                  <c:v>174</c:v>
                </c:pt>
              </c:numCache>
            </c:numRef>
          </c:val>
          <c:extLst xmlns:c16r2="http://schemas.microsoft.com/office/drawing/2015/06/chart">
            <c:ext xmlns:c16="http://schemas.microsoft.com/office/drawing/2014/chart" uri="{C3380CC4-5D6E-409C-BE32-E72D297353CC}">
              <c16:uniqueId val="{00000002-1A29-4E7D-B9E6-60A9FF1B7AE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c:v>
                </c:pt>
                <c:pt idx="3">
                  <c:v>0</c:v>
                </c:pt>
                <c:pt idx="6">
                  <c:v>0</c:v>
                </c:pt>
                <c:pt idx="9">
                  <c:v>1</c:v>
                </c:pt>
                <c:pt idx="12">
                  <c:v>4</c:v>
                </c:pt>
              </c:numCache>
            </c:numRef>
          </c:val>
          <c:extLst xmlns:c16r2="http://schemas.microsoft.com/office/drawing/2015/06/chart">
            <c:ext xmlns:c16="http://schemas.microsoft.com/office/drawing/2014/chart" uri="{C3380CC4-5D6E-409C-BE32-E72D297353CC}">
              <c16:uniqueId val="{00000003-1A29-4E7D-B9E6-60A9FF1B7AE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2637</c:v>
                </c:pt>
                <c:pt idx="3">
                  <c:v>2600</c:v>
                </c:pt>
                <c:pt idx="6">
                  <c:v>2902</c:v>
                </c:pt>
                <c:pt idx="9">
                  <c:v>2562</c:v>
                </c:pt>
                <c:pt idx="12">
                  <c:v>2573</c:v>
                </c:pt>
              </c:numCache>
            </c:numRef>
          </c:val>
          <c:extLst xmlns:c16r2="http://schemas.microsoft.com/office/drawing/2015/06/chart">
            <c:ext xmlns:c16="http://schemas.microsoft.com/office/drawing/2014/chart" uri="{C3380CC4-5D6E-409C-BE32-E72D297353CC}">
              <c16:uniqueId val="{00000004-1A29-4E7D-B9E6-60A9FF1B7AE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A29-4E7D-B9E6-60A9FF1B7AE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A29-4E7D-B9E6-60A9FF1B7AE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3615</c:v>
                </c:pt>
                <c:pt idx="3">
                  <c:v>3659</c:v>
                </c:pt>
                <c:pt idx="6">
                  <c:v>3647</c:v>
                </c:pt>
                <c:pt idx="9">
                  <c:v>3487</c:v>
                </c:pt>
                <c:pt idx="12">
                  <c:v>3405</c:v>
                </c:pt>
              </c:numCache>
            </c:numRef>
          </c:val>
          <c:extLst xmlns:c16r2="http://schemas.microsoft.com/office/drawing/2015/06/chart">
            <c:ext xmlns:c16="http://schemas.microsoft.com/office/drawing/2014/chart" uri="{C3380CC4-5D6E-409C-BE32-E72D297353CC}">
              <c16:uniqueId val="{00000007-1A29-4E7D-B9E6-60A9FF1B7AE1}"/>
            </c:ext>
          </c:extLst>
        </c:ser>
        <c:dLbls>
          <c:showLegendKey val="0"/>
          <c:showVal val="0"/>
          <c:showCatName val="0"/>
          <c:showSerName val="0"/>
          <c:showPercent val="0"/>
          <c:showBubbleSize val="0"/>
        </c:dLbls>
        <c:gapWidth val="100"/>
        <c:overlap val="100"/>
        <c:axId val="321703144"/>
        <c:axId val="321699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2409</c:v>
                </c:pt>
                <c:pt idx="2">
                  <c:v>#N/A</c:v>
                </c:pt>
                <c:pt idx="3">
                  <c:v>#N/A</c:v>
                </c:pt>
                <c:pt idx="4">
                  <c:v>2215</c:v>
                </c:pt>
                <c:pt idx="5">
                  <c:v>#N/A</c:v>
                </c:pt>
                <c:pt idx="6">
                  <c:v>#N/A</c:v>
                </c:pt>
                <c:pt idx="7">
                  <c:v>2404</c:v>
                </c:pt>
                <c:pt idx="8">
                  <c:v>#N/A</c:v>
                </c:pt>
                <c:pt idx="9">
                  <c:v>#N/A</c:v>
                </c:pt>
                <c:pt idx="10">
                  <c:v>2090</c:v>
                </c:pt>
                <c:pt idx="11">
                  <c:v>#N/A</c:v>
                </c:pt>
                <c:pt idx="12">
                  <c:v>#N/A</c:v>
                </c:pt>
                <c:pt idx="13">
                  <c:v>2121</c:v>
                </c:pt>
                <c:pt idx="14">
                  <c:v>#N/A</c:v>
                </c:pt>
              </c:numCache>
            </c:numRef>
          </c:val>
          <c:smooth val="0"/>
          <c:extLst xmlns:c16r2="http://schemas.microsoft.com/office/drawing/2015/06/chart">
            <c:ext xmlns:c16="http://schemas.microsoft.com/office/drawing/2014/chart" uri="{C3380CC4-5D6E-409C-BE32-E72D297353CC}">
              <c16:uniqueId val="{00000008-1A29-4E7D-B9E6-60A9FF1B7AE1}"/>
            </c:ext>
          </c:extLst>
        </c:ser>
        <c:dLbls>
          <c:showLegendKey val="0"/>
          <c:showVal val="0"/>
          <c:showCatName val="0"/>
          <c:showSerName val="0"/>
          <c:showPercent val="0"/>
          <c:showBubbleSize val="0"/>
        </c:dLbls>
        <c:marker val="1"/>
        <c:smooth val="0"/>
        <c:axId val="321703144"/>
        <c:axId val="321699224"/>
      </c:lineChart>
      <c:catAx>
        <c:axId val="321703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1699224"/>
        <c:crosses val="autoZero"/>
        <c:auto val="1"/>
        <c:lblAlgn val="ctr"/>
        <c:lblOffset val="100"/>
        <c:tickLblSkip val="1"/>
        <c:tickMarkSkip val="1"/>
        <c:noMultiLvlLbl val="0"/>
      </c:catAx>
      <c:valAx>
        <c:axId val="321699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1703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49144</c:v>
                </c:pt>
                <c:pt idx="5">
                  <c:v>48699</c:v>
                </c:pt>
                <c:pt idx="8">
                  <c:v>46944</c:v>
                </c:pt>
                <c:pt idx="11">
                  <c:v>46080</c:v>
                </c:pt>
                <c:pt idx="14">
                  <c:v>43997</c:v>
                </c:pt>
              </c:numCache>
            </c:numRef>
          </c:val>
          <c:extLst xmlns:c16r2="http://schemas.microsoft.com/office/drawing/2015/06/chart">
            <c:ext xmlns:c16="http://schemas.microsoft.com/office/drawing/2014/chart" uri="{C3380CC4-5D6E-409C-BE32-E72D297353CC}">
              <c16:uniqueId val="{00000000-4426-407A-96A5-CDF4F79980A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185</c:v>
                </c:pt>
                <c:pt idx="5">
                  <c:v>145</c:v>
                </c:pt>
                <c:pt idx="8">
                  <c:v>107</c:v>
                </c:pt>
                <c:pt idx="11">
                  <c:v>90</c:v>
                </c:pt>
                <c:pt idx="14">
                  <c:v>71</c:v>
                </c:pt>
              </c:numCache>
            </c:numRef>
          </c:val>
          <c:extLst xmlns:c16r2="http://schemas.microsoft.com/office/drawing/2015/06/chart">
            <c:ext xmlns:c16="http://schemas.microsoft.com/office/drawing/2014/chart" uri="{C3380CC4-5D6E-409C-BE32-E72D297353CC}">
              <c16:uniqueId val="{00000001-4426-407A-96A5-CDF4F79980A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8607</c:v>
                </c:pt>
                <c:pt idx="5">
                  <c:v>7795</c:v>
                </c:pt>
                <c:pt idx="8">
                  <c:v>7726</c:v>
                </c:pt>
                <c:pt idx="11">
                  <c:v>7810</c:v>
                </c:pt>
                <c:pt idx="14">
                  <c:v>9030</c:v>
                </c:pt>
              </c:numCache>
            </c:numRef>
          </c:val>
          <c:extLst xmlns:c16r2="http://schemas.microsoft.com/office/drawing/2015/06/chart">
            <c:ext xmlns:c16="http://schemas.microsoft.com/office/drawing/2014/chart" uri="{C3380CC4-5D6E-409C-BE32-E72D297353CC}">
              <c16:uniqueId val="{00000002-4426-407A-96A5-CDF4F79980A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426-407A-96A5-CDF4F79980A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426-407A-96A5-CDF4F79980A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426-407A-96A5-CDF4F79980A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6179</c:v>
                </c:pt>
                <c:pt idx="3">
                  <c:v>5983</c:v>
                </c:pt>
                <c:pt idx="6">
                  <c:v>5922</c:v>
                </c:pt>
                <c:pt idx="9">
                  <c:v>5830</c:v>
                </c:pt>
                <c:pt idx="12">
                  <c:v>5490</c:v>
                </c:pt>
              </c:numCache>
            </c:numRef>
          </c:val>
          <c:extLst xmlns:c16r2="http://schemas.microsoft.com/office/drawing/2015/06/chart">
            <c:ext xmlns:c16="http://schemas.microsoft.com/office/drawing/2014/chart" uri="{C3380CC4-5D6E-409C-BE32-E72D297353CC}">
              <c16:uniqueId val="{00000006-4426-407A-96A5-CDF4F79980A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314</c:v>
                </c:pt>
                <c:pt idx="3">
                  <c:v>313</c:v>
                </c:pt>
                <c:pt idx="6">
                  <c:v>351</c:v>
                </c:pt>
                <c:pt idx="9">
                  <c:v>378</c:v>
                </c:pt>
                <c:pt idx="12">
                  <c:v>377</c:v>
                </c:pt>
              </c:numCache>
            </c:numRef>
          </c:val>
          <c:extLst xmlns:c16r2="http://schemas.microsoft.com/office/drawing/2015/06/chart">
            <c:ext xmlns:c16="http://schemas.microsoft.com/office/drawing/2014/chart" uri="{C3380CC4-5D6E-409C-BE32-E72D297353CC}">
              <c16:uniqueId val="{00000007-4426-407A-96A5-CDF4F79980A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38974</c:v>
                </c:pt>
                <c:pt idx="3">
                  <c:v>36352</c:v>
                </c:pt>
                <c:pt idx="6">
                  <c:v>34787</c:v>
                </c:pt>
                <c:pt idx="9">
                  <c:v>31533</c:v>
                </c:pt>
                <c:pt idx="12">
                  <c:v>31274</c:v>
                </c:pt>
              </c:numCache>
            </c:numRef>
          </c:val>
          <c:extLst xmlns:c16r2="http://schemas.microsoft.com/office/drawing/2015/06/chart">
            <c:ext xmlns:c16="http://schemas.microsoft.com/office/drawing/2014/chart" uri="{C3380CC4-5D6E-409C-BE32-E72D297353CC}">
              <c16:uniqueId val="{00000008-4426-407A-96A5-CDF4F79980A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1294</c:v>
                </c:pt>
                <c:pt idx="3">
                  <c:v>1087</c:v>
                </c:pt>
                <c:pt idx="6">
                  <c:v>911</c:v>
                </c:pt>
                <c:pt idx="9">
                  <c:v>714</c:v>
                </c:pt>
                <c:pt idx="12">
                  <c:v>543</c:v>
                </c:pt>
              </c:numCache>
            </c:numRef>
          </c:val>
          <c:extLst xmlns:c16r2="http://schemas.microsoft.com/office/drawing/2015/06/chart">
            <c:ext xmlns:c16="http://schemas.microsoft.com/office/drawing/2014/chart" uri="{C3380CC4-5D6E-409C-BE32-E72D297353CC}">
              <c16:uniqueId val="{00000009-4426-407A-96A5-CDF4F79980A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32437</c:v>
                </c:pt>
                <c:pt idx="3">
                  <c:v>33937</c:v>
                </c:pt>
                <c:pt idx="6">
                  <c:v>34400</c:v>
                </c:pt>
                <c:pt idx="9">
                  <c:v>33934</c:v>
                </c:pt>
                <c:pt idx="12">
                  <c:v>32615</c:v>
                </c:pt>
              </c:numCache>
            </c:numRef>
          </c:val>
          <c:extLst xmlns:c16r2="http://schemas.microsoft.com/office/drawing/2015/06/chart">
            <c:ext xmlns:c16="http://schemas.microsoft.com/office/drawing/2014/chart" uri="{C3380CC4-5D6E-409C-BE32-E72D297353CC}">
              <c16:uniqueId val="{0000000A-4426-407A-96A5-CDF4F79980A6}"/>
            </c:ext>
          </c:extLst>
        </c:ser>
        <c:dLbls>
          <c:showLegendKey val="0"/>
          <c:showVal val="0"/>
          <c:showCatName val="0"/>
          <c:showSerName val="0"/>
          <c:showPercent val="0"/>
          <c:showBubbleSize val="0"/>
        </c:dLbls>
        <c:gapWidth val="100"/>
        <c:overlap val="100"/>
        <c:axId val="321698832"/>
        <c:axId val="368904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21261</c:v>
                </c:pt>
                <c:pt idx="2">
                  <c:v>#N/A</c:v>
                </c:pt>
                <c:pt idx="3">
                  <c:v>#N/A</c:v>
                </c:pt>
                <c:pt idx="4">
                  <c:v>21033</c:v>
                </c:pt>
                <c:pt idx="5">
                  <c:v>#N/A</c:v>
                </c:pt>
                <c:pt idx="6">
                  <c:v>#N/A</c:v>
                </c:pt>
                <c:pt idx="7">
                  <c:v>21594</c:v>
                </c:pt>
                <c:pt idx="8">
                  <c:v>#N/A</c:v>
                </c:pt>
                <c:pt idx="9">
                  <c:v>#N/A</c:v>
                </c:pt>
                <c:pt idx="10">
                  <c:v>18410</c:v>
                </c:pt>
                <c:pt idx="11">
                  <c:v>#N/A</c:v>
                </c:pt>
                <c:pt idx="12">
                  <c:v>#N/A</c:v>
                </c:pt>
                <c:pt idx="13">
                  <c:v>17200</c:v>
                </c:pt>
                <c:pt idx="14">
                  <c:v>#N/A</c:v>
                </c:pt>
              </c:numCache>
            </c:numRef>
          </c:val>
          <c:smooth val="0"/>
          <c:extLst xmlns:c16r2="http://schemas.microsoft.com/office/drawing/2015/06/chart">
            <c:ext xmlns:c16="http://schemas.microsoft.com/office/drawing/2014/chart" uri="{C3380CC4-5D6E-409C-BE32-E72D297353CC}">
              <c16:uniqueId val="{0000000B-4426-407A-96A5-CDF4F79980A6}"/>
            </c:ext>
          </c:extLst>
        </c:ser>
        <c:dLbls>
          <c:showLegendKey val="0"/>
          <c:showVal val="0"/>
          <c:showCatName val="0"/>
          <c:showSerName val="0"/>
          <c:showPercent val="0"/>
          <c:showBubbleSize val="0"/>
        </c:dLbls>
        <c:marker val="1"/>
        <c:smooth val="0"/>
        <c:axId val="321698832"/>
        <c:axId val="368904776"/>
      </c:lineChart>
      <c:catAx>
        <c:axId val="321698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8904776"/>
        <c:crosses val="autoZero"/>
        <c:auto val="1"/>
        <c:lblAlgn val="ctr"/>
        <c:lblOffset val="100"/>
        <c:tickLblSkip val="1"/>
        <c:tickMarkSkip val="1"/>
        <c:noMultiLvlLbl val="0"/>
      </c:catAx>
      <c:valAx>
        <c:axId val="368904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1698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2431</c:v>
                </c:pt>
                <c:pt idx="1">
                  <c:v>3097</c:v>
                </c:pt>
                <c:pt idx="2">
                  <c:v>4145</c:v>
                </c:pt>
              </c:numCache>
            </c:numRef>
          </c:val>
          <c:extLst xmlns:c16r2="http://schemas.microsoft.com/office/drawing/2015/06/chart">
            <c:ext xmlns:c16="http://schemas.microsoft.com/office/drawing/2014/chart" uri="{C3380CC4-5D6E-409C-BE32-E72D297353CC}">
              <c16:uniqueId val="{00000000-6915-4FC1-AC7B-C9002017C6D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630</c:v>
                </c:pt>
                <c:pt idx="1">
                  <c:v>915</c:v>
                </c:pt>
                <c:pt idx="2">
                  <c:v>915</c:v>
                </c:pt>
              </c:numCache>
            </c:numRef>
          </c:val>
          <c:extLst xmlns:c16r2="http://schemas.microsoft.com/office/drawing/2015/06/chart">
            <c:ext xmlns:c16="http://schemas.microsoft.com/office/drawing/2014/chart" uri="{C3380CC4-5D6E-409C-BE32-E72D297353CC}">
              <c16:uniqueId val="{00000001-6915-4FC1-AC7B-C9002017C6D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3365</c:v>
                </c:pt>
                <c:pt idx="1">
                  <c:v>2388</c:v>
                </c:pt>
                <c:pt idx="2">
                  <c:v>2402</c:v>
                </c:pt>
              </c:numCache>
            </c:numRef>
          </c:val>
          <c:extLst xmlns:c16r2="http://schemas.microsoft.com/office/drawing/2015/06/chart">
            <c:ext xmlns:c16="http://schemas.microsoft.com/office/drawing/2014/chart" uri="{C3380CC4-5D6E-409C-BE32-E72D297353CC}">
              <c16:uniqueId val="{00000002-6915-4FC1-AC7B-C9002017C6D1}"/>
            </c:ext>
          </c:extLst>
        </c:ser>
        <c:dLbls>
          <c:showLegendKey val="0"/>
          <c:showVal val="0"/>
          <c:showCatName val="0"/>
          <c:showSerName val="0"/>
          <c:showPercent val="0"/>
          <c:showBubbleSize val="0"/>
        </c:dLbls>
        <c:gapWidth val="120"/>
        <c:overlap val="100"/>
        <c:axId val="368905560"/>
        <c:axId val="368898896"/>
      </c:barChart>
      <c:catAx>
        <c:axId val="368905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68898896"/>
        <c:crosses val="autoZero"/>
        <c:auto val="1"/>
        <c:lblAlgn val="ctr"/>
        <c:lblOffset val="100"/>
        <c:tickLblSkip val="1"/>
        <c:tickMarkSkip val="1"/>
        <c:noMultiLvlLbl val="0"/>
      </c:catAx>
      <c:valAx>
        <c:axId val="3688988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68905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2145200469572303E-2"/>
                  <c:y val="-7.4229388885751021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7F0-4C16-85C0-D51806BFFECE}"/>
                </c:ext>
                <c:ext xmlns:c15="http://schemas.microsoft.com/office/drawing/2012/chart" uri="{CE6537A1-D6FC-4f65-9D91-7224C49458BB}">
                  <c15:layout/>
                  <c15:dlblFieldTable>
                    <c15:dlblFTEntry>
                      <c15:txfldGUID>{C92F3A58-A385-485C-8324-575E06ABACDC}</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7F0-4C16-85C0-D51806BFFECE}"/>
                </c:ext>
                <c:ext xmlns:c15="http://schemas.microsoft.com/office/drawing/2012/chart" uri="{CE6537A1-D6FC-4f65-9D91-7224C49458BB}">
                  <c15:dlblFieldTable>
                    <c15:dlblFTEntry>
                      <c15:txfldGUID>{8907957F-5D48-4A8B-B7A1-4529F9BE3858}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7F0-4C16-85C0-D51806BFFECE}"/>
                </c:ext>
                <c:ext xmlns:c15="http://schemas.microsoft.com/office/drawing/2012/chart" uri="{CE6537A1-D6FC-4f65-9D91-7224C49458BB}">
                  <c15:dlblFieldTable>
                    <c15:dlblFTEntry>
                      <c15:txfldGUID>{FD9DCD5F-DF4E-409B-9555-F061F67267FD}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7F0-4C16-85C0-D51806BFFECE}"/>
                </c:ext>
                <c:ext xmlns:c15="http://schemas.microsoft.com/office/drawing/2012/chart" uri="{CE6537A1-D6FC-4f65-9D91-7224C49458BB}">
                  <c15:dlblFieldTable>
                    <c15:dlblFTEntry>
                      <c15:txfldGUID>{0B0330EF-CF7B-405A-8EB9-9AA0CCF65C36}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7F0-4C16-85C0-D51806BFFECE}"/>
                </c:ext>
                <c:ext xmlns:c15="http://schemas.microsoft.com/office/drawing/2012/chart" uri="{CE6537A1-D6FC-4f65-9D91-7224C49458BB}">
                  <c15:dlblFieldTable>
                    <c15:dlblFTEntry>
                      <c15:txfldGUID>{1881FDC8-B88D-40B1-BB5B-B25B81A7EF93}</c15:txfldGUID>
                      <c15:f>#REF!</c15:f>
                      <c15:dlblFieldTableCache>
                        <c:ptCount val="1"/>
                        <c:pt idx="0">
                          <c:v>#REF!</c:v>
                        </c:pt>
                      </c15:dlblFieldTableCache>
                    </c15:dlblFTEntry>
                  </c15:dlblFieldTable>
                  <c15:showDataLabelsRange val="0"/>
                </c:ext>
              </c:extLst>
            </c:dLbl>
            <c:dLbl>
              <c:idx val="8"/>
              <c:layout>
                <c:manualLayout>
                  <c:x val="-4.573284469545514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7F0-4C16-85C0-D51806BFFECE}"/>
                </c:ext>
                <c:ext xmlns:c15="http://schemas.microsoft.com/office/drawing/2012/chart" uri="{CE6537A1-D6FC-4f65-9D91-7224C49458BB}">
                  <c15:layout/>
                  <c15:dlblFieldTable>
                    <c15:dlblFTEntry>
                      <c15:txfldGUID>{CCB6AB80-F9E5-457A-8C68-AFA061312EF9}</c15:txfldGUID>
                      <c15:f>公会計指標分析・財政指標組合せ分析表!$BX$50</c15:f>
                      <c15:dlblFieldTableCache>
                        <c:ptCount val="1"/>
                        <c:pt idx="0">
                          <c:v>H30</c:v>
                        </c:pt>
                      </c15:dlblFieldTableCache>
                    </c15:dlblFTEntry>
                  </c15:dlblFieldTable>
                  <c15:showDataLabelsRange val="0"/>
                </c:ext>
              </c:extLst>
            </c:dLbl>
            <c:dLbl>
              <c:idx val="16"/>
              <c:layout>
                <c:manualLayout>
                  <c:x val="-1.8428106424351359E-2"/>
                  <c:y val="-5.5249050556806643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7F0-4C16-85C0-D51806BFFECE}"/>
                </c:ext>
                <c:ext xmlns:c15="http://schemas.microsoft.com/office/drawing/2012/chart" uri="{CE6537A1-D6FC-4f65-9D91-7224C49458BB}">
                  <c15:layout/>
                  <c15:dlblFieldTable>
                    <c15:dlblFTEntry>
                      <c15:txfldGUID>{B2EC3641-1031-4ECE-8741-ED485CD24A6B}</c15:txfldGUID>
                      <c15:f>公会計指標分析・財政指標組合せ分析表!$CF$50</c15:f>
                      <c15:dlblFieldTableCache>
                        <c:ptCount val="1"/>
                        <c:pt idx="0">
                          <c:v>R01</c:v>
                        </c:pt>
                      </c15:dlblFieldTableCache>
                    </c15:dlblFTEntry>
                  </c15:dlblFieldTable>
                  <c15:showDataLabelsRange val="0"/>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7F0-4C16-85C0-D51806BFFECE}"/>
                </c:ext>
                <c:ext xmlns:c15="http://schemas.microsoft.com/office/drawing/2012/chart" uri="{CE6537A1-D6FC-4f65-9D91-7224C49458BB}">
                  <c15:layout/>
                  <c15:dlblFieldTable>
                    <c15:dlblFTEntry>
                      <c15:txfldGUID>{17C12585-2D47-442C-A740-05B5E3E172D2}</c15:txfldGUID>
                      <c15:f>公会計指標分析・財政指標組合せ分析表!$CN$50</c15:f>
                      <c15:dlblFieldTableCache>
                        <c:ptCount val="1"/>
                        <c:pt idx="0">
                          <c:v>R02</c:v>
                        </c:pt>
                      </c15:dlblFieldTableCache>
                    </c15:dlblFTEntry>
                  </c15:dlblFieldTable>
                  <c15:showDataLabelsRange val="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7F0-4C16-85C0-D51806BFFECE}"/>
                </c:ext>
                <c:ext xmlns:c15="http://schemas.microsoft.com/office/drawing/2012/chart" uri="{CE6537A1-D6FC-4f65-9D91-7224C49458BB}">
                  <c15:layout/>
                  <c15:dlblFieldTable>
                    <c15:dlblFTEntry>
                      <c15:txfldGUID>{3D12B9EE-B883-4FB9-BE39-5C8B5CF1F138}</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65.2</c:v>
                </c:pt>
                <c:pt idx="8">
                  <c:v>65.900000000000006</c:v>
                </c:pt>
                <c:pt idx="16">
                  <c:v>65.900000000000006</c:v>
                </c:pt>
                <c:pt idx="24">
                  <c:v>67.3</c:v>
                </c:pt>
                <c:pt idx="32">
                  <c:v>69.099999999999994</c:v>
                </c:pt>
              </c:numCache>
            </c:numRef>
          </c:xVal>
          <c:yVal>
            <c:numRef>
              <c:f>公会計指標分析・財政指標組合せ分析表!$BP$51:$DC$51</c:f>
              <c:numCache>
                <c:formatCode>#,##0.0;"▲ "#,##0.0</c:formatCode>
                <c:ptCount val="40"/>
                <c:pt idx="0">
                  <c:v>120.5</c:v>
                </c:pt>
                <c:pt idx="8">
                  <c:v>121</c:v>
                </c:pt>
                <c:pt idx="16">
                  <c:v>124.4</c:v>
                </c:pt>
                <c:pt idx="24">
                  <c:v>102.4</c:v>
                </c:pt>
                <c:pt idx="32">
                  <c:v>92.9</c:v>
                </c:pt>
              </c:numCache>
            </c:numRef>
          </c:yVal>
          <c:smooth val="0"/>
          <c:extLst xmlns:c16r2="http://schemas.microsoft.com/office/drawing/2015/06/chart">
            <c:ext xmlns:c16="http://schemas.microsoft.com/office/drawing/2014/chart" uri="{C3380CC4-5D6E-409C-BE32-E72D297353CC}">
              <c16:uniqueId val="{00000009-07F0-4C16-85C0-D51806BFFEC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7F0-4C16-85C0-D51806BFFECE}"/>
                </c:ext>
                <c:ext xmlns:c15="http://schemas.microsoft.com/office/drawing/2012/chart" uri="{CE6537A1-D6FC-4f65-9D91-7224C49458BB}">
                  <c15:layout/>
                  <c15:dlblFieldTable>
                    <c15:dlblFTEntry>
                      <c15:txfldGUID>{7F0BA578-17E0-4262-9354-C594409B5605}</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7F0-4C16-85C0-D51806BFFECE}"/>
                </c:ext>
                <c:ext xmlns:c15="http://schemas.microsoft.com/office/drawing/2012/chart" uri="{CE6537A1-D6FC-4f65-9D91-7224C49458BB}">
                  <c15:dlblFieldTable>
                    <c15:dlblFTEntry>
                      <c15:txfldGUID>{39475F24-4260-4A89-89EB-5D6089958C28}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7F0-4C16-85C0-D51806BFFECE}"/>
                </c:ext>
                <c:ext xmlns:c15="http://schemas.microsoft.com/office/drawing/2012/chart" uri="{CE6537A1-D6FC-4f65-9D91-7224C49458BB}">
                  <c15:dlblFieldTable>
                    <c15:dlblFTEntry>
                      <c15:txfldGUID>{93B6830A-7983-46E4-97AC-102A3361EAAF}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7F0-4C16-85C0-D51806BFFECE}"/>
                </c:ext>
                <c:ext xmlns:c15="http://schemas.microsoft.com/office/drawing/2012/chart" uri="{CE6537A1-D6FC-4f65-9D91-7224C49458BB}">
                  <c15:dlblFieldTable>
                    <c15:dlblFTEntry>
                      <c15:txfldGUID>{41AEE3DE-536C-448E-A4F7-80E8C20825C1}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7F0-4C16-85C0-D51806BFFECE}"/>
                </c:ext>
                <c:ext xmlns:c15="http://schemas.microsoft.com/office/drawing/2012/chart" uri="{CE6537A1-D6FC-4f65-9D91-7224C49458BB}">
                  <c15:dlblFieldTable>
                    <c15:dlblFTEntry>
                      <c15:txfldGUID>{95DEBA48-A7A2-4589-8097-540F126A2079}</c15:txfldGUID>
                      <c15:f>#REF!</c15:f>
                      <c15:dlblFieldTableCache>
                        <c:ptCount val="1"/>
                        <c:pt idx="0">
                          <c:v>#REF!</c:v>
                        </c:pt>
                      </c15:dlblFieldTableCache>
                    </c15:dlblFTEntry>
                  </c15:dlblFieldTable>
                  <c15:showDataLabelsRange val="0"/>
                </c:ext>
              </c:extLst>
            </c:dLbl>
            <c:dLbl>
              <c:idx val="8"/>
              <c:layout>
                <c:manualLayout>
                  <c:x val="-3.1294530228207433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7F0-4C16-85C0-D51806BFFECE}"/>
                </c:ext>
                <c:ext xmlns:c15="http://schemas.microsoft.com/office/drawing/2012/chart" uri="{CE6537A1-D6FC-4f65-9D91-7224C49458BB}">
                  <c15:layout/>
                  <c15:dlblFieldTable>
                    <c15:dlblFTEntry>
                      <c15:txfldGUID>{6C1EABC1-343E-434F-853F-D170111FB051}</c15:txfldGUID>
                      <c15:f>公会計指標分析・財政指標組合せ分析表!$BX$50</c15:f>
                      <c15:dlblFieldTableCache>
                        <c:ptCount val="1"/>
                        <c:pt idx="0">
                          <c:v>H30</c:v>
                        </c:pt>
                      </c15:dlblFieldTableCache>
                    </c15:dlblFTEntry>
                  </c15:dlblFieldTable>
                  <c15:showDataLabelsRange val="0"/>
                </c:ext>
              </c:extLst>
            </c:dLbl>
            <c:dLbl>
              <c:idx val="16"/>
              <c:layout>
                <c:manualLayout>
                  <c:x val="-3.286642089159917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7F0-4C16-85C0-D51806BFFECE}"/>
                </c:ext>
                <c:ext xmlns:c15="http://schemas.microsoft.com/office/drawing/2012/chart" uri="{CE6537A1-D6FC-4f65-9D91-7224C49458BB}">
                  <c15:layout/>
                  <c15:dlblFieldTable>
                    <c15:dlblFTEntry>
                      <c15:txfldGUID>{A7FE8642-A4EA-4D56-8F7C-508EF392FCD0}</c15:txfldGUID>
                      <c15:f>公会計指標分析・財政指標組合せ分析表!$CF$50</c15:f>
                      <c15:dlblFieldTableCache>
                        <c:ptCount val="1"/>
                        <c:pt idx="0">
                          <c:v>R01</c:v>
                        </c:pt>
                      </c15:dlblFieldTableCache>
                    </c15:dlblFTEntry>
                  </c15:dlblFieldTable>
                  <c15:showDataLabelsRange val="0"/>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7F0-4C16-85C0-D51806BFFECE}"/>
                </c:ext>
                <c:ext xmlns:c15="http://schemas.microsoft.com/office/drawing/2012/chart" uri="{CE6537A1-D6FC-4f65-9D91-7224C49458BB}">
                  <c15:layout/>
                  <c15:dlblFieldTable>
                    <c15:dlblFTEntry>
                      <c15:txfldGUID>{D18024C0-EF70-4A85-86C1-BA977CF5CAA9}</c15:txfldGUID>
                      <c15:f>公会計指標分析・財政指標組合せ分析表!$CN$50</c15:f>
                      <c15:dlblFieldTableCache>
                        <c:ptCount val="1"/>
                        <c:pt idx="0">
                          <c:v>R02</c:v>
                        </c:pt>
                      </c15:dlblFieldTableCache>
                    </c15:dlblFTEntry>
                  </c15:dlblFieldTable>
                  <c15:showDataLabelsRange val="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7F0-4C16-85C0-D51806BFFECE}"/>
                </c:ext>
                <c:ext xmlns:c15="http://schemas.microsoft.com/office/drawing/2012/chart" uri="{CE6537A1-D6FC-4f65-9D91-7224C49458BB}">
                  <c15:layout/>
                  <c15:dlblFieldTable>
                    <c15:dlblFTEntry>
                      <c15:txfldGUID>{90E39F2F-B33B-43F9-883C-CE6A29E21768}</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pt idx="32">
                  <c:v>62.4</c:v>
                </c:pt>
              </c:numCache>
            </c:numRef>
          </c:xVal>
          <c:yVal>
            <c:numRef>
              <c:f>公会計指標分析・財政指標組合せ分析表!$BP$55:$DC$55</c:f>
              <c:numCache>
                <c:formatCode>#,##0.0;"▲ "#,##0.0</c:formatCode>
                <c:ptCount val="40"/>
                <c:pt idx="0">
                  <c:v>30.2</c:v>
                </c:pt>
                <c:pt idx="8">
                  <c:v>25.4</c:v>
                </c:pt>
                <c:pt idx="16">
                  <c:v>23</c:v>
                </c:pt>
                <c:pt idx="24">
                  <c:v>28</c:v>
                </c:pt>
                <c:pt idx="32">
                  <c:v>18</c:v>
                </c:pt>
              </c:numCache>
            </c:numRef>
          </c:yVal>
          <c:smooth val="0"/>
          <c:extLst xmlns:c16r2="http://schemas.microsoft.com/office/drawing/2015/06/chart">
            <c:ext xmlns:c16="http://schemas.microsoft.com/office/drawing/2014/chart" uri="{C3380CC4-5D6E-409C-BE32-E72D297353CC}">
              <c16:uniqueId val="{00000013-07F0-4C16-85C0-D51806BFFECE}"/>
            </c:ext>
          </c:extLst>
        </c:ser>
        <c:dLbls>
          <c:showLegendKey val="0"/>
          <c:showVal val="1"/>
          <c:showCatName val="0"/>
          <c:showSerName val="0"/>
          <c:showPercent val="0"/>
          <c:showBubbleSize val="0"/>
        </c:dLbls>
        <c:axId val="368901640"/>
        <c:axId val="368905168"/>
      </c:scatterChart>
      <c:valAx>
        <c:axId val="3689016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8905168"/>
        <c:crosses val="autoZero"/>
        <c:crossBetween val="midCat"/>
      </c:valAx>
      <c:valAx>
        <c:axId val="368905168"/>
        <c:scaling>
          <c:orientation val="maxMin"/>
          <c:max val="1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689016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2880382217259888E-2"/>
                  <c:y val="-6.2416647087793951E-2"/>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4A4-47EA-85F0-76AE47E336D6}"/>
                </c:ext>
                <c:ext xmlns:c15="http://schemas.microsoft.com/office/drawing/2012/chart" uri="{CE6537A1-D6FC-4f65-9D91-7224C49458BB}">
                  <c15:layout/>
                  <c15:dlblFieldTable>
                    <c15:dlblFTEntry>
                      <c15:txfldGUID>{0364426E-899E-4A8F-A650-256E8B314467}</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4A4-47EA-85F0-76AE47E336D6}"/>
                </c:ext>
                <c:ext xmlns:c15="http://schemas.microsoft.com/office/drawing/2012/chart" uri="{CE6537A1-D6FC-4f65-9D91-7224C49458BB}">
                  <c15:dlblFieldTable>
                    <c15:dlblFTEntry>
                      <c15:txfldGUID>{BD8558FB-A050-40A1-ADE7-C2D616091766}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4A4-47EA-85F0-76AE47E336D6}"/>
                </c:ext>
                <c:ext xmlns:c15="http://schemas.microsoft.com/office/drawing/2012/chart" uri="{CE6537A1-D6FC-4f65-9D91-7224C49458BB}">
                  <c15:dlblFieldTable>
                    <c15:dlblFTEntry>
                      <c15:txfldGUID>{817A6D8D-1A28-4274-BB05-AB100208B0FF}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4A4-47EA-85F0-76AE47E336D6}"/>
                </c:ext>
                <c:ext xmlns:c15="http://schemas.microsoft.com/office/drawing/2012/chart" uri="{CE6537A1-D6FC-4f65-9D91-7224C49458BB}">
                  <c15:dlblFieldTable>
                    <c15:dlblFTEntry>
                      <c15:txfldGUID>{7A7FAF33-D876-4EEE-AA01-DA46285412B5}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4A4-47EA-85F0-76AE47E336D6}"/>
                </c:ext>
                <c:ext xmlns:c15="http://schemas.microsoft.com/office/drawing/2012/chart" uri="{CE6537A1-D6FC-4f65-9D91-7224C49458BB}">
                  <c15:dlblFieldTable>
                    <c15:dlblFTEntry>
                      <c15:txfldGUID>{EF41CA52-F49E-4A8B-9BB0-931AB0EEB6E6}</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4A4-47EA-85F0-76AE47E336D6}"/>
                </c:ext>
                <c:ext xmlns:c15="http://schemas.microsoft.com/office/drawing/2012/chart" uri="{CE6537A1-D6FC-4f65-9D91-7224C49458BB}">
                  <c15:layout/>
                  <c15:dlblFieldTable>
                    <c15:dlblFTEntry>
                      <c15:txfldGUID>{B1984A2E-685D-47BB-8E0C-2BC3FBEE0991}</c15:txfldGUID>
                      <c15:f>公会計指標分析・財政指標組合せ分析表!$BX$72</c15:f>
                      <c15:dlblFieldTableCache>
                        <c:ptCount val="1"/>
                        <c:pt idx="0">
                          <c:v>H30</c:v>
                        </c:pt>
                      </c15:dlblFieldTableCache>
                    </c15:dlblFTEntry>
                  </c15:dlblFieldTable>
                  <c15:showDataLabelsRange val="0"/>
                </c:ext>
              </c:extLst>
            </c:dLbl>
            <c:dLbl>
              <c:idx val="16"/>
              <c:layout>
                <c:manualLayout>
                  <c:x val="-4.0387952126926384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4A4-47EA-85F0-76AE47E336D6}"/>
                </c:ext>
                <c:ext xmlns:c15="http://schemas.microsoft.com/office/drawing/2012/chart" uri="{CE6537A1-D6FC-4f65-9D91-7224C49458BB}">
                  <c15:layout/>
                  <c15:dlblFieldTable>
                    <c15:dlblFTEntry>
                      <c15:txfldGUID>{E1AC373D-2CFC-48A6-BF5D-36DA1A54AA9E}</c15:txfldGUID>
                      <c15:f>公会計指標分析・財政指標組合せ分析表!$CF$72</c15:f>
                      <c15:dlblFieldTableCache>
                        <c:ptCount val="1"/>
                        <c:pt idx="0">
                          <c:v>R01</c:v>
                        </c:pt>
                      </c15:dlblFieldTableCache>
                    </c15:dlblFTEntry>
                  </c15:dlblFieldTable>
                  <c15:showDataLabelsRange val="0"/>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4A4-47EA-85F0-76AE47E336D6}"/>
                </c:ext>
                <c:ext xmlns:c15="http://schemas.microsoft.com/office/drawing/2012/chart" uri="{CE6537A1-D6FC-4f65-9D91-7224C49458BB}">
                  <c15:layout/>
                  <c15:dlblFieldTable>
                    <c15:dlblFTEntry>
                      <c15:txfldGUID>{F8B43D07-B776-41CE-8860-F9C371FABF71}</c15:txfldGUID>
                      <c15:f>公会計指標分析・財政指標組合せ分析表!$CN$72</c15:f>
                      <c15:dlblFieldTableCache>
                        <c:ptCount val="1"/>
                        <c:pt idx="0">
                          <c:v>R02</c:v>
                        </c:pt>
                      </c15:dlblFieldTableCache>
                    </c15:dlblFTEntry>
                  </c15:dlblFieldTable>
                  <c15:showDataLabelsRange val="0"/>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4A4-47EA-85F0-76AE47E336D6}"/>
                </c:ext>
                <c:ext xmlns:c15="http://schemas.microsoft.com/office/drawing/2012/chart" uri="{CE6537A1-D6FC-4f65-9D91-7224C49458BB}">
                  <c15:layout/>
                  <c15:dlblFieldTable>
                    <c15:dlblFTEntry>
                      <c15:txfldGUID>{81277959-CC4B-4602-ACE1-21B2DC1677EB}</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13.3</c:v>
                </c:pt>
                <c:pt idx="8">
                  <c:v>12.9</c:v>
                </c:pt>
                <c:pt idx="16">
                  <c:v>13.4</c:v>
                </c:pt>
                <c:pt idx="24">
                  <c:v>12.7</c:v>
                </c:pt>
                <c:pt idx="32">
                  <c:v>12.3</c:v>
                </c:pt>
              </c:numCache>
            </c:numRef>
          </c:xVal>
          <c:yVal>
            <c:numRef>
              <c:f>公会計指標分析・財政指標組合せ分析表!$BP$73:$DC$73</c:f>
              <c:numCache>
                <c:formatCode>#,##0.0;"▲ "#,##0.0</c:formatCode>
                <c:ptCount val="40"/>
                <c:pt idx="0">
                  <c:v>120.5</c:v>
                </c:pt>
                <c:pt idx="8">
                  <c:v>121</c:v>
                </c:pt>
                <c:pt idx="16">
                  <c:v>124.4</c:v>
                </c:pt>
                <c:pt idx="24">
                  <c:v>102.4</c:v>
                </c:pt>
                <c:pt idx="32">
                  <c:v>92.9</c:v>
                </c:pt>
              </c:numCache>
            </c:numRef>
          </c:yVal>
          <c:smooth val="0"/>
          <c:extLst xmlns:c16r2="http://schemas.microsoft.com/office/drawing/2015/06/chart">
            <c:ext xmlns:c16="http://schemas.microsoft.com/office/drawing/2014/chart" uri="{C3380CC4-5D6E-409C-BE32-E72D297353CC}">
              <c16:uniqueId val="{00000009-64A4-47EA-85F0-76AE47E336D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5743269787445207E-2"/>
                  <c:y val="-5.4341646419943185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4A4-47EA-85F0-76AE47E336D6}"/>
                </c:ext>
                <c:ext xmlns:c15="http://schemas.microsoft.com/office/drawing/2012/chart" uri="{CE6537A1-D6FC-4f65-9D91-7224C49458BB}">
                  <c15:layout/>
                  <c15:dlblFieldTable>
                    <c15:dlblFTEntry>
                      <c15:txfldGUID>{2026D6C9-6244-4056-B7A8-CB3030A337AB}</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4A4-47EA-85F0-76AE47E336D6}"/>
                </c:ext>
                <c:ext xmlns:c15="http://schemas.microsoft.com/office/drawing/2012/chart" uri="{CE6537A1-D6FC-4f65-9D91-7224C49458BB}">
                  <c15:dlblFieldTable>
                    <c15:dlblFTEntry>
                      <c15:txfldGUID>{8BD374E6-BCFA-476A-9DDB-AA6E73B770BF}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4A4-47EA-85F0-76AE47E336D6}"/>
                </c:ext>
                <c:ext xmlns:c15="http://schemas.microsoft.com/office/drawing/2012/chart" uri="{CE6537A1-D6FC-4f65-9D91-7224C49458BB}">
                  <c15:dlblFieldTable>
                    <c15:dlblFTEntry>
                      <c15:txfldGUID>{9B7797B9-B907-4BF5-88C7-42ABAABDC165}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4A4-47EA-85F0-76AE47E336D6}"/>
                </c:ext>
                <c:ext xmlns:c15="http://schemas.microsoft.com/office/drawing/2012/chart" uri="{CE6537A1-D6FC-4f65-9D91-7224C49458BB}">
                  <c15:dlblFieldTable>
                    <c15:dlblFTEntry>
                      <c15:txfldGUID>{4168ABA9-8FA2-4566-93F6-83645545022A}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4A4-47EA-85F0-76AE47E336D6}"/>
                </c:ext>
                <c:ext xmlns:c15="http://schemas.microsoft.com/office/drawing/2012/chart" uri="{CE6537A1-D6FC-4f65-9D91-7224C49458BB}">
                  <c15:dlblFieldTable>
                    <c15:dlblFTEntry>
                      <c15:txfldGUID>{BB8B207E-B020-4433-B8D0-E65188FD1743}</c15:txfldGUID>
                      <c15:f>#REF!</c15:f>
                      <c15:dlblFieldTableCache>
                        <c:ptCount val="1"/>
                        <c:pt idx="0">
                          <c:v>#REF!</c:v>
                        </c:pt>
                      </c15:dlblFieldTableCache>
                    </c15:dlblFTEntry>
                  </c15:dlblFieldTable>
                  <c15:showDataLabelsRange val="0"/>
                </c:ext>
              </c:extLst>
            </c:dLbl>
            <c:dLbl>
              <c:idx val="8"/>
              <c:layout>
                <c:manualLayout>
                  <c:x val="-2.7652713450776058E-2"/>
                  <c:y val="-6.4816286242890819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4A4-47EA-85F0-76AE47E336D6}"/>
                </c:ext>
                <c:ext xmlns:c15="http://schemas.microsoft.com/office/drawing/2012/chart" uri="{CE6537A1-D6FC-4f65-9D91-7224C49458BB}">
                  <c15:layout/>
                  <c15:dlblFieldTable>
                    <c15:dlblFTEntry>
                      <c15:txfldGUID>{708E14C5-B52B-41FF-BB24-ECF33DE60EAE}</c15:txfldGUID>
                      <c15:f>公会計指標分析・財政指標組合せ分析表!$BX$72</c15:f>
                      <c15:dlblFieldTableCache>
                        <c:ptCount val="1"/>
                        <c:pt idx="0">
                          <c:v>H30</c:v>
                        </c:pt>
                      </c15:dlblFieldTableCache>
                    </c15:dlblFTEntry>
                  </c15:dlblFieldTable>
                  <c15:showDataLabelsRange val="0"/>
                </c:ext>
              </c:extLst>
            </c:dLbl>
            <c:dLbl>
              <c:idx val="16"/>
              <c:layout>
                <c:manualLayout>
                  <c:x val="-3.1570342725075584E-2"/>
                  <c:y val="-9.002885115284740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4A4-47EA-85F0-76AE47E336D6}"/>
                </c:ext>
                <c:ext xmlns:c15="http://schemas.microsoft.com/office/drawing/2012/chart" uri="{CE6537A1-D6FC-4f65-9D91-7224C49458BB}">
                  <c15:layout/>
                  <c15:dlblFieldTable>
                    <c15:dlblFTEntry>
                      <c15:txfldGUID>{971919BE-A6E0-477A-B514-7187194FD2B4}</c15:txfldGUID>
                      <c15:f>公会計指標分析・財政指標組合せ分析表!$CF$72</c15:f>
                      <c15:dlblFieldTableCache>
                        <c:ptCount val="1"/>
                        <c:pt idx="0">
                          <c:v>R01</c:v>
                        </c:pt>
                      </c15:dlblFieldTableCache>
                    </c15:dlblFTEntry>
                  </c15:dlblFieldTable>
                  <c15:showDataLabelsRange val="0"/>
                </c:ext>
              </c:extLst>
            </c:dLbl>
            <c:dLbl>
              <c:idx val="24"/>
              <c:layout>
                <c:manualLayout>
                  <c:x val="-3.1570342725075584E-2"/>
                  <c:y val="-4.047980453549442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4A4-47EA-85F0-76AE47E336D6}"/>
                </c:ext>
                <c:ext xmlns:c15="http://schemas.microsoft.com/office/drawing/2012/chart" uri="{CE6537A1-D6FC-4f65-9D91-7224C49458BB}">
                  <c15:layout/>
                  <c15:dlblFieldTable>
                    <c15:dlblFTEntry>
                      <c15:txfldGUID>{3AAE2703-C4FF-436B-B4F0-0D9BD816B847}</c15:txfldGUID>
                      <c15:f>公会計指標分析・財政指標組合せ分析表!$CN$72</c15:f>
                      <c15:dlblFieldTableCache>
                        <c:ptCount val="1"/>
                        <c:pt idx="0">
                          <c:v>R02</c:v>
                        </c:pt>
                      </c15:dlblFieldTableCache>
                    </c15:dlblFTEntry>
                  </c15:dlblFieldTable>
                  <c15:showDataLabelsRange val="0"/>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4A4-47EA-85F0-76AE47E336D6}"/>
                </c:ext>
                <c:ext xmlns:c15="http://schemas.microsoft.com/office/drawing/2012/chart" uri="{CE6537A1-D6FC-4f65-9D91-7224C49458BB}">
                  <c15:layout/>
                  <c15:dlblFieldTable>
                    <c15:dlblFTEntry>
                      <c15:txfldGUID>{D8E1F790-6B58-44C1-9980-95E8922D7FF4}</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6.6</c:v>
                </c:pt>
              </c:numCache>
            </c:numRef>
          </c:xVal>
          <c:yVal>
            <c:numRef>
              <c:f>公会計指標分析・財政指標組合せ分析表!$BP$77:$DC$77</c:f>
              <c:numCache>
                <c:formatCode>#,##0.0;"▲ "#,##0.0</c:formatCode>
                <c:ptCount val="40"/>
                <c:pt idx="0">
                  <c:v>30.2</c:v>
                </c:pt>
                <c:pt idx="8">
                  <c:v>25.4</c:v>
                </c:pt>
                <c:pt idx="16">
                  <c:v>23</c:v>
                </c:pt>
                <c:pt idx="24">
                  <c:v>28</c:v>
                </c:pt>
                <c:pt idx="32">
                  <c:v>18</c:v>
                </c:pt>
              </c:numCache>
            </c:numRef>
          </c:yVal>
          <c:smooth val="0"/>
          <c:extLst xmlns:c16r2="http://schemas.microsoft.com/office/drawing/2015/06/chart">
            <c:ext xmlns:c16="http://schemas.microsoft.com/office/drawing/2014/chart" uri="{C3380CC4-5D6E-409C-BE32-E72D297353CC}">
              <c16:uniqueId val="{00000013-64A4-47EA-85F0-76AE47E336D6}"/>
            </c:ext>
          </c:extLst>
        </c:ser>
        <c:dLbls>
          <c:showLegendKey val="0"/>
          <c:showVal val="1"/>
          <c:showCatName val="0"/>
          <c:showSerName val="0"/>
          <c:showPercent val="0"/>
          <c:showBubbleSize val="0"/>
        </c:dLbls>
        <c:axId val="368898112"/>
        <c:axId val="368903208"/>
      </c:scatterChart>
      <c:valAx>
        <c:axId val="368898112"/>
        <c:scaling>
          <c:orientation val="maxMin"/>
          <c:max val="14"/>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8903208"/>
        <c:crosses val="autoZero"/>
        <c:crossBetween val="midCat"/>
      </c:valAx>
      <c:valAx>
        <c:axId val="368903208"/>
        <c:scaling>
          <c:orientation val="maxMin"/>
          <c:max val="1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68898112"/>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6338C583-CD10-4C54-9360-F66D239B4E95}"/>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671FADF2-A6E5-48EE-A2C8-B1646C9DD334}"/>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新潟県村上市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実質公債費比率はほぼ横ばいで推移しているが、大規模事業債の償還開始に伴い、今後も数年程度高い状態が続く見込みである。また、公営企業債の元利償還金に対する繰入金についても</a:t>
          </a:r>
          <a:r>
            <a:rPr kumimoji="1" lang="ja-JP" altLang="ja-JP" sz="1100">
              <a:solidFill>
                <a:schemeClr val="tx1"/>
              </a:solidFill>
              <a:effectLst/>
              <a:latin typeface="+mn-lt"/>
              <a:ea typeface="+mn-ea"/>
              <a:cs typeface="+mn-cs"/>
            </a:rPr>
            <a:t>依然として</a:t>
          </a:r>
          <a:r>
            <a:rPr kumimoji="1" lang="ja-JP" altLang="en-US" sz="1100">
              <a:solidFill>
                <a:schemeClr val="tx1"/>
              </a:solidFill>
              <a:effectLst/>
              <a:latin typeface="+mn-lt"/>
              <a:ea typeface="+mn-ea"/>
              <a:cs typeface="+mn-cs"/>
            </a:rPr>
            <a:t>高い</a:t>
          </a:r>
          <a:r>
            <a:rPr kumimoji="1" lang="ja-JP" altLang="ja-JP" sz="1100">
              <a:solidFill>
                <a:schemeClr val="tx1"/>
              </a:solidFill>
              <a:effectLst/>
              <a:latin typeface="+mn-lt"/>
              <a:ea typeface="+mn-ea"/>
              <a:cs typeface="+mn-cs"/>
            </a:rPr>
            <a:t>傾向にある。</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今後も引き続き、過疎対策事業債等の交付税算入率の高い地方債を発行することで後年度の負担軽減を図るとともに、優良債であってもあくまで借入金であることを認識し計画的に利用することで、実質公債</a:t>
          </a:r>
          <a:r>
            <a:rPr kumimoji="1" lang="ja-JP" altLang="en-US" sz="1100">
              <a:solidFill>
                <a:schemeClr val="tx1"/>
              </a:solidFill>
              <a:effectLst/>
              <a:latin typeface="+mn-lt"/>
              <a:ea typeface="+mn-ea"/>
              <a:cs typeface="+mn-cs"/>
            </a:rPr>
            <a:t>費</a:t>
          </a:r>
          <a:r>
            <a:rPr kumimoji="1" lang="ja-JP" altLang="ja-JP" sz="1100">
              <a:solidFill>
                <a:schemeClr val="tx1"/>
              </a:solidFill>
              <a:effectLst/>
              <a:latin typeface="+mn-lt"/>
              <a:ea typeface="+mn-ea"/>
              <a:cs typeface="+mn-cs"/>
            </a:rPr>
            <a:t>比率の改善</a:t>
          </a:r>
          <a:r>
            <a:rPr kumimoji="1" lang="ja-JP" altLang="ja-JP" sz="1100">
              <a:solidFill>
                <a:schemeClr val="dk1"/>
              </a:solidFill>
              <a:effectLst/>
              <a:latin typeface="+mn-lt"/>
              <a:ea typeface="+mn-ea"/>
              <a:cs typeface="+mn-cs"/>
            </a:rPr>
            <a:t>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新潟県村上市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将来負担比率の分子</a:t>
          </a:r>
          <a:r>
            <a:rPr kumimoji="1" lang="ja-JP" altLang="en-US" sz="1100">
              <a:solidFill>
                <a:schemeClr val="dk1"/>
              </a:solidFill>
              <a:effectLst/>
              <a:latin typeface="+mn-lt"/>
              <a:ea typeface="+mn-ea"/>
              <a:cs typeface="+mn-cs"/>
            </a:rPr>
            <a:t>はほぼ横ばいで推移しており、</a:t>
          </a:r>
          <a:r>
            <a:rPr kumimoji="1" lang="ja-JP" altLang="ja-JP" sz="1100">
              <a:solidFill>
                <a:schemeClr val="dk1"/>
              </a:solidFill>
              <a:effectLst/>
              <a:latin typeface="+mn-lt"/>
              <a:ea typeface="+mn-ea"/>
              <a:cs typeface="+mn-cs"/>
            </a:rPr>
            <a:t>基準財政需要額算入見込額は減少傾向にあるものの、交付税算入率の高い地方債発行に努めているため、今後も同程度の水準で推移する見込みである。</a:t>
          </a:r>
          <a:endParaRPr lang="ja-JP" altLang="ja-JP" sz="1400">
            <a:effectLst/>
          </a:endParaRPr>
        </a:p>
        <a:p>
          <a:r>
            <a:rPr kumimoji="1" lang="ja-JP" altLang="ja-JP" sz="1100">
              <a:solidFill>
                <a:schemeClr val="dk1"/>
              </a:solidFill>
              <a:effectLst/>
              <a:latin typeface="+mn-lt"/>
              <a:ea typeface="+mn-ea"/>
              <a:cs typeface="+mn-cs"/>
            </a:rPr>
            <a:t>　今後も引き続き事業の選択と集中を推進し、</a:t>
          </a:r>
          <a:r>
            <a:rPr kumimoji="1" lang="ja-JP" altLang="en-US" sz="1100">
              <a:solidFill>
                <a:schemeClr val="dk1"/>
              </a:solidFill>
              <a:effectLst/>
              <a:latin typeface="+mn-lt"/>
              <a:ea typeface="+mn-ea"/>
              <a:cs typeface="+mn-cs"/>
            </a:rPr>
            <a:t>償還額以下での地方債発行に努めるとともに、</a:t>
          </a:r>
          <a:r>
            <a:rPr kumimoji="1" lang="ja-JP" altLang="ja-JP" sz="1100">
              <a:solidFill>
                <a:schemeClr val="dk1"/>
              </a:solidFill>
              <a:effectLst/>
              <a:latin typeface="+mn-lt"/>
              <a:ea typeface="+mn-ea"/>
              <a:cs typeface="+mn-cs"/>
            </a:rPr>
            <a:t>交付税措置のある地方債を活用</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後年度の財政負担の軽減を図る。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新潟県村上市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ea"/>
              <a:ea typeface="+mn-ea"/>
              <a:cs typeface="+mn-cs"/>
            </a:rPr>
            <a:t>余剰金の</a:t>
          </a:r>
          <a:r>
            <a:rPr kumimoji="1" lang="ja-JP" altLang="en-US" sz="1100">
              <a:solidFill>
                <a:schemeClr val="tx1"/>
              </a:solidFill>
              <a:effectLst/>
              <a:latin typeface="+mn-ea"/>
              <a:ea typeface="+mn-ea"/>
              <a:cs typeface="+mn-cs"/>
            </a:rPr>
            <a:t>積み立てに</a:t>
          </a:r>
          <a:r>
            <a:rPr kumimoji="1" lang="ja-JP" altLang="en-US" sz="1100">
              <a:solidFill>
                <a:schemeClr val="dk1"/>
              </a:solidFill>
              <a:effectLst/>
              <a:latin typeface="+mn-ea"/>
              <a:ea typeface="+mn-ea"/>
              <a:cs typeface="+mn-cs"/>
            </a:rPr>
            <a:t>より、前年度と比較すると１０．６億円増額している。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そのうち約２．５億円については臨時経済対策分として、令和４年度に取り崩す。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予算に対する適正な基金の規模を念頭に、基金積み増し等による財政の健全な運営に努め、更に基金運用の見直しを図り、基金運用から生ずる収益の増収を図る。</a:t>
          </a:r>
          <a:endParaRPr lang="ja-JP" altLang="ja-JP" sz="1400">
            <a:effectLst/>
          </a:endParaRPr>
        </a:p>
        <a:p>
          <a:r>
            <a:rPr kumimoji="1" lang="ja-JP" altLang="ja-JP" sz="1100">
              <a:solidFill>
                <a:schemeClr val="dk1"/>
              </a:solidFill>
              <a:effectLst/>
              <a:latin typeface="+mn-lt"/>
              <a:ea typeface="+mn-ea"/>
              <a:cs typeface="+mn-cs"/>
            </a:rPr>
            <a:t>　また、ふるさと納税において返礼品の魅力向上や納税方法の拡充を図り増収に努める。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・村上市環境衛生基金：環境衛生に係る施設整備その他環境衛生事業の推進。</a:t>
          </a:r>
          <a:endParaRPr lang="ja-JP" altLang="ja-JP" sz="1400">
            <a:effectLst/>
          </a:endParaRPr>
        </a:p>
        <a:p>
          <a:r>
            <a:rPr kumimoji="1" lang="ja-JP" altLang="ja-JP" sz="1100">
              <a:solidFill>
                <a:schemeClr val="dk1"/>
              </a:solidFill>
              <a:effectLst/>
              <a:latin typeface="+mn-lt"/>
              <a:ea typeface="+mn-ea"/>
              <a:cs typeface="+mn-cs"/>
            </a:rPr>
            <a:t>　・村上市義務教育施設設備整備基金：義務教育施設設備整備資金に充てる。</a:t>
          </a:r>
          <a:endParaRPr lang="ja-JP" altLang="ja-JP" sz="1400">
            <a:effectLst/>
          </a:endParaRPr>
        </a:p>
        <a:p>
          <a:r>
            <a:rPr kumimoji="1" lang="ja-JP" altLang="ja-JP" sz="1100">
              <a:solidFill>
                <a:schemeClr val="dk1"/>
              </a:solidFill>
              <a:effectLst/>
              <a:latin typeface="+mn-lt"/>
              <a:ea typeface="+mn-ea"/>
              <a:cs typeface="+mn-cs"/>
            </a:rPr>
            <a:t>　・村上市社会福祉基金：社会福祉施設整備資金、社会福祉事業資金又は児童手当法に基づく次代の社会を担う児童の健やかな成長を支援する資金に充てる。</a:t>
          </a:r>
          <a:endParaRPr lang="ja-JP" altLang="ja-JP" sz="1400">
            <a:effectLst/>
          </a:endParaRPr>
        </a:p>
        <a:p>
          <a:r>
            <a:rPr kumimoji="1" lang="ja-JP" altLang="ja-JP" sz="1100">
              <a:solidFill>
                <a:schemeClr val="dk1"/>
              </a:solidFill>
              <a:effectLst/>
              <a:latin typeface="+mn-lt"/>
              <a:ea typeface="+mn-ea"/>
              <a:cs typeface="+mn-cs"/>
            </a:rPr>
            <a:t>　・村上市ふるさと応援基金：本市を応援しようとする個人又は団体から「ふるさと納税寄附金」として広く寄附金を募り、これを活用して本市のまちづくりに関する事業を実施。</a:t>
          </a:r>
          <a:endParaRPr lang="ja-JP" altLang="ja-JP" sz="1400">
            <a:effectLst/>
          </a:endParaRPr>
        </a:p>
        <a:p>
          <a:r>
            <a:rPr kumimoji="1" lang="ja-JP" altLang="ja-JP" sz="1100">
              <a:solidFill>
                <a:schemeClr val="dk1"/>
              </a:solidFill>
              <a:effectLst/>
              <a:latin typeface="+mn-lt"/>
              <a:ea typeface="+mn-ea"/>
              <a:cs typeface="+mn-cs"/>
            </a:rPr>
            <a:t>　・村上市森林環境整備基金：環境衛生に係る施設整備その他環境衛生事業の推進。</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・村上市ふるさと応援基金：</a:t>
          </a:r>
          <a:r>
            <a:rPr kumimoji="1" lang="ja-JP" altLang="en-US" sz="1100">
              <a:solidFill>
                <a:schemeClr val="dk1"/>
              </a:solidFill>
              <a:effectLst/>
              <a:latin typeface="+mn-lt"/>
              <a:ea typeface="+mn-ea"/>
              <a:cs typeface="+mn-cs"/>
            </a:rPr>
            <a:t>「ふるさと納税寄附金」の増額に伴い</a:t>
          </a:r>
          <a:r>
            <a:rPr kumimoji="1" lang="en-US" altLang="ja-JP" sz="1100">
              <a:solidFill>
                <a:schemeClr val="dk1"/>
              </a:solidFill>
              <a:effectLst/>
              <a:latin typeface="+mn-lt"/>
              <a:ea typeface="+mn-ea"/>
              <a:cs typeface="+mn-cs"/>
            </a:rPr>
            <a:t>87</a:t>
          </a:r>
          <a:r>
            <a:rPr kumimoji="1" lang="ja-JP" altLang="en-US" sz="1100">
              <a:solidFill>
                <a:schemeClr val="dk1"/>
              </a:solidFill>
              <a:effectLst/>
              <a:latin typeface="+mn-lt"/>
              <a:ea typeface="+mn-ea"/>
              <a:cs typeface="+mn-cs"/>
            </a:rPr>
            <a:t>百万円の増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それぞれの基金は、個々の設置目的を達成するための財源の一つであると捉え、より有利な特定財源を模索しつつ運用する。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ea"/>
              <a:ea typeface="+mn-ea"/>
              <a:cs typeface="+mn-cs"/>
            </a:rPr>
            <a:t>臨時経済対策分や余剰金の積立により１０．５億円の増額。</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lt"/>
              <a:ea typeface="+mn-ea"/>
              <a:cs typeface="+mn-cs"/>
            </a:rPr>
            <a:t>そのうち約２．５億円については臨時経済対策分として、令和４年度に取り崩す。</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自然災害等の突発的な歳出不足に対応できるようにするため、現在の水準を維持するよう適切な運用に努める。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基金利子積立金のみの増加で、ほぼ同額のまま推移している。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今後数年間は、一般会計の公債費が一時的に増加するため、必要に応じ取り崩しを検討する。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B572C96-5F8F-46DB-B74D-B94EB4B796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273BA14C-1A43-4E57-A131-35FD8D4F5B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 xmlns:a16="http://schemas.microsoft.com/office/drawing/2014/main" id="{A7FC5554-65A4-42E2-A01F-C84AF5995C7A}"/>
            </a:ext>
          </a:extLst>
        </xdr:cNvPr>
        <xdr:cNvSpPr/>
      </xdr:nvSpPr>
      <xdr:spPr>
        <a:xfrm>
          <a:off x="355600" y="63500"/>
          <a:ext cx="11733213"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 xmlns:a16="http://schemas.microsoft.com/office/drawing/2014/main" id="{09C22101-632E-4D7A-B2D0-C4A4C8FBB246}"/>
            </a:ext>
          </a:extLst>
        </xdr:cNvPr>
        <xdr:cNvSpPr/>
      </xdr:nvSpPr>
      <xdr:spPr>
        <a:xfrm>
          <a:off x="15773400" y="190500"/>
          <a:ext cx="3644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 xmlns:a16="http://schemas.microsoft.com/office/drawing/2014/main" id="{48479D34-ADB2-4C77-A0ED-14F2827886FE}"/>
            </a:ext>
          </a:extLst>
        </xdr:cNvPr>
        <xdr:cNvSpPr/>
      </xdr:nvSpPr>
      <xdr:spPr>
        <a:xfrm>
          <a:off x="15789275" y="215900"/>
          <a:ext cx="36099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 xmlns:a16="http://schemas.microsoft.com/office/drawing/2014/main" id="{6C43F1B5-5D65-4D83-B4E1-39BB0DE4BD53}"/>
            </a:ext>
          </a:extLst>
        </xdr:cNvPr>
        <xdr:cNvSpPr/>
      </xdr:nvSpPr>
      <xdr:spPr>
        <a:xfrm>
          <a:off x="15809913" y="241300"/>
          <a:ext cx="3557587"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新潟県村上市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 xmlns:a16="http://schemas.microsoft.com/office/drawing/2014/main" id="{81F2FD20-F5E1-4B28-A24F-FFBFF32146FB}"/>
            </a:ext>
          </a:extLst>
        </xdr:cNvPr>
        <xdr:cNvSpPr/>
      </xdr:nvSpPr>
      <xdr:spPr>
        <a:xfrm>
          <a:off x="13179425" y="190500"/>
          <a:ext cx="246062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 xmlns:a16="http://schemas.microsoft.com/office/drawing/2014/main" id="{A76AF544-F3A4-4D5B-8EAC-5C85CC5BFDF5}"/>
            </a:ext>
          </a:extLst>
        </xdr:cNvPr>
        <xdr:cNvSpPr/>
      </xdr:nvSpPr>
      <xdr:spPr>
        <a:xfrm>
          <a:off x="13204825" y="215900"/>
          <a:ext cx="24161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 xmlns:a16="http://schemas.microsoft.com/office/drawing/2014/main" id="{5F8AC381-6423-4306-9CE3-5E23F1EE1219}"/>
            </a:ext>
          </a:extLst>
        </xdr:cNvPr>
        <xdr:cNvSpPr/>
      </xdr:nvSpPr>
      <xdr:spPr>
        <a:xfrm>
          <a:off x="13230225" y="241300"/>
          <a:ext cx="2373313"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 xmlns:a16="http://schemas.microsoft.com/office/drawing/2014/main" id="{869579D5-58DF-45FF-BCA3-874C92668629}"/>
            </a:ext>
          </a:extLst>
        </xdr:cNvPr>
        <xdr:cNvSpPr/>
      </xdr:nvSpPr>
      <xdr:spPr>
        <a:xfrm>
          <a:off x="458787" y="889000"/>
          <a:ext cx="9339263" cy="17018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 xmlns:a16="http://schemas.microsoft.com/office/drawing/2014/main" id="{6A23709B-8C9C-4B29-A0AB-617F00CE5792}"/>
            </a:ext>
          </a:extLst>
        </xdr:cNvPr>
        <xdr:cNvSpPr/>
      </xdr:nvSpPr>
      <xdr:spPr>
        <a:xfrm>
          <a:off x="581025" y="920750"/>
          <a:ext cx="1287463"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 xmlns:a16="http://schemas.microsoft.com/office/drawing/2014/main" id="{28029C1E-50A4-476B-983F-DD844BE8C901}"/>
            </a:ext>
          </a:extLst>
        </xdr:cNvPr>
        <xdr:cNvSpPr/>
      </xdr:nvSpPr>
      <xdr:spPr>
        <a:xfrm>
          <a:off x="1814513" y="920750"/>
          <a:ext cx="1233487"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57,111
56,828
1,174.17
38,046,509
36,211,024
1,753,006
22,471,015
32,615,336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 xmlns:a16="http://schemas.microsoft.com/office/drawing/2014/main" id="{B3A33C27-FB4F-4D74-9CAF-8F510C58FD96}"/>
            </a:ext>
          </a:extLst>
        </xdr:cNvPr>
        <xdr:cNvSpPr/>
      </xdr:nvSpPr>
      <xdr:spPr>
        <a:xfrm>
          <a:off x="3048000" y="920750"/>
          <a:ext cx="140970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 xmlns:a16="http://schemas.microsoft.com/office/drawing/2014/main" id="{C0418FF9-4E69-40E6-B051-AF8877A0FEBB}"/>
            </a:ext>
          </a:extLst>
        </xdr:cNvPr>
        <xdr:cNvSpPr/>
      </xdr:nvSpPr>
      <xdr:spPr>
        <a:xfrm>
          <a:off x="4457700" y="939800"/>
          <a:ext cx="1874838"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 xmlns:a16="http://schemas.microsoft.com/office/drawing/2014/main" id="{92DFEE52-5AA5-4AEF-8F34-5384C6F155AD}"/>
            </a:ext>
          </a:extLst>
        </xdr:cNvPr>
        <xdr:cNvSpPr/>
      </xdr:nvSpPr>
      <xdr:spPr>
        <a:xfrm>
          <a:off x="6332538" y="939800"/>
          <a:ext cx="11747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 xmlns:a16="http://schemas.microsoft.com/office/drawing/2014/main" id="{30FD25FC-F33B-4940-8385-5907C1E63E7D}"/>
            </a:ext>
          </a:extLst>
        </xdr:cNvPr>
        <xdr:cNvSpPr/>
      </xdr:nvSpPr>
      <xdr:spPr>
        <a:xfrm>
          <a:off x="7566025" y="952500"/>
          <a:ext cx="592138"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 xmlns:a16="http://schemas.microsoft.com/office/drawing/2014/main" id="{56228BF1-A771-4BAB-8520-B49E845F21B9}"/>
            </a:ext>
          </a:extLst>
        </xdr:cNvPr>
        <xdr:cNvSpPr/>
      </xdr:nvSpPr>
      <xdr:spPr>
        <a:xfrm>
          <a:off x="4457700" y="1685925"/>
          <a:ext cx="1874838"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 xmlns:a16="http://schemas.microsoft.com/office/drawing/2014/main" id="{D04C53F2-12B5-42E7-B093-99DEEAA0A755}"/>
            </a:ext>
          </a:extLst>
        </xdr:cNvPr>
        <xdr:cNvSpPr/>
      </xdr:nvSpPr>
      <xdr:spPr>
        <a:xfrm>
          <a:off x="6396038" y="1685925"/>
          <a:ext cx="3402012"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 xmlns:a16="http://schemas.microsoft.com/office/drawing/2014/main" id="{4C711EEF-EDD3-457A-871C-C06E6BF423D4}"/>
            </a:ext>
          </a:extLst>
        </xdr:cNvPr>
        <xdr:cNvSpPr/>
      </xdr:nvSpPr>
      <xdr:spPr>
        <a:xfrm>
          <a:off x="10260013" y="889000"/>
          <a:ext cx="1409700" cy="12223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 xmlns:a16="http://schemas.microsoft.com/office/drawing/2014/main" id="{78ADD44A-94BD-4C68-91FC-8085EF1DC8FC}"/>
            </a:ext>
          </a:extLst>
        </xdr:cNvPr>
        <xdr:cNvSpPr/>
      </xdr:nvSpPr>
      <xdr:spPr>
        <a:xfrm>
          <a:off x="10501313" y="952500"/>
          <a:ext cx="1233488"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 xmlns:a16="http://schemas.microsoft.com/office/drawing/2014/main" id="{00CFCF3E-3A71-4474-8FF7-078BCDD276D9}"/>
            </a:ext>
          </a:extLst>
        </xdr:cNvPr>
        <xdr:cNvSpPr/>
      </xdr:nvSpPr>
      <xdr:spPr>
        <a:xfrm>
          <a:off x="10501313" y="1219200"/>
          <a:ext cx="1233488" cy="492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 xmlns:a16="http://schemas.microsoft.com/office/drawing/2014/main" id="{7526BAB8-3D66-4C7A-A96D-11E58048BC6F}"/>
            </a:ext>
          </a:extLst>
        </xdr:cNvPr>
        <xdr:cNvSpPr/>
      </xdr:nvSpPr>
      <xdr:spPr>
        <a:xfrm>
          <a:off x="10501313" y="1543050"/>
          <a:ext cx="1350962"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 xmlns:a16="http://schemas.microsoft.com/office/drawing/2014/main" id="{3D078AFF-D540-45F7-AABC-2D6EA5BD04C0}"/>
            </a:ext>
          </a:extLst>
        </xdr:cNvPr>
        <xdr:cNvCxnSpPr/>
      </xdr:nvCxnSpPr>
      <xdr:spPr>
        <a:xfrm flipH="1">
          <a:off x="10328275" y="1041400"/>
          <a:ext cx="1952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 xmlns:a16="http://schemas.microsoft.com/office/drawing/2014/main" id="{2C0C29A9-1F4D-42D0-AEC6-6651943BEFA4}"/>
            </a:ext>
          </a:extLst>
        </xdr:cNvPr>
        <xdr:cNvSpPr/>
      </xdr:nvSpPr>
      <xdr:spPr>
        <a:xfrm>
          <a:off x="10382250"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 xmlns:a16="http://schemas.microsoft.com/office/drawing/2014/main" id="{CC182253-6B5A-4458-9DFA-4A3544160358}"/>
            </a:ext>
          </a:extLst>
        </xdr:cNvPr>
        <xdr:cNvSpPr/>
      </xdr:nvSpPr>
      <xdr:spPr>
        <a:xfrm>
          <a:off x="10382250" y="130810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 xmlns:a16="http://schemas.microsoft.com/office/drawing/2014/main" id="{6D5A8351-327D-463D-A65E-17D7677F5E4C}"/>
            </a:ext>
          </a:extLst>
        </xdr:cNvPr>
        <xdr:cNvCxnSpPr/>
      </xdr:nvCxnSpPr>
      <xdr:spPr>
        <a:xfrm>
          <a:off x="10426700" y="1543050"/>
          <a:ext cx="0" cy="134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 xmlns:a16="http://schemas.microsoft.com/office/drawing/2014/main" id="{DD5D63A5-EFC0-4D89-92DB-CBFAE29FC2D5}"/>
            </a:ext>
          </a:extLst>
        </xdr:cNvPr>
        <xdr:cNvCxnSpPr/>
      </xdr:nvCxnSpPr>
      <xdr:spPr>
        <a:xfrm>
          <a:off x="10347325" y="154305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 xmlns:a16="http://schemas.microsoft.com/office/drawing/2014/main" id="{7593B0C9-935F-42B8-AD26-367765088909}"/>
            </a:ext>
          </a:extLst>
        </xdr:cNvPr>
        <xdr:cNvCxnSpPr/>
      </xdr:nvCxnSpPr>
      <xdr:spPr>
        <a:xfrm flipV="1">
          <a:off x="10426700" y="177165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 xmlns:a16="http://schemas.microsoft.com/office/drawing/2014/main" id="{7BEF28F9-0104-4FF5-88EE-0534BD72F6B8}"/>
            </a:ext>
          </a:extLst>
        </xdr:cNvPr>
        <xdr:cNvCxnSpPr/>
      </xdr:nvCxnSpPr>
      <xdr:spPr>
        <a:xfrm>
          <a:off x="10347325" y="190500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 xmlns:a16="http://schemas.microsoft.com/office/drawing/2014/main" id="{8D7BAEE6-B395-44D5-9791-FD379B0D244D}"/>
            </a:ext>
          </a:extLst>
        </xdr:cNvPr>
        <xdr:cNvSpPr txBox="1"/>
      </xdr:nvSpPr>
      <xdr:spPr>
        <a:xfrm>
          <a:off x="419100" y="26828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 xmlns:a16="http://schemas.microsoft.com/office/drawing/2014/main" id="{C0FBA9E9-1AB7-49B0-AAE8-12193DC56614}"/>
            </a:ext>
          </a:extLst>
        </xdr:cNvPr>
        <xdr:cNvSpPr txBox="1"/>
      </xdr:nvSpPr>
      <xdr:spPr>
        <a:xfrm>
          <a:off x="419100" y="29146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 xmlns:a16="http://schemas.microsoft.com/office/drawing/2014/main" id="{F693E1B4-E9CD-4F21-882A-346DC22D460C}"/>
            </a:ext>
          </a:extLst>
        </xdr:cNvPr>
        <xdr:cNvSpPr txBox="1"/>
      </xdr:nvSpPr>
      <xdr:spPr>
        <a:xfrm>
          <a:off x="419100" y="31369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 xmlns:a16="http://schemas.microsoft.com/office/drawing/2014/main" id="{95F76DFB-0EFE-423C-961D-BFD63D2BD9B8}"/>
            </a:ext>
          </a:extLst>
        </xdr:cNvPr>
        <xdr:cNvSpPr txBox="1"/>
      </xdr:nvSpPr>
      <xdr:spPr>
        <a:xfrm>
          <a:off x="419100" y="33686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 xmlns:a16="http://schemas.microsoft.com/office/drawing/2014/main" id="{96AF0A65-C5B0-4A43-A0F3-B485CEEF3C9E}"/>
            </a:ext>
          </a:extLst>
        </xdr:cNvPr>
        <xdr:cNvSpPr txBox="1"/>
      </xdr:nvSpPr>
      <xdr:spPr>
        <a:xfrm>
          <a:off x="419100" y="360045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 xmlns:a16="http://schemas.microsoft.com/office/drawing/2014/main" id="{A243BAF0-82C5-4594-A573-C538BCD16A8E}"/>
            </a:ext>
          </a:extLst>
        </xdr:cNvPr>
        <xdr:cNvSpPr/>
      </xdr:nvSpPr>
      <xdr:spPr>
        <a:xfrm>
          <a:off x="1184275" y="4092575"/>
          <a:ext cx="39274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 xmlns:a16="http://schemas.microsoft.com/office/drawing/2014/main" id="{607A3E61-3A84-419B-97CF-B90BEF9F0F2C}"/>
            </a:ext>
          </a:extLst>
        </xdr:cNvPr>
        <xdr:cNvSpPr/>
      </xdr:nvSpPr>
      <xdr:spPr>
        <a:xfrm>
          <a:off x="1857552" y="4462717"/>
          <a:ext cx="1599846" cy="2566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 xmlns:a16="http://schemas.microsoft.com/office/drawing/2014/main" id="{67F036BB-863B-4EF6-B908-389DF85BA592}"/>
            </a:ext>
          </a:extLst>
        </xdr:cNvPr>
        <xdr:cNvSpPr/>
      </xdr:nvSpPr>
      <xdr:spPr>
        <a:xfrm>
          <a:off x="3555677" y="4446046"/>
          <a:ext cx="783283" cy="2900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 xmlns:a16="http://schemas.microsoft.com/office/drawing/2014/main" id="{037FAFED-0D7D-4F03-BA4D-6CBD8E61BD72}"/>
            </a:ext>
          </a:extLst>
        </xdr:cNvPr>
        <xdr:cNvSpPr/>
      </xdr:nvSpPr>
      <xdr:spPr>
        <a:xfrm>
          <a:off x="5060950" y="4219575"/>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 xmlns:a16="http://schemas.microsoft.com/office/drawing/2014/main" id="{9A663F2F-F00A-46E1-9AEA-E3AE81247375}"/>
            </a:ext>
          </a:extLst>
        </xdr:cNvPr>
        <xdr:cNvSpPr/>
      </xdr:nvSpPr>
      <xdr:spPr>
        <a:xfrm>
          <a:off x="5060950" y="441007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 xmlns:a16="http://schemas.microsoft.com/office/drawing/2014/main" id="{0CA2A838-A153-4999-B091-0E651CE4E6B8}"/>
            </a:ext>
          </a:extLst>
        </xdr:cNvPr>
        <xdr:cNvSpPr/>
      </xdr:nvSpPr>
      <xdr:spPr>
        <a:xfrm>
          <a:off x="6470650" y="4219575"/>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 xmlns:a16="http://schemas.microsoft.com/office/drawing/2014/main" id="{ED6860B1-11E0-45F0-97EF-BF0AE7A28127}"/>
            </a:ext>
          </a:extLst>
        </xdr:cNvPr>
        <xdr:cNvSpPr/>
      </xdr:nvSpPr>
      <xdr:spPr>
        <a:xfrm>
          <a:off x="6470650" y="441007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 xmlns:a16="http://schemas.microsoft.com/office/drawing/2014/main" id="{F1EB7CFC-3D32-4626-8554-013EAD7DFBA1}"/>
            </a:ext>
          </a:extLst>
        </xdr:cNvPr>
        <xdr:cNvSpPr/>
      </xdr:nvSpPr>
      <xdr:spPr>
        <a:xfrm>
          <a:off x="8007350" y="4219575"/>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 xmlns:a16="http://schemas.microsoft.com/office/drawing/2014/main" id="{08087CBA-91C3-40BB-8737-1C4C74392AE5}"/>
            </a:ext>
          </a:extLst>
        </xdr:cNvPr>
        <xdr:cNvSpPr/>
      </xdr:nvSpPr>
      <xdr:spPr>
        <a:xfrm>
          <a:off x="8007350" y="441007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 xmlns:a16="http://schemas.microsoft.com/office/drawing/2014/main" id="{BBBEAF64-4EEB-40B1-90A3-53C0CD864990}"/>
            </a:ext>
          </a:extLst>
        </xdr:cNvPr>
        <xdr:cNvSpPr/>
      </xdr:nvSpPr>
      <xdr:spPr>
        <a:xfrm>
          <a:off x="1184275" y="4772025"/>
          <a:ext cx="3927475" cy="2039937"/>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 xmlns:a16="http://schemas.microsoft.com/office/drawing/2014/main" id="{A0D63043-BCF0-4BFF-9563-5359EBEABDAA}"/>
            </a:ext>
          </a:extLst>
        </xdr:cNvPr>
        <xdr:cNvSpPr/>
      </xdr:nvSpPr>
      <xdr:spPr>
        <a:xfrm>
          <a:off x="5364163" y="4772025"/>
          <a:ext cx="4405312" cy="203993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 xmlns:a16="http://schemas.microsoft.com/office/drawing/2014/main" id="{C670999D-8974-41A2-AA3E-6FFFD75A1762}"/>
            </a:ext>
          </a:extLst>
        </xdr:cNvPr>
        <xdr:cNvSpPr/>
      </xdr:nvSpPr>
      <xdr:spPr>
        <a:xfrm>
          <a:off x="5364163" y="4835525"/>
          <a:ext cx="42291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 xmlns:a16="http://schemas.microsoft.com/office/drawing/2014/main" id="{6C429589-46A2-4B71-B652-0393E99F99E4}"/>
            </a:ext>
          </a:extLst>
        </xdr:cNvPr>
        <xdr:cNvSpPr txBox="1"/>
      </xdr:nvSpPr>
      <xdr:spPr>
        <a:xfrm>
          <a:off x="5426075" y="5045075"/>
          <a:ext cx="4216400" cy="16827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有形固定資産減価償却率は昨年度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増加している。全国平均及び新潟県平均</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上回っており、類似団体内平均値と比較</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しても高い水準</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インフラ資産を中心に減価償却が進んでいるため、長寿命化に基づく更新や修繕が必要な状況である。また、その他の施設についても個別施設計画を策定し</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ており、同計画及び令和３年度改訂の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a:t>
          </a:r>
          <a:r>
            <a:rPr lang="ja-JP" altLang="en-US">
              <a:latin typeface="ＭＳ Ｐゴシック" panose="020B0600070205080204" pitchFamily="50" charset="-128"/>
              <a:ea typeface="ＭＳ Ｐゴシック" panose="020B0600070205080204" pitchFamily="50" charset="-128"/>
            </a:rPr>
            <a:t>維持及び更新に係る経費の縮減と平準化、適正な維持管理を進めていく。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 xmlns:a16="http://schemas.microsoft.com/office/drawing/2014/main" id="{BB82117B-A09A-402F-9C0B-A0FB5636C3E7}"/>
            </a:ext>
          </a:extLst>
        </xdr:cNvPr>
        <xdr:cNvSpPr txBox="1"/>
      </xdr:nvSpPr>
      <xdr:spPr>
        <a:xfrm>
          <a:off x="1160463" y="4591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 xmlns:a16="http://schemas.microsoft.com/office/drawing/2014/main" id="{F6CF3050-6D80-4041-A65C-C955CDBF1378}"/>
            </a:ext>
          </a:extLst>
        </xdr:cNvPr>
        <xdr:cNvCxnSpPr/>
      </xdr:nvCxnSpPr>
      <xdr:spPr>
        <a:xfrm>
          <a:off x="1184275" y="6811962"/>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 xmlns:a16="http://schemas.microsoft.com/office/drawing/2014/main" id="{9410DFFD-A05D-44EF-9969-270ADAF8DB54}"/>
            </a:ext>
          </a:extLst>
        </xdr:cNvPr>
        <xdr:cNvSpPr txBox="1"/>
      </xdr:nvSpPr>
      <xdr:spPr>
        <a:xfrm>
          <a:off x="804244" y="6722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 xmlns:a16="http://schemas.microsoft.com/office/drawing/2014/main" id="{1832679D-D8AE-4DD7-A2B7-3C0E920A578C}"/>
            </a:ext>
          </a:extLst>
        </xdr:cNvPr>
        <xdr:cNvCxnSpPr/>
      </xdr:nvCxnSpPr>
      <xdr:spPr>
        <a:xfrm>
          <a:off x="1184275" y="6475942"/>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 xmlns:a16="http://schemas.microsoft.com/office/drawing/2014/main" id="{31517041-5415-470E-AE15-1F6FDC3E70F4}"/>
            </a:ext>
          </a:extLst>
        </xdr:cNvPr>
        <xdr:cNvSpPr txBox="1"/>
      </xdr:nvSpPr>
      <xdr:spPr>
        <a:xfrm>
          <a:off x="804244" y="63821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 xmlns:a16="http://schemas.microsoft.com/office/drawing/2014/main" id="{72DB56EB-783B-4D99-86A4-7D79D092BFE9}"/>
            </a:ext>
          </a:extLst>
        </xdr:cNvPr>
        <xdr:cNvCxnSpPr/>
      </xdr:nvCxnSpPr>
      <xdr:spPr>
        <a:xfrm>
          <a:off x="1184275" y="6135158"/>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 xmlns:a16="http://schemas.microsoft.com/office/drawing/2014/main" id="{FDF504AD-C82B-4CDD-8B8A-0B8979CB27EF}"/>
            </a:ext>
          </a:extLst>
        </xdr:cNvPr>
        <xdr:cNvSpPr txBox="1"/>
      </xdr:nvSpPr>
      <xdr:spPr>
        <a:xfrm>
          <a:off x="804244" y="60413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 xmlns:a16="http://schemas.microsoft.com/office/drawing/2014/main" id="{A2D75911-35F3-4DF7-BD73-DB53AFB89C07}"/>
            </a:ext>
          </a:extLst>
        </xdr:cNvPr>
        <xdr:cNvCxnSpPr/>
      </xdr:nvCxnSpPr>
      <xdr:spPr>
        <a:xfrm>
          <a:off x="1184275" y="5794375"/>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 xmlns:a16="http://schemas.microsoft.com/office/drawing/2014/main" id="{D9812FD0-EEFE-4910-B247-DD7EE74AE592}"/>
            </a:ext>
          </a:extLst>
        </xdr:cNvPr>
        <xdr:cNvSpPr txBox="1"/>
      </xdr:nvSpPr>
      <xdr:spPr>
        <a:xfrm>
          <a:off x="804244" y="5700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 xmlns:a16="http://schemas.microsoft.com/office/drawing/2014/main" id="{D76246AA-7728-4BEE-97F7-954D548903A2}"/>
            </a:ext>
          </a:extLst>
        </xdr:cNvPr>
        <xdr:cNvCxnSpPr/>
      </xdr:nvCxnSpPr>
      <xdr:spPr>
        <a:xfrm>
          <a:off x="1184275" y="5453592"/>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 xmlns:a16="http://schemas.microsoft.com/office/drawing/2014/main" id="{C17CCE10-B17B-4D0D-AD72-266D7EA64A55}"/>
            </a:ext>
          </a:extLst>
        </xdr:cNvPr>
        <xdr:cNvSpPr txBox="1"/>
      </xdr:nvSpPr>
      <xdr:spPr>
        <a:xfrm>
          <a:off x="804244" y="53597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 xmlns:a16="http://schemas.microsoft.com/office/drawing/2014/main" id="{49356021-31C3-40A5-AA0C-40935AE8A076}"/>
            </a:ext>
          </a:extLst>
        </xdr:cNvPr>
        <xdr:cNvCxnSpPr/>
      </xdr:nvCxnSpPr>
      <xdr:spPr>
        <a:xfrm>
          <a:off x="1184275" y="5112808"/>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 xmlns:a16="http://schemas.microsoft.com/office/drawing/2014/main" id="{38D1E34B-CD2D-43E9-8C28-5C5E8B13F9DC}"/>
            </a:ext>
          </a:extLst>
        </xdr:cNvPr>
        <xdr:cNvSpPr txBox="1"/>
      </xdr:nvSpPr>
      <xdr:spPr>
        <a:xfrm>
          <a:off x="804244" y="502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 xmlns:a16="http://schemas.microsoft.com/office/drawing/2014/main" id="{AAE50A46-B393-4578-9C24-ECB01E8DDA22}"/>
            </a:ext>
          </a:extLst>
        </xdr:cNvPr>
        <xdr:cNvCxnSpPr/>
      </xdr:nvCxnSpPr>
      <xdr:spPr>
        <a:xfrm>
          <a:off x="1184275" y="4772025"/>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 xmlns:a16="http://schemas.microsoft.com/office/drawing/2014/main" id="{0E7F030A-5B4B-40AD-A948-163A88DED722}"/>
            </a:ext>
          </a:extLst>
        </xdr:cNvPr>
        <xdr:cNvSpPr txBox="1"/>
      </xdr:nvSpPr>
      <xdr:spPr>
        <a:xfrm>
          <a:off x="804244" y="46877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 xmlns:a16="http://schemas.microsoft.com/office/drawing/2014/main" id="{6DC02D4B-408C-4F7B-BE6D-88F69EFD2094}"/>
            </a:ext>
          </a:extLst>
        </xdr:cNvPr>
        <xdr:cNvSpPr/>
      </xdr:nvSpPr>
      <xdr:spPr>
        <a:xfrm>
          <a:off x="1184275" y="4772025"/>
          <a:ext cx="3927475" cy="203993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65" name="直線コネクタ 64">
          <a:extLst>
            <a:ext uri="{FF2B5EF4-FFF2-40B4-BE49-F238E27FC236}">
              <a16:creationId xmlns="" xmlns:a16="http://schemas.microsoft.com/office/drawing/2014/main" id="{00A308DC-FFF4-4E17-9F69-0A64E2C2789E}"/>
            </a:ext>
          </a:extLst>
        </xdr:cNvPr>
        <xdr:cNvCxnSpPr/>
      </xdr:nvCxnSpPr>
      <xdr:spPr>
        <a:xfrm flipV="1">
          <a:off x="4417695" y="5319183"/>
          <a:ext cx="1270" cy="104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66" name="有形固定資産減価償却率最小値テキスト">
          <a:extLst>
            <a:ext uri="{FF2B5EF4-FFF2-40B4-BE49-F238E27FC236}">
              <a16:creationId xmlns="" xmlns:a16="http://schemas.microsoft.com/office/drawing/2014/main" id="{2BAB733B-81CB-4523-B413-914FB170C6E1}"/>
            </a:ext>
          </a:extLst>
        </xdr:cNvPr>
        <xdr:cNvSpPr txBox="1"/>
      </xdr:nvSpPr>
      <xdr:spPr>
        <a:xfrm>
          <a:off x="4470400" y="6371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67" name="直線コネクタ 66">
          <a:extLst>
            <a:ext uri="{FF2B5EF4-FFF2-40B4-BE49-F238E27FC236}">
              <a16:creationId xmlns="" xmlns:a16="http://schemas.microsoft.com/office/drawing/2014/main" id="{93C834B9-A42B-4187-9567-2B7060B87F46}"/>
            </a:ext>
          </a:extLst>
        </xdr:cNvPr>
        <xdr:cNvCxnSpPr/>
      </xdr:nvCxnSpPr>
      <xdr:spPr>
        <a:xfrm>
          <a:off x="4335463" y="6367992"/>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a:extLst>
            <a:ext uri="{FF2B5EF4-FFF2-40B4-BE49-F238E27FC236}">
              <a16:creationId xmlns="" xmlns:a16="http://schemas.microsoft.com/office/drawing/2014/main" id="{7BA29C82-E6AF-4EDD-A572-F27B2A29EFFE}"/>
            </a:ext>
          </a:extLst>
        </xdr:cNvPr>
        <xdr:cNvSpPr txBox="1"/>
      </xdr:nvSpPr>
      <xdr:spPr>
        <a:xfrm>
          <a:off x="4470400" y="510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a:extLst>
            <a:ext uri="{FF2B5EF4-FFF2-40B4-BE49-F238E27FC236}">
              <a16:creationId xmlns="" xmlns:a16="http://schemas.microsoft.com/office/drawing/2014/main" id="{46C28B22-5B1E-4BBB-A372-82DE8C7145D1}"/>
            </a:ext>
          </a:extLst>
        </xdr:cNvPr>
        <xdr:cNvCxnSpPr/>
      </xdr:nvCxnSpPr>
      <xdr:spPr>
        <a:xfrm>
          <a:off x="4335463" y="5319183"/>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70" name="有形固定資産減価償却率平均値テキスト">
          <a:extLst>
            <a:ext uri="{FF2B5EF4-FFF2-40B4-BE49-F238E27FC236}">
              <a16:creationId xmlns="" xmlns:a16="http://schemas.microsoft.com/office/drawing/2014/main" id="{933CA527-3AFF-4617-97FA-8BEEA32BBE0D}"/>
            </a:ext>
          </a:extLst>
        </xdr:cNvPr>
        <xdr:cNvSpPr txBox="1"/>
      </xdr:nvSpPr>
      <xdr:spPr>
        <a:xfrm>
          <a:off x="4470400" y="56813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1" name="フローチャート: 判断 70">
          <a:extLst>
            <a:ext uri="{FF2B5EF4-FFF2-40B4-BE49-F238E27FC236}">
              <a16:creationId xmlns="" xmlns:a16="http://schemas.microsoft.com/office/drawing/2014/main" id="{EA8DB6F9-8269-41E1-BFDC-10201AFA939F}"/>
            </a:ext>
          </a:extLst>
        </xdr:cNvPr>
        <xdr:cNvSpPr/>
      </xdr:nvSpPr>
      <xdr:spPr>
        <a:xfrm>
          <a:off x="4368800" y="582993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72" name="フローチャート: 判断 71">
          <a:extLst>
            <a:ext uri="{FF2B5EF4-FFF2-40B4-BE49-F238E27FC236}">
              <a16:creationId xmlns="" xmlns:a16="http://schemas.microsoft.com/office/drawing/2014/main" id="{1DE1A38B-D876-4E5C-AB8A-F024CDBF8AE2}"/>
            </a:ext>
          </a:extLst>
        </xdr:cNvPr>
        <xdr:cNvSpPr/>
      </xdr:nvSpPr>
      <xdr:spPr>
        <a:xfrm>
          <a:off x="3714750" y="5826337"/>
          <a:ext cx="9207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a:extLst>
            <a:ext uri="{FF2B5EF4-FFF2-40B4-BE49-F238E27FC236}">
              <a16:creationId xmlns="" xmlns:a16="http://schemas.microsoft.com/office/drawing/2014/main" id="{D84387C5-4B07-41FE-A41B-C5C2BBD65CE1}"/>
            </a:ext>
          </a:extLst>
        </xdr:cNvPr>
        <xdr:cNvSpPr/>
      </xdr:nvSpPr>
      <xdr:spPr>
        <a:xfrm>
          <a:off x="3009900" y="5765165"/>
          <a:ext cx="9207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a:extLst>
            <a:ext uri="{FF2B5EF4-FFF2-40B4-BE49-F238E27FC236}">
              <a16:creationId xmlns="" xmlns:a16="http://schemas.microsoft.com/office/drawing/2014/main" id="{FB98C88B-1872-4E5D-A112-FC6A4EB43707}"/>
            </a:ext>
          </a:extLst>
        </xdr:cNvPr>
        <xdr:cNvSpPr/>
      </xdr:nvSpPr>
      <xdr:spPr>
        <a:xfrm>
          <a:off x="2305050" y="5743575"/>
          <a:ext cx="92075"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a:extLst>
            <a:ext uri="{FF2B5EF4-FFF2-40B4-BE49-F238E27FC236}">
              <a16:creationId xmlns="" xmlns:a16="http://schemas.microsoft.com/office/drawing/2014/main" id="{6373C3EC-500A-4A76-A098-54696742155A}"/>
            </a:ext>
          </a:extLst>
        </xdr:cNvPr>
        <xdr:cNvSpPr/>
      </xdr:nvSpPr>
      <xdr:spPr>
        <a:xfrm>
          <a:off x="1600200" y="570399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 xmlns:a16="http://schemas.microsoft.com/office/drawing/2014/main" id="{D6B599DE-698E-4B2F-A179-D9305BAAC3CD}"/>
            </a:ext>
          </a:extLst>
        </xdr:cNvPr>
        <xdr:cNvSpPr txBox="1"/>
      </xdr:nvSpPr>
      <xdr:spPr>
        <a:xfrm>
          <a:off x="4256088"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 xmlns:a16="http://schemas.microsoft.com/office/drawing/2014/main" id="{948DA5B7-8639-46E0-ACD1-85DA0AD08668}"/>
            </a:ext>
          </a:extLst>
        </xdr:cNvPr>
        <xdr:cNvSpPr txBox="1"/>
      </xdr:nvSpPr>
      <xdr:spPr>
        <a:xfrm>
          <a:off x="3602038"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 xmlns:a16="http://schemas.microsoft.com/office/drawing/2014/main" id="{A87327AE-F103-4C61-BFE4-047331B01ECC}"/>
            </a:ext>
          </a:extLst>
        </xdr:cNvPr>
        <xdr:cNvSpPr txBox="1"/>
      </xdr:nvSpPr>
      <xdr:spPr>
        <a:xfrm>
          <a:off x="2897188"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 xmlns:a16="http://schemas.microsoft.com/office/drawing/2014/main" id="{12246900-129A-4F88-A62C-DF26F7362CB0}"/>
            </a:ext>
          </a:extLst>
        </xdr:cNvPr>
        <xdr:cNvSpPr txBox="1"/>
      </xdr:nvSpPr>
      <xdr:spPr>
        <a:xfrm>
          <a:off x="2192338"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 xmlns:a16="http://schemas.microsoft.com/office/drawing/2014/main" id="{1470CAB1-0310-4C12-A3ED-BF2CD3E4DFDF}"/>
            </a:ext>
          </a:extLst>
        </xdr:cNvPr>
        <xdr:cNvSpPr txBox="1"/>
      </xdr:nvSpPr>
      <xdr:spPr>
        <a:xfrm>
          <a:off x="1487488"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51223</xdr:rowOff>
    </xdr:from>
    <xdr:to>
      <xdr:col>23</xdr:col>
      <xdr:colOff>136525</xdr:colOff>
      <xdr:row>32</xdr:row>
      <xdr:rowOff>152823</xdr:rowOff>
    </xdr:to>
    <xdr:sp macro="" textlink="">
      <xdr:nvSpPr>
        <xdr:cNvPr id="81" name="楕円 80">
          <a:extLst>
            <a:ext uri="{FF2B5EF4-FFF2-40B4-BE49-F238E27FC236}">
              <a16:creationId xmlns="" xmlns:a16="http://schemas.microsoft.com/office/drawing/2014/main" id="{D6FFCBB1-7874-40A2-9118-4C12C942FC51}"/>
            </a:ext>
          </a:extLst>
        </xdr:cNvPr>
        <xdr:cNvSpPr/>
      </xdr:nvSpPr>
      <xdr:spPr>
        <a:xfrm>
          <a:off x="4368800" y="605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29650</xdr:rowOff>
    </xdr:from>
    <xdr:ext cx="405111" cy="259045"/>
    <xdr:sp macro="" textlink="">
      <xdr:nvSpPr>
        <xdr:cNvPr id="82" name="有形固定資産減価償却率該当値テキスト">
          <a:extLst>
            <a:ext uri="{FF2B5EF4-FFF2-40B4-BE49-F238E27FC236}">
              <a16:creationId xmlns="" xmlns:a16="http://schemas.microsoft.com/office/drawing/2014/main" id="{D4AF012D-FF0D-46F3-A343-024EAE130EE3}"/>
            </a:ext>
          </a:extLst>
        </xdr:cNvPr>
        <xdr:cNvSpPr txBox="1"/>
      </xdr:nvSpPr>
      <xdr:spPr>
        <a:xfrm>
          <a:off x="4470400" y="6030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157903</xdr:rowOff>
    </xdr:from>
    <xdr:to>
      <xdr:col>19</xdr:col>
      <xdr:colOff>187325</xdr:colOff>
      <xdr:row>32</xdr:row>
      <xdr:rowOff>88053</xdr:rowOff>
    </xdr:to>
    <xdr:sp macro="" textlink="">
      <xdr:nvSpPr>
        <xdr:cNvPr id="83" name="楕円 82">
          <a:extLst>
            <a:ext uri="{FF2B5EF4-FFF2-40B4-BE49-F238E27FC236}">
              <a16:creationId xmlns="" xmlns:a16="http://schemas.microsoft.com/office/drawing/2014/main" id="{E81A6029-17ED-4829-98C7-DD4EDA34500A}"/>
            </a:ext>
          </a:extLst>
        </xdr:cNvPr>
        <xdr:cNvSpPr/>
      </xdr:nvSpPr>
      <xdr:spPr>
        <a:xfrm>
          <a:off x="3714750" y="5996728"/>
          <a:ext cx="9207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37253</xdr:rowOff>
    </xdr:from>
    <xdr:to>
      <xdr:col>23</xdr:col>
      <xdr:colOff>85725</xdr:colOff>
      <xdr:row>32</xdr:row>
      <xdr:rowOff>102023</xdr:rowOff>
    </xdr:to>
    <xdr:cxnSp macro="">
      <xdr:nvCxnSpPr>
        <xdr:cNvPr id="84" name="直線コネクタ 83">
          <a:extLst>
            <a:ext uri="{FF2B5EF4-FFF2-40B4-BE49-F238E27FC236}">
              <a16:creationId xmlns="" xmlns:a16="http://schemas.microsoft.com/office/drawing/2014/main" id="{6246BC69-F78B-4969-8BEC-15EA7AEAC40F}"/>
            </a:ext>
          </a:extLst>
        </xdr:cNvPr>
        <xdr:cNvCxnSpPr/>
      </xdr:nvCxnSpPr>
      <xdr:spPr>
        <a:xfrm>
          <a:off x="3765550" y="6038003"/>
          <a:ext cx="65405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107527</xdr:rowOff>
    </xdr:from>
    <xdr:to>
      <xdr:col>15</xdr:col>
      <xdr:colOff>187325</xdr:colOff>
      <xdr:row>32</xdr:row>
      <xdr:rowOff>37677</xdr:rowOff>
    </xdr:to>
    <xdr:sp macro="" textlink="">
      <xdr:nvSpPr>
        <xdr:cNvPr id="85" name="楕円 84">
          <a:extLst>
            <a:ext uri="{FF2B5EF4-FFF2-40B4-BE49-F238E27FC236}">
              <a16:creationId xmlns="" xmlns:a16="http://schemas.microsoft.com/office/drawing/2014/main" id="{545A74FA-843E-49CD-8C9B-C842653EF9FF}"/>
            </a:ext>
          </a:extLst>
        </xdr:cNvPr>
        <xdr:cNvSpPr/>
      </xdr:nvSpPr>
      <xdr:spPr>
        <a:xfrm>
          <a:off x="3009900" y="5946352"/>
          <a:ext cx="9207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158327</xdr:rowOff>
    </xdr:from>
    <xdr:to>
      <xdr:col>19</xdr:col>
      <xdr:colOff>136525</xdr:colOff>
      <xdr:row>32</xdr:row>
      <xdr:rowOff>37253</xdr:rowOff>
    </xdr:to>
    <xdr:cxnSp macro="">
      <xdr:nvCxnSpPr>
        <xdr:cNvPr id="86" name="直線コネクタ 85">
          <a:extLst>
            <a:ext uri="{FF2B5EF4-FFF2-40B4-BE49-F238E27FC236}">
              <a16:creationId xmlns="" xmlns:a16="http://schemas.microsoft.com/office/drawing/2014/main" id="{07343892-4ABC-4A93-942C-B89E38B2228E}"/>
            </a:ext>
          </a:extLst>
        </xdr:cNvPr>
        <xdr:cNvCxnSpPr/>
      </xdr:nvCxnSpPr>
      <xdr:spPr>
        <a:xfrm>
          <a:off x="3060700" y="5997152"/>
          <a:ext cx="704850" cy="4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107527</xdr:rowOff>
    </xdr:from>
    <xdr:to>
      <xdr:col>11</xdr:col>
      <xdr:colOff>187325</xdr:colOff>
      <xdr:row>32</xdr:row>
      <xdr:rowOff>37677</xdr:rowOff>
    </xdr:to>
    <xdr:sp macro="" textlink="">
      <xdr:nvSpPr>
        <xdr:cNvPr id="87" name="楕円 86">
          <a:extLst>
            <a:ext uri="{FF2B5EF4-FFF2-40B4-BE49-F238E27FC236}">
              <a16:creationId xmlns="" xmlns:a16="http://schemas.microsoft.com/office/drawing/2014/main" id="{69E0ADC1-8833-4B35-B307-B5DC9A763E9A}"/>
            </a:ext>
          </a:extLst>
        </xdr:cNvPr>
        <xdr:cNvSpPr/>
      </xdr:nvSpPr>
      <xdr:spPr>
        <a:xfrm>
          <a:off x="2305050" y="5946352"/>
          <a:ext cx="9207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158327</xdr:rowOff>
    </xdr:from>
    <xdr:to>
      <xdr:col>15</xdr:col>
      <xdr:colOff>136525</xdr:colOff>
      <xdr:row>31</xdr:row>
      <xdr:rowOff>158327</xdr:rowOff>
    </xdr:to>
    <xdr:cxnSp macro="">
      <xdr:nvCxnSpPr>
        <xdr:cNvPr id="88" name="直線コネクタ 87">
          <a:extLst>
            <a:ext uri="{FF2B5EF4-FFF2-40B4-BE49-F238E27FC236}">
              <a16:creationId xmlns="" xmlns:a16="http://schemas.microsoft.com/office/drawing/2014/main" id="{AD29A7AB-1845-4093-9F0A-22011656B32E}"/>
            </a:ext>
          </a:extLst>
        </xdr:cNvPr>
        <xdr:cNvCxnSpPr/>
      </xdr:nvCxnSpPr>
      <xdr:spPr>
        <a:xfrm>
          <a:off x="2355850" y="5997152"/>
          <a:ext cx="7048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82338</xdr:rowOff>
    </xdr:from>
    <xdr:to>
      <xdr:col>7</xdr:col>
      <xdr:colOff>187325</xdr:colOff>
      <xdr:row>32</xdr:row>
      <xdr:rowOff>12488</xdr:rowOff>
    </xdr:to>
    <xdr:sp macro="" textlink="">
      <xdr:nvSpPr>
        <xdr:cNvPr id="89" name="楕円 88">
          <a:extLst>
            <a:ext uri="{FF2B5EF4-FFF2-40B4-BE49-F238E27FC236}">
              <a16:creationId xmlns="" xmlns:a16="http://schemas.microsoft.com/office/drawing/2014/main" id="{99DDF480-910A-48E2-A368-798CBF3E0648}"/>
            </a:ext>
          </a:extLst>
        </xdr:cNvPr>
        <xdr:cNvSpPr/>
      </xdr:nvSpPr>
      <xdr:spPr>
        <a:xfrm>
          <a:off x="1600200" y="5921163"/>
          <a:ext cx="9207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133138</xdr:rowOff>
    </xdr:from>
    <xdr:to>
      <xdr:col>11</xdr:col>
      <xdr:colOff>136525</xdr:colOff>
      <xdr:row>31</xdr:row>
      <xdr:rowOff>158327</xdr:rowOff>
    </xdr:to>
    <xdr:cxnSp macro="">
      <xdr:nvCxnSpPr>
        <xdr:cNvPr id="90" name="直線コネクタ 89">
          <a:extLst>
            <a:ext uri="{FF2B5EF4-FFF2-40B4-BE49-F238E27FC236}">
              <a16:creationId xmlns="" xmlns:a16="http://schemas.microsoft.com/office/drawing/2014/main" id="{7CE61215-7819-4970-8081-552A079B67EF}"/>
            </a:ext>
          </a:extLst>
        </xdr:cNvPr>
        <xdr:cNvCxnSpPr/>
      </xdr:nvCxnSpPr>
      <xdr:spPr>
        <a:xfrm>
          <a:off x="1651000" y="5971963"/>
          <a:ext cx="70485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96114</xdr:rowOff>
    </xdr:from>
    <xdr:ext cx="405111" cy="259045"/>
    <xdr:sp macro="" textlink="">
      <xdr:nvSpPr>
        <xdr:cNvPr id="91" name="n_1aveValue有形固定資産減価償却率">
          <a:extLst>
            <a:ext uri="{FF2B5EF4-FFF2-40B4-BE49-F238E27FC236}">
              <a16:creationId xmlns="" xmlns:a16="http://schemas.microsoft.com/office/drawing/2014/main" id="{2D867E9E-F427-489C-AA4B-BA1C91BB3250}"/>
            </a:ext>
          </a:extLst>
        </xdr:cNvPr>
        <xdr:cNvSpPr txBox="1"/>
      </xdr:nvSpPr>
      <xdr:spPr>
        <a:xfrm>
          <a:off x="3564582" y="5611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92" name="n_2aveValue有形固定資産減価償却率">
          <a:extLst>
            <a:ext uri="{FF2B5EF4-FFF2-40B4-BE49-F238E27FC236}">
              <a16:creationId xmlns="" xmlns:a16="http://schemas.microsoft.com/office/drawing/2014/main" id="{F6BD303D-CFE3-4D2C-A166-38F4674805FF}"/>
            </a:ext>
          </a:extLst>
        </xdr:cNvPr>
        <xdr:cNvSpPr txBox="1"/>
      </xdr:nvSpPr>
      <xdr:spPr>
        <a:xfrm>
          <a:off x="2872432" y="554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93" name="n_3aveValue有形固定資産減価償却率">
          <a:extLst>
            <a:ext uri="{FF2B5EF4-FFF2-40B4-BE49-F238E27FC236}">
              <a16:creationId xmlns="" xmlns:a16="http://schemas.microsoft.com/office/drawing/2014/main" id="{456B0CE0-3FD4-45D6-BFBB-E572B082B89F}"/>
            </a:ext>
          </a:extLst>
        </xdr:cNvPr>
        <xdr:cNvSpPr txBox="1"/>
      </xdr:nvSpPr>
      <xdr:spPr>
        <a:xfrm>
          <a:off x="2167582" y="55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94" name="n_4aveValue有形固定資産減価償却率">
          <a:extLst>
            <a:ext uri="{FF2B5EF4-FFF2-40B4-BE49-F238E27FC236}">
              <a16:creationId xmlns="" xmlns:a16="http://schemas.microsoft.com/office/drawing/2014/main" id="{0CAD8492-01A3-4DFC-8D41-290DBF7E6F00}"/>
            </a:ext>
          </a:extLst>
        </xdr:cNvPr>
        <xdr:cNvSpPr txBox="1"/>
      </xdr:nvSpPr>
      <xdr:spPr>
        <a:xfrm>
          <a:off x="1462732" y="549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79180</xdr:rowOff>
    </xdr:from>
    <xdr:ext cx="405111" cy="259045"/>
    <xdr:sp macro="" textlink="">
      <xdr:nvSpPr>
        <xdr:cNvPr id="95" name="n_1mainValue有形固定資産減価償却率">
          <a:extLst>
            <a:ext uri="{FF2B5EF4-FFF2-40B4-BE49-F238E27FC236}">
              <a16:creationId xmlns="" xmlns:a16="http://schemas.microsoft.com/office/drawing/2014/main" id="{B360AD22-7085-4384-AAFA-B45F5C090D55}"/>
            </a:ext>
          </a:extLst>
        </xdr:cNvPr>
        <xdr:cNvSpPr txBox="1"/>
      </xdr:nvSpPr>
      <xdr:spPr>
        <a:xfrm>
          <a:off x="3564582" y="6079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28804</xdr:rowOff>
    </xdr:from>
    <xdr:ext cx="405111" cy="259045"/>
    <xdr:sp macro="" textlink="">
      <xdr:nvSpPr>
        <xdr:cNvPr id="96" name="n_2mainValue有形固定資産減価償却率">
          <a:extLst>
            <a:ext uri="{FF2B5EF4-FFF2-40B4-BE49-F238E27FC236}">
              <a16:creationId xmlns="" xmlns:a16="http://schemas.microsoft.com/office/drawing/2014/main" id="{AE5A60EB-B11D-49E2-A24C-1DAE4719C8CB}"/>
            </a:ext>
          </a:extLst>
        </xdr:cNvPr>
        <xdr:cNvSpPr txBox="1"/>
      </xdr:nvSpPr>
      <xdr:spPr>
        <a:xfrm>
          <a:off x="2872432" y="6029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28804</xdr:rowOff>
    </xdr:from>
    <xdr:ext cx="405111" cy="259045"/>
    <xdr:sp macro="" textlink="">
      <xdr:nvSpPr>
        <xdr:cNvPr id="97" name="n_3mainValue有形固定資産減価償却率">
          <a:extLst>
            <a:ext uri="{FF2B5EF4-FFF2-40B4-BE49-F238E27FC236}">
              <a16:creationId xmlns="" xmlns:a16="http://schemas.microsoft.com/office/drawing/2014/main" id="{9BDBED9E-4851-4043-A34F-5C93745B9AF2}"/>
            </a:ext>
          </a:extLst>
        </xdr:cNvPr>
        <xdr:cNvSpPr txBox="1"/>
      </xdr:nvSpPr>
      <xdr:spPr>
        <a:xfrm>
          <a:off x="2167582" y="6029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3615</xdr:rowOff>
    </xdr:from>
    <xdr:ext cx="405111" cy="259045"/>
    <xdr:sp macro="" textlink="">
      <xdr:nvSpPr>
        <xdr:cNvPr id="98" name="n_4mainValue有形固定資産減価償却率">
          <a:extLst>
            <a:ext uri="{FF2B5EF4-FFF2-40B4-BE49-F238E27FC236}">
              <a16:creationId xmlns="" xmlns:a16="http://schemas.microsoft.com/office/drawing/2014/main" id="{8DEC31A2-0A4E-45FF-BDA2-E7054DA015F1}"/>
            </a:ext>
          </a:extLst>
        </xdr:cNvPr>
        <xdr:cNvSpPr txBox="1"/>
      </xdr:nvSpPr>
      <xdr:spPr>
        <a:xfrm>
          <a:off x="1462732" y="600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 xmlns:a16="http://schemas.microsoft.com/office/drawing/2014/main" id="{BF9F3B90-1427-4A3A-9888-F7FE9500B346}"/>
            </a:ext>
          </a:extLst>
        </xdr:cNvPr>
        <xdr:cNvSpPr/>
      </xdr:nvSpPr>
      <xdr:spPr>
        <a:xfrm>
          <a:off x="10474325" y="4092575"/>
          <a:ext cx="3913188"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 xmlns:a16="http://schemas.microsoft.com/office/drawing/2014/main" id="{66AA8738-71E8-4C37-BD17-563533B76F4C}"/>
            </a:ext>
          </a:extLst>
        </xdr:cNvPr>
        <xdr:cNvSpPr/>
      </xdr:nvSpPr>
      <xdr:spPr>
        <a:xfrm>
          <a:off x="11458843" y="4462717"/>
          <a:ext cx="963077" cy="2566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 xmlns:a16="http://schemas.microsoft.com/office/drawing/2014/main" id="{CCBD534E-015A-4803-A651-403F64B960E2}"/>
            </a:ext>
          </a:extLst>
        </xdr:cNvPr>
        <xdr:cNvSpPr/>
      </xdr:nvSpPr>
      <xdr:spPr>
        <a:xfrm>
          <a:off x="12794203" y="4446046"/>
          <a:ext cx="876806" cy="2900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 xmlns:a16="http://schemas.microsoft.com/office/drawing/2014/main" id="{D23C6D8E-8A6F-4EFB-B0FC-90201FA59C08}"/>
            </a:ext>
          </a:extLst>
        </xdr:cNvPr>
        <xdr:cNvSpPr/>
      </xdr:nvSpPr>
      <xdr:spPr>
        <a:xfrm>
          <a:off x="14351000" y="4219575"/>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 xmlns:a16="http://schemas.microsoft.com/office/drawing/2014/main" id="{BACC9FE2-435F-4558-8791-04996BC76160}"/>
            </a:ext>
          </a:extLst>
        </xdr:cNvPr>
        <xdr:cNvSpPr/>
      </xdr:nvSpPr>
      <xdr:spPr>
        <a:xfrm>
          <a:off x="14351000" y="441007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 xmlns:a16="http://schemas.microsoft.com/office/drawing/2014/main" id="{9C00CF1A-9951-4C16-97AF-F2883A2E34E9}"/>
            </a:ext>
          </a:extLst>
        </xdr:cNvPr>
        <xdr:cNvSpPr/>
      </xdr:nvSpPr>
      <xdr:spPr>
        <a:xfrm>
          <a:off x="15760700" y="4219575"/>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 xmlns:a16="http://schemas.microsoft.com/office/drawing/2014/main" id="{18DC50C9-7F8B-4E07-BBE2-944F957476EC}"/>
            </a:ext>
          </a:extLst>
        </xdr:cNvPr>
        <xdr:cNvSpPr/>
      </xdr:nvSpPr>
      <xdr:spPr>
        <a:xfrm>
          <a:off x="15760700" y="441007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 xmlns:a16="http://schemas.microsoft.com/office/drawing/2014/main" id="{71157C44-E647-4E04-B05B-CEE9E46D8422}"/>
            </a:ext>
          </a:extLst>
        </xdr:cNvPr>
        <xdr:cNvSpPr/>
      </xdr:nvSpPr>
      <xdr:spPr>
        <a:xfrm>
          <a:off x="17283113" y="4219575"/>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 xmlns:a16="http://schemas.microsoft.com/office/drawing/2014/main" id="{90FE6884-1742-4162-9DCD-71FDFE8A74B0}"/>
            </a:ext>
          </a:extLst>
        </xdr:cNvPr>
        <xdr:cNvSpPr/>
      </xdr:nvSpPr>
      <xdr:spPr>
        <a:xfrm>
          <a:off x="17283113" y="441007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 xmlns:a16="http://schemas.microsoft.com/office/drawing/2014/main" id="{6F13F88F-F018-43C8-BA80-21FFE702961B}"/>
            </a:ext>
          </a:extLst>
        </xdr:cNvPr>
        <xdr:cNvSpPr/>
      </xdr:nvSpPr>
      <xdr:spPr>
        <a:xfrm>
          <a:off x="10474325" y="4772025"/>
          <a:ext cx="3913188" cy="2039937"/>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 xmlns:a16="http://schemas.microsoft.com/office/drawing/2014/main" id="{42043212-B2A3-41FB-877B-F4FF7F42E980}"/>
            </a:ext>
          </a:extLst>
        </xdr:cNvPr>
        <xdr:cNvSpPr/>
      </xdr:nvSpPr>
      <xdr:spPr>
        <a:xfrm>
          <a:off x="14639925" y="4772025"/>
          <a:ext cx="4405313" cy="203993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 xmlns:a16="http://schemas.microsoft.com/office/drawing/2014/main" id="{600CC59B-B804-4141-9D7C-262A43219749}"/>
            </a:ext>
          </a:extLst>
        </xdr:cNvPr>
        <xdr:cNvSpPr/>
      </xdr:nvSpPr>
      <xdr:spPr>
        <a:xfrm>
          <a:off x="14639925" y="4835525"/>
          <a:ext cx="42291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 xmlns:a16="http://schemas.microsoft.com/office/drawing/2014/main" id="{4B18D442-A92B-405F-94B3-733605F5BE0C}"/>
            </a:ext>
          </a:extLst>
        </xdr:cNvPr>
        <xdr:cNvSpPr txBox="1"/>
      </xdr:nvSpPr>
      <xdr:spPr>
        <a:xfrm>
          <a:off x="14716125" y="5045075"/>
          <a:ext cx="4216400" cy="16827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昨年度より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89.6</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ポイント減少している。これは、一般会計等に係る地方債の現在高が減少したことなどにより、将来負担額が減少したためである。改善傾向ではあるが、依然として</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全国平均値</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および類似団体内平均値</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を上回っている。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今後も地方債償還の財源を確保するとともに、地方債発行の抑制を行う</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基金積み増し等による健全運営</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と経常的経費全般の歳出抑制を図っていく。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 xmlns:a16="http://schemas.microsoft.com/office/drawing/2014/main" id="{D3BF415D-501D-489D-B8F8-06A1BA1037D1}"/>
            </a:ext>
          </a:extLst>
        </xdr:cNvPr>
        <xdr:cNvSpPr txBox="1"/>
      </xdr:nvSpPr>
      <xdr:spPr>
        <a:xfrm>
          <a:off x="10436225" y="4591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 xmlns:a16="http://schemas.microsoft.com/office/drawing/2014/main" id="{1D9EADA4-6381-45B2-81F0-9994D0214D4F}"/>
            </a:ext>
          </a:extLst>
        </xdr:cNvPr>
        <xdr:cNvCxnSpPr/>
      </xdr:nvCxnSpPr>
      <xdr:spPr>
        <a:xfrm>
          <a:off x="10474325" y="6811962"/>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 xmlns:a16="http://schemas.microsoft.com/office/drawing/2014/main" id="{4131C105-2C9F-4CCA-848D-F430BD69103C}"/>
            </a:ext>
          </a:extLst>
        </xdr:cNvPr>
        <xdr:cNvSpPr txBox="1"/>
      </xdr:nvSpPr>
      <xdr:spPr>
        <a:xfrm>
          <a:off x="9970864" y="67229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 xmlns:a16="http://schemas.microsoft.com/office/drawing/2014/main" id="{6640554B-B9BB-4F1B-8265-599412EDFDC0}"/>
            </a:ext>
          </a:extLst>
        </xdr:cNvPr>
        <xdr:cNvCxnSpPr/>
      </xdr:nvCxnSpPr>
      <xdr:spPr>
        <a:xfrm>
          <a:off x="10474325" y="6517822"/>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 xmlns:a16="http://schemas.microsoft.com/office/drawing/2014/main" id="{BFC4E0C4-D87F-447E-BB20-7AACA9D08868}"/>
            </a:ext>
          </a:extLst>
        </xdr:cNvPr>
        <xdr:cNvSpPr txBox="1"/>
      </xdr:nvSpPr>
      <xdr:spPr>
        <a:xfrm>
          <a:off x="9970864" y="64335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 xmlns:a16="http://schemas.microsoft.com/office/drawing/2014/main" id="{F02F8243-787C-4D9F-9247-B61B40D95D70}"/>
            </a:ext>
          </a:extLst>
        </xdr:cNvPr>
        <xdr:cNvCxnSpPr/>
      </xdr:nvCxnSpPr>
      <xdr:spPr>
        <a:xfrm>
          <a:off x="10474325" y="6228443"/>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 xmlns:a16="http://schemas.microsoft.com/office/drawing/2014/main" id="{E75C4081-D5F8-4D7F-8B8A-8F314A35E0F0}"/>
            </a:ext>
          </a:extLst>
        </xdr:cNvPr>
        <xdr:cNvSpPr txBox="1"/>
      </xdr:nvSpPr>
      <xdr:spPr>
        <a:xfrm>
          <a:off x="10028711" y="61441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 xmlns:a16="http://schemas.microsoft.com/office/drawing/2014/main" id="{BB7C8E07-63BE-4A9D-916E-A5EDFE6D7AD3}"/>
            </a:ext>
          </a:extLst>
        </xdr:cNvPr>
        <xdr:cNvCxnSpPr/>
      </xdr:nvCxnSpPr>
      <xdr:spPr>
        <a:xfrm>
          <a:off x="10474325" y="5939064"/>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 xmlns:a16="http://schemas.microsoft.com/office/drawing/2014/main" id="{ACA9E05C-8DE8-4A6E-8A78-F091178A8F84}"/>
            </a:ext>
          </a:extLst>
        </xdr:cNvPr>
        <xdr:cNvSpPr txBox="1"/>
      </xdr:nvSpPr>
      <xdr:spPr>
        <a:xfrm>
          <a:off x="10028711" y="584526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 xmlns:a16="http://schemas.microsoft.com/office/drawing/2014/main" id="{BE03F476-CFF0-4FDF-ADDD-85BB1F24E37F}"/>
            </a:ext>
          </a:extLst>
        </xdr:cNvPr>
        <xdr:cNvCxnSpPr/>
      </xdr:nvCxnSpPr>
      <xdr:spPr>
        <a:xfrm>
          <a:off x="10474325" y="5649686"/>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 xmlns:a16="http://schemas.microsoft.com/office/drawing/2014/main" id="{B93C6F06-E9D1-47FE-9DB3-F63CD6514875}"/>
            </a:ext>
          </a:extLst>
        </xdr:cNvPr>
        <xdr:cNvSpPr txBox="1"/>
      </xdr:nvSpPr>
      <xdr:spPr>
        <a:xfrm>
          <a:off x="10028711" y="55558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 xmlns:a16="http://schemas.microsoft.com/office/drawing/2014/main" id="{7DC720BE-3BBD-4241-8CE4-E13B33B2D71C}"/>
            </a:ext>
          </a:extLst>
        </xdr:cNvPr>
        <xdr:cNvCxnSpPr/>
      </xdr:nvCxnSpPr>
      <xdr:spPr>
        <a:xfrm>
          <a:off x="10474325" y="5350782"/>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 xmlns:a16="http://schemas.microsoft.com/office/drawing/2014/main" id="{CBFA0E2A-B9B8-4870-81BF-A0D45E5EF164}"/>
            </a:ext>
          </a:extLst>
        </xdr:cNvPr>
        <xdr:cNvSpPr txBox="1"/>
      </xdr:nvSpPr>
      <xdr:spPr>
        <a:xfrm>
          <a:off x="10028711" y="52665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 xmlns:a16="http://schemas.microsoft.com/office/drawing/2014/main" id="{1A9EBC26-DC13-4311-BC69-F1916517D171}"/>
            </a:ext>
          </a:extLst>
        </xdr:cNvPr>
        <xdr:cNvCxnSpPr/>
      </xdr:nvCxnSpPr>
      <xdr:spPr>
        <a:xfrm>
          <a:off x="10474325" y="5061403"/>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 xmlns:a16="http://schemas.microsoft.com/office/drawing/2014/main" id="{DE18F88F-DF74-49B1-90C3-9955368F943E}"/>
            </a:ext>
          </a:extLst>
        </xdr:cNvPr>
        <xdr:cNvSpPr txBox="1"/>
      </xdr:nvSpPr>
      <xdr:spPr>
        <a:xfrm>
          <a:off x="10131303" y="49771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 xmlns:a16="http://schemas.microsoft.com/office/drawing/2014/main" id="{944AB14E-2EC9-4997-821F-92BAD000FA96}"/>
            </a:ext>
          </a:extLst>
        </xdr:cNvPr>
        <xdr:cNvCxnSpPr/>
      </xdr:nvCxnSpPr>
      <xdr:spPr>
        <a:xfrm>
          <a:off x="10474325" y="4772025"/>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 xmlns:a16="http://schemas.microsoft.com/office/drawing/2014/main" id="{2B778952-7E29-48FC-B87F-33BE10DB5933}"/>
            </a:ext>
          </a:extLst>
        </xdr:cNvPr>
        <xdr:cNvSpPr/>
      </xdr:nvSpPr>
      <xdr:spPr>
        <a:xfrm>
          <a:off x="10474325" y="4772025"/>
          <a:ext cx="3913188" cy="203993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29" name="直線コネクタ 128">
          <a:extLst>
            <a:ext uri="{FF2B5EF4-FFF2-40B4-BE49-F238E27FC236}">
              <a16:creationId xmlns="" xmlns:a16="http://schemas.microsoft.com/office/drawing/2014/main" id="{BA169366-599F-48D7-BACB-CBD33EBA6406}"/>
            </a:ext>
          </a:extLst>
        </xdr:cNvPr>
        <xdr:cNvCxnSpPr/>
      </xdr:nvCxnSpPr>
      <xdr:spPr>
        <a:xfrm flipV="1">
          <a:off x="13693458" y="5061403"/>
          <a:ext cx="1269" cy="1335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30" name="債務償還比率最小値テキスト">
          <a:extLst>
            <a:ext uri="{FF2B5EF4-FFF2-40B4-BE49-F238E27FC236}">
              <a16:creationId xmlns="" xmlns:a16="http://schemas.microsoft.com/office/drawing/2014/main" id="{8D9B336C-858B-44F9-A123-7A91E62D604D}"/>
            </a:ext>
          </a:extLst>
        </xdr:cNvPr>
        <xdr:cNvSpPr txBox="1"/>
      </xdr:nvSpPr>
      <xdr:spPr>
        <a:xfrm>
          <a:off x="13746163" y="640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31" name="直線コネクタ 130">
          <a:extLst>
            <a:ext uri="{FF2B5EF4-FFF2-40B4-BE49-F238E27FC236}">
              <a16:creationId xmlns="" xmlns:a16="http://schemas.microsoft.com/office/drawing/2014/main" id="{C6311F57-EFB1-4846-83F3-47FD16228291}"/>
            </a:ext>
          </a:extLst>
        </xdr:cNvPr>
        <xdr:cNvCxnSpPr/>
      </xdr:nvCxnSpPr>
      <xdr:spPr>
        <a:xfrm>
          <a:off x="13620750" y="639703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 xmlns:a16="http://schemas.microsoft.com/office/drawing/2014/main" id="{763CA9F7-7D86-4327-B125-258BE423A42A}"/>
            </a:ext>
          </a:extLst>
        </xdr:cNvPr>
        <xdr:cNvSpPr txBox="1"/>
      </xdr:nvSpPr>
      <xdr:spPr>
        <a:xfrm>
          <a:off x="13746163" y="48556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 xmlns:a16="http://schemas.microsoft.com/office/drawing/2014/main" id="{3E68301A-BC6A-451C-8ADA-0B811A8259C3}"/>
            </a:ext>
          </a:extLst>
        </xdr:cNvPr>
        <xdr:cNvCxnSpPr/>
      </xdr:nvCxnSpPr>
      <xdr:spPr>
        <a:xfrm>
          <a:off x="13620750" y="5061403"/>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78603</xdr:rowOff>
    </xdr:from>
    <xdr:ext cx="469744" cy="259045"/>
    <xdr:sp macro="" textlink="">
      <xdr:nvSpPr>
        <xdr:cNvPr id="134" name="債務償還比率平均値テキスト">
          <a:extLst>
            <a:ext uri="{FF2B5EF4-FFF2-40B4-BE49-F238E27FC236}">
              <a16:creationId xmlns="" xmlns:a16="http://schemas.microsoft.com/office/drawing/2014/main" id="{28E8C862-48E5-4EED-B7EC-B00BD706A66D}"/>
            </a:ext>
          </a:extLst>
        </xdr:cNvPr>
        <xdr:cNvSpPr txBox="1"/>
      </xdr:nvSpPr>
      <xdr:spPr>
        <a:xfrm>
          <a:off x="13746163" y="5593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35" name="フローチャート: 判断 134">
          <a:extLst>
            <a:ext uri="{FF2B5EF4-FFF2-40B4-BE49-F238E27FC236}">
              <a16:creationId xmlns="" xmlns:a16="http://schemas.microsoft.com/office/drawing/2014/main" id="{13F55D31-45FE-4A10-939D-912904867473}"/>
            </a:ext>
          </a:extLst>
        </xdr:cNvPr>
        <xdr:cNvSpPr/>
      </xdr:nvSpPr>
      <xdr:spPr>
        <a:xfrm>
          <a:off x="13658850" y="5732626"/>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112821</xdr:rowOff>
    </xdr:from>
    <xdr:to>
      <xdr:col>72</xdr:col>
      <xdr:colOff>123825</xdr:colOff>
      <xdr:row>32</xdr:row>
      <xdr:rowOff>42971</xdr:rowOff>
    </xdr:to>
    <xdr:sp macro="" textlink="">
      <xdr:nvSpPr>
        <xdr:cNvPr id="136" name="フローチャート: 判断 135">
          <a:extLst>
            <a:ext uri="{FF2B5EF4-FFF2-40B4-BE49-F238E27FC236}">
              <a16:creationId xmlns="" xmlns:a16="http://schemas.microsoft.com/office/drawing/2014/main" id="{CBFE9370-CFEE-47FC-BA93-B23F66FCA3CE}"/>
            </a:ext>
          </a:extLst>
        </xdr:cNvPr>
        <xdr:cNvSpPr/>
      </xdr:nvSpPr>
      <xdr:spPr>
        <a:xfrm>
          <a:off x="12990513" y="595164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xdr:nvSpPr>
        <xdr:cNvPr id="137" name="フローチャート: 判断 136">
          <a:extLst>
            <a:ext uri="{FF2B5EF4-FFF2-40B4-BE49-F238E27FC236}">
              <a16:creationId xmlns="" xmlns:a16="http://schemas.microsoft.com/office/drawing/2014/main" id="{F9C78AB4-D2D5-41FC-AD10-57F895D314C0}"/>
            </a:ext>
          </a:extLst>
        </xdr:cNvPr>
        <xdr:cNvSpPr/>
      </xdr:nvSpPr>
      <xdr:spPr>
        <a:xfrm>
          <a:off x="12285663" y="595380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8" name="フローチャート: 判断 137">
          <a:extLst>
            <a:ext uri="{FF2B5EF4-FFF2-40B4-BE49-F238E27FC236}">
              <a16:creationId xmlns="" xmlns:a16="http://schemas.microsoft.com/office/drawing/2014/main" id="{78CB9C17-DABC-4EA1-869A-41F6F2B8A480}"/>
            </a:ext>
          </a:extLst>
        </xdr:cNvPr>
        <xdr:cNvSpPr/>
      </xdr:nvSpPr>
      <xdr:spPr>
        <a:xfrm>
          <a:off x="11580813" y="595365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xdr:nvSpPr>
        <xdr:cNvPr id="139" name="フローチャート: 判断 138">
          <a:extLst>
            <a:ext uri="{FF2B5EF4-FFF2-40B4-BE49-F238E27FC236}">
              <a16:creationId xmlns="" xmlns:a16="http://schemas.microsoft.com/office/drawing/2014/main" id="{26B61143-3307-41F0-814E-E7CFA79F6A6E}"/>
            </a:ext>
          </a:extLst>
        </xdr:cNvPr>
        <xdr:cNvSpPr/>
      </xdr:nvSpPr>
      <xdr:spPr>
        <a:xfrm>
          <a:off x="10875963" y="594871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 xmlns:a16="http://schemas.microsoft.com/office/drawing/2014/main" id="{13874A3A-122A-4709-BABD-6A3190BC7DFC}"/>
            </a:ext>
          </a:extLst>
        </xdr:cNvPr>
        <xdr:cNvSpPr txBox="1"/>
      </xdr:nvSpPr>
      <xdr:spPr>
        <a:xfrm>
          <a:off x="13531850"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 xmlns:a16="http://schemas.microsoft.com/office/drawing/2014/main" id="{A6D14EED-872D-4404-A8F4-F0044854CEB5}"/>
            </a:ext>
          </a:extLst>
        </xdr:cNvPr>
        <xdr:cNvSpPr txBox="1"/>
      </xdr:nvSpPr>
      <xdr:spPr>
        <a:xfrm>
          <a:off x="12877800"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 xmlns:a16="http://schemas.microsoft.com/office/drawing/2014/main" id="{FB1C3807-AA95-4273-B0BA-35D7903BAFAC}"/>
            </a:ext>
          </a:extLst>
        </xdr:cNvPr>
        <xdr:cNvSpPr txBox="1"/>
      </xdr:nvSpPr>
      <xdr:spPr>
        <a:xfrm>
          <a:off x="12172950"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 xmlns:a16="http://schemas.microsoft.com/office/drawing/2014/main" id="{43F7A4B6-DF93-45D5-BD0F-F0FE611FFCD4}"/>
            </a:ext>
          </a:extLst>
        </xdr:cNvPr>
        <xdr:cNvSpPr txBox="1"/>
      </xdr:nvSpPr>
      <xdr:spPr>
        <a:xfrm>
          <a:off x="11468100"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 xmlns:a16="http://schemas.microsoft.com/office/drawing/2014/main" id="{68879CB8-5281-42F7-9B06-3DEAC6C8C24B}"/>
            </a:ext>
          </a:extLst>
        </xdr:cNvPr>
        <xdr:cNvSpPr txBox="1"/>
      </xdr:nvSpPr>
      <xdr:spPr>
        <a:xfrm>
          <a:off x="10763250"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112359</xdr:rowOff>
    </xdr:from>
    <xdr:to>
      <xdr:col>76</xdr:col>
      <xdr:colOff>73025</xdr:colOff>
      <xdr:row>32</xdr:row>
      <xdr:rowOff>42509</xdr:rowOff>
    </xdr:to>
    <xdr:sp macro="" textlink="">
      <xdr:nvSpPr>
        <xdr:cNvPr id="145" name="楕円 144">
          <a:extLst>
            <a:ext uri="{FF2B5EF4-FFF2-40B4-BE49-F238E27FC236}">
              <a16:creationId xmlns="" xmlns:a16="http://schemas.microsoft.com/office/drawing/2014/main" id="{E1B6DF0E-44CB-489A-B4A1-1BA597EFA2E6}"/>
            </a:ext>
          </a:extLst>
        </xdr:cNvPr>
        <xdr:cNvSpPr/>
      </xdr:nvSpPr>
      <xdr:spPr>
        <a:xfrm>
          <a:off x="13658850" y="5951184"/>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90786</xdr:rowOff>
    </xdr:from>
    <xdr:ext cx="469744" cy="259045"/>
    <xdr:sp macro="" textlink="">
      <xdr:nvSpPr>
        <xdr:cNvPr id="146" name="債務償還比率該当値テキスト">
          <a:extLst>
            <a:ext uri="{FF2B5EF4-FFF2-40B4-BE49-F238E27FC236}">
              <a16:creationId xmlns="" xmlns:a16="http://schemas.microsoft.com/office/drawing/2014/main" id="{0D9C2262-B7AE-47B9-A6E5-B4315F236677}"/>
            </a:ext>
          </a:extLst>
        </xdr:cNvPr>
        <xdr:cNvSpPr txBox="1"/>
      </xdr:nvSpPr>
      <xdr:spPr>
        <a:xfrm>
          <a:off x="13746163" y="592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79085</xdr:rowOff>
    </xdr:from>
    <xdr:to>
      <xdr:col>72</xdr:col>
      <xdr:colOff>123825</xdr:colOff>
      <xdr:row>33</xdr:row>
      <xdr:rowOff>9235</xdr:rowOff>
    </xdr:to>
    <xdr:sp macro="" textlink="">
      <xdr:nvSpPr>
        <xdr:cNvPr id="147" name="楕円 146">
          <a:extLst>
            <a:ext uri="{FF2B5EF4-FFF2-40B4-BE49-F238E27FC236}">
              <a16:creationId xmlns="" xmlns:a16="http://schemas.microsoft.com/office/drawing/2014/main" id="{D5F58D7E-8BD2-4F42-95E2-28430DECED6A}"/>
            </a:ext>
          </a:extLst>
        </xdr:cNvPr>
        <xdr:cNvSpPr/>
      </xdr:nvSpPr>
      <xdr:spPr>
        <a:xfrm>
          <a:off x="12990513" y="607983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163159</xdr:rowOff>
    </xdr:from>
    <xdr:to>
      <xdr:col>76</xdr:col>
      <xdr:colOff>22225</xdr:colOff>
      <xdr:row>32</xdr:row>
      <xdr:rowOff>129885</xdr:rowOff>
    </xdr:to>
    <xdr:cxnSp macro="">
      <xdr:nvCxnSpPr>
        <xdr:cNvPr id="148" name="直線コネクタ 147">
          <a:extLst>
            <a:ext uri="{FF2B5EF4-FFF2-40B4-BE49-F238E27FC236}">
              <a16:creationId xmlns="" xmlns:a16="http://schemas.microsoft.com/office/drawing/2014/main" id="{D17C4A51-9EAA-4146-9FB3-862D20BF3F66}"/>
            </a:ext>
          </a:extLst>
        </xdr:cNvPr>
        <xdr:cNvCxnSpPr/>
      </xdr:nvCxnSpPr>
      <xdr:spPr>
        <a:xfrm flipV="1">
          <a:off x="13041313" y="6001984"/>
          <a:ext cx="654050" cy="1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34861</xdr:rowOff>
    </xdr:from>
    <xdr:to>
      <xdr:col>68</xdr:col>
      <xdr:colOff>123825</xdr:colOff>
      <xdr:row>33</xdr:row>
      <xdr:rowOff>136461</xdr:rowOff>
    </xdr:to>
    <xdr:sp macro="" textlink="">
      <xdr:nvSpPr>
        <xdr:cNvPr id="149" name="楕円 148">
          <a:extLst>
            <a:ext uri="{FF2B5EF4-FFF2-40B4-BE49-F238E27FC236}">
              <a16:creationId xmlns="" xmlns:a16="http://schemas.microsoft.com/office/drawing/2014/main" id="{CD0A31F4-5CDF-4F50-9415-D5619D733764}"/>
            </a:ext>
          </a:extLst>
        </xdr:cNvPr>
        <xdr:cNvSpPr/>
      </xdr:nvSpPr>
      <xdr:spPr>
        <a:xfrm>
          <a:off x="12285663" y="619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129885</xdr:rowOff>
    </xdr:from>
    <xdr:to>
      <xdr:col>72</xdr:col>
      <xdr:colOff>73025</xdr:colOff>
      <xdr:row>33</xdr:row>
      <xdr:rowOff>85661</xdr:rowOff>
    </xdr:to>
    <xdr:cxnSp macro="">
      <xdr:nvCxnSpPr>
        <xdr:cNvPr id="150" name="直線コネクタ 149">
          <a:extLst>
            <a:ext uri="{FF2B5EF4-FFF2-40B4-BE49-F238E27FC236}">
              <a16:creationId xmlns="" xmlns:a16="http://schemas.microsoft.com/office/drawing/2014/main" id="{5ED7C5CB-343E-42E5-98E8-5DB38FF3AD0F}"/>
            </a:ext>
          </a:extLst>
        </xdr:cNvPr>
        <xdr:cNvCxnSpPr/>
      </xdr:nvCxnSpPr>
      <xdr:spPr>
        <a:xfrm flipV="1">
          <a:off x="12336463" y="6130635"/>
          <a:ext cx="704850" cy="11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147438</xdr:rowOff>
    </xdr:from>
    <xdr:to>
      <xdr:col>64</xdr:col>
      <xdr:colOff>123825</xdr:colOff>
      <xdr:row>34</xdr:row>
      <xdr:rowOff>77588</xdr:rowOff>
    </xdr:to>
    <xdr:sp macro="" textlink="">
      <xdr:nvSpPr>
        <xdr:cNvPr id="151" name="楕円 150">
          <a:extLst>
            <a:ext uri="{FF2B5EF4-FFF2-40B4-BE49-F238E27FC236}">
              <a16:creationId xmlns="" xmlns:a16="http://schemas.microsoft.com/office/drawing/2014/main" id="{20B1B2F1-8A34-497D-9353-B77BF3D30FEC}"/>
            </a:ext>
          </a:extLst>
        </xdr:cNvPr>
        <xdr:cNvSpPr/>
      </xdr:nvSpPr>
      <xdr:spPr>
        <a:xfrm>
          <a:off x="11580813" y="631011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85661</xdr:rowOff>
    </xdr:from>
    <xdr:to>
      <xdr:col>68</xdr:col>
      <xdr:colOff>73025</xdr:colOff>
      <xdr:row>34</xdr:row>
      <xdr:rowOff>26788</xdr:rowOff>
    </xdr:to>
    <xdr:cxnSp macro="">
      <xdr:nvCxnSpPr>
        <xdr:cNvPr id="152" name="直線コネクタ 151">
          <a:extLst>
            <a:ext uri="{FF2B5EF4-FFF2-40B4-BE49-F238E27FC236}">
              <a16:creationId xmlns="" xmlns:a16="http://schemas.microsoft.com/office/drawing/2014/main" id="{C31595F3-8EE4-48E4-A1E0-47F36DBF7D77}"/>
            </a:ext>
          </a:extLst>
        </xdr:cNvPr>
        <xdr:cNvCxnSpPr/>
      </xdr:nvCxnSpPr>
      <xdr:spPr>
        <a:xfrm flipV="1">
          <a:off x="11631613" y="6248336"/>
          <a:ext cx="704850" cy="10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114282</xdr:rowOff>
    </xdr:from>
    <xdr:to>
      <xdr:col>60</xdr:col>
      <xdr:colOff>123825</xdr:colOff>
      <xdr:row>34</xdr:row>
      <xdr:rowOff>44432</xdr:rowOff>
    </xdr:to>
    <xdr:sp macro="" textlink="">
      <xdr:nvSpPr>
        <xdr:cNvPr id="153" name="楕円 152">
          <a:extLst>
            <a:ext uri="{FF2B5EF4-FFF2-40B4-BE49-F238E27FC236}">
              <a16:creationId xmlns="" xmlns:a16="http://schemas.microsoft.com/office/drawing/2014/main" id="{DCB8BE9E-E05B-408D-861E-727A5FD70154}"/>
            </a:ext>
          </a:extLst>
        </xdr:cNvPr>
        <xdr:cNvSpPr/>
      </xdr:nvSpPr>
      <xdr:spPr>
        <a:xfrm>
          <a:off x="10875963" y="627695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165082</xdr:rowOff>
    </xdr:from>
    <xdr:to>
      <xdr:col>64</xdr:col>
      <xdr:colOff>73025</xdr:colOff>
      <xdr:row>34</xdr:row>
      <xdr:rowOff>26788</xdr:rowOff>
    </xdr:to>
    <xdr:cxnSp macro="">
      <xdr:nvCxnSpPr>
        <xdr:cNvPr id="154" name="直線コネクタ 153">
          <a:extLst>
            <a:ext uri="{FF2B5EF4-FFF2-40B4-BE49-F238E27FC236}">
              <a16:creationId xmlns="" xmlns:a16="http://schemas.microsoft.com/office/drawing/2014/main" id="{8D40D7FD-D4F6-4A38-BE8B-3B1DB4FCBD98}"/>
            </a:ext>
          </a:extLst>
        </xdr:cNvPr>
        <xdr:cNvCxnSpPr/>
      </xdr:nvCxnSpPr>
      <xdr:spPr>
        <a:xfrm>
          <a:off x="10926763" y="6322994"/>
          <a:ext cx="704850" cy="2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59498</xdr:rowOff>
    </xdr:from>
    <xdr:ext cx="469744" cy="259045"/>
    <xdr:sp macro="" textlink="">
      <xdr:nvSpPr>
        <xdr:cNvPr id="155" name="n_1aveValue債務償還比率">
          <a:extLst>
            <a:ext uri="{FF2B5EF4-FFF2-40B4-BE49-F238E27FC236}">
              <a16:creationId xmlns="" xmlns:a16="http://schemas.microsoft.com/office/drawing/2014/main" id="{BEBE9F3D-DF6F-4783-8931-0B6A57F76744}"/>
            </a:ext>
          </a:extLst>
        </xdr:cNvPr>
        <xdr:cNvSpPr txBox="1"/>
      </xdr:nvSpPr>
      <xdr:spPr>
        <a:xfrm>
          <a:off x="12808027" y="5736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61657</xdr:rowOff>
    </xdr:from>
    <xdr:ext cx="469744" cy="259045"/>
    <xdr:sp macro="" textlink="">
      <xdr:nvSpPr>
        <xdr:cNvPr id="156" name="n_2aveValue債務償還比率">
          <a:extLst>
            <a:ext uri="{FF2B5EF4-FFF2-40B4-BE49-F238E27FC236}">
              <a16:creationId xmlns="" xmlns:a16="http://schemas.microsoft.com/office/drawing/2014/main" id="{5860180B-EA03-49B1-B16A-FF625FE07FE6}"/>
            </a:ext>
          </a:extLst>
        </xdr:cNvPr>
        <xdr:cNvSpPr txBox="1"/>
      </xdr:nvSpPr>
      <xdr:spPr>
        <a:xfrm>
          <a:off x="12115877" y="573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61503</xdr:rowOff>
    </xdr:from>
    <xdr:ext cx="469744" cy="259045"/>
    <xdr:sp macro="" textlink="">
      <xdr:nvSpPr>
        <xdr:cNvPr id="157" name="n_3aveValue債務償還比率">
          <a:extLst>
            <a:ext uri="{FF2B5EF4-FFF2-40B4-BE49-F238E27FC236}">
              <a16:creationId xmlns="" xmlns:a16="http://schemas.microsoft.com/office/drawing/2014/main" id="{99DBAB14-2B33-416E-A1F7-A5C69FFDE225}"/>
            </a:ext>
          </a:extLst>
        </xdr:cNvPr>
        <xdr:cNvSpPr txBox="1"/>
      </xdr:nvSpPr>
      <xdr:spPr>
        <a:xfrm>
          <a:off x="11411027" y="573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56568</xdr:rowOff>
    </xdr:from>
    <xdr:ext cx="469744" cy="259045"/>
    <xdr:sp macro="" textlink="">
      <xdr:nvSpPr>
        <xdr:cNvPr id="158" name="n_4aveValue債務償還比率">
          <a:extLst>
            <a:ext uri="{FF2B5EF4-FFF2-40B4-BE49-F238E27FC236}">
              <a16:creationId xmlns="" xmlns:a16="http://schemas.microsoft.com/office/drawing/2014/main" id="{C2954121-7702-45FF-B6CF-013340C79B9A}"/>
            </a:ext>
          </a:extLst>
        </xdr:cNvPr>
        <xdr:cNvSpPr txBox="1"/>
      </xdr:nvSpPr>
      <xdr:spPr>
        <a:xfrm>
          <a:off x="10706177" y="573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362</xdr:rowOff>
    </xdr:from>
    <xdr:ext cx="469744" cy="259045"/>
    <xdr:sp macro="" textlink="">
      <xdr:nvSpPr>
        <xdr:cNvPr id="159" name="n_1mainValue債務償還比率">
          <a:extLst>
            <a:ext uri="{FF2B5EF4-FFF2-40B4-BE49-F238E27FC236}">
              <a16:creationId xmlns="" xmlns:a16="http://schemas.microsoft.com/office/drawing/2014/main" id="{B2C7725B-8130-45CC-A907-05B035815B67}"/>
            </a:ext>
          </a:extLst>
        </xdr:cNvPr>
        <xdr:cNvSpPr txBox="1"/>
      </xdr:nvSpPr>
      <xdr:spPr>
        <a:xfrm>
          <a:off x="12808027" y="616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127588</xdr:rowOff>
    </xdr:from>
    <xdr:ext cx="469744" cy="259045"/>
    <xdr:sp macro="" textlink="">
      <xdr:nvSpPr>
        <xdr:cNvPr id="160" name="n_2mainValue債務償還比率">
          <a:extLst>
            <a:ext uri="{FF2B5EF4-FFF2-40B4-BE49-F238E27FC236}">
              <a16:creationId xmlns="" xmlns:a16="http://schemas.microsoft.com/office/drawing/2014/main" id="{DA8449B3-034D-4139-AEEF-E82893F293B4}"/>
            </a:ext>
          </a:extLst>
        </xdr:cNvPr>
        <xdr:cNvSpPr txBox="1"/>
      </xdr:nvSpPr>
      <xdr:spPr>
        <a:xfrm>
          <a:off x="12115877" y="629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68715</xdr:rowOff>
    </xdr:from>
    <xdr:ext cx="469744" cy="259045"/>
    <xdr:sp macro="" textlink="">
      <xdr:nvSpPr>
        <xdr:cNvPr id="161" name="n_3mainValue債務償還比率">
          <a:extLst>
            <a:ext uri="{FF2B5EF4-FFF2-40B4-BE49-F238E27FC236}">
              <a16:creationId xmlns="" xmlns:a16="http://schemas.microsoft.com/office/drawing/2014/main" id="{8188D08A-6346-42BD-9E89-CC6CF67E83FD}"/>
            </a:ext>
          </a:extLst>
        </xdr:cNvPr>
        <xdr:cNvSpPr txBox="1"/>
      </xdr:nvSpPr>
      <xdr:spPr>
        <a:xfrm>
          <a:off x="11411027" y="639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35559</xdr:rowOff>
    </xdr:from>
    <xdr:ext cx="469744" cy="259045"/>
    <xdr:sp macro="" textlink="">
      <xdr:nvSpPr>
        <xdr:cNvPr id="162" name="n_4mainValue債務償還比率">
          <a:extLst>
            <a:ext uri="{FF2B5EF4-FFF2-40B4-BE49-F238E27FC236}">
              <a16:creationId xmlns="" xmlns:a16="http://schemas.microsoft.com/office/drawing/2014/main" id="{5E2CA8CC-4E3D-477A-8C88-B4B73FF53BDD}"/>
            </a:ext>
          </a:extLst>
        </xdr:cNvPr>
        <xdr:cNvSpPr txBox="1"/>
      </xdr:nvSpPr>
      <xdr:spPr>
        <a:xfrm>
          <a:off x="10706177" y="636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 xmlns:a16="http://schemas.microsoft.com/office/drawing/2014/main" id="{2F036173-7BFE-4ACA-82DC-07634FAFF7C4}"/>
            </a:ext>
          </a:extLst>
        </xdr:cNvPr>
        <xdr:cNvSpPr/>
      </xdr:nvSpPr>
      <xdr:spPr>
        <a:xfrm>
          <a:off x="1184275" y="7653338"/>
          <a:ext cx="5462588" cy="333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 xmlns:a16="http://schemas.microsoft.com/office/drawing/2014/main" id="{C955AD4B-2A3E-4CAC-B2F1-3ED3AE1C45FA}"/>
            </a:ext>
          </a:extLst>
        </xdr:cNvPr>
        <xdr:cNvSpPr/>
      </xdr:nvSpPr>
      <xdr:spPr>
        <a:xfrm>
          <a:off x="1184275" y="11268075"/>
          <a:ext cx="5462588"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 xmlns:a16="http://schemas.microsoft.com/office/drawing/2014/main" id="{D58FBB6E-8B6E-4EEE-B188-95F121BCDC42}"/>
            </a:ext>
          </a:extLst>
        </xdr:cNvPr>
        <xdr:cNvSpPr txBox="1"/>
      </xdr:nvSpPr>
      <xdr:spPr>
        <a:xfrm>
          <a:off x="857250" y="7897813"/>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 xmlns:a16="http://schemas.microsoft.com/office/drawing/2014/main" id="{13CC8288-ED29-46E5-B591-D1DD367A034A}"/>
            </a:ext>
          </a:extLst>
        </xdr:cNvPr>
        <xdr:cNvSpPr txBox="1"/>
      </xdr:nvSpPr>
      <xdr:spPr>
        <a:xfrm>
          <a:off x="6470650" y="10431463"/>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 xmlns:a16="http://schemas.microsoft.com/office/drawing/2014/main" id="{C7DA36A5-5921-4385-900C-FAFBD4002006}"/>
            </a:ext>
          </a:extLst>
        </xdr:cNvPr>
        <xdr:cNvSpPr txBox="1"/>
      </xdr:nvSpPr>
      <xdr:spPr>
        <a:xfrm>
          <a:off x="857250" y="114776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 xmlns:a16="http://schemas.microsoft.com/office/drawing/2014/main" id="{31801C60-EC3E-4DA5-857D-DA56AA266F64}"/>
            </a:ext>
          </a:extLst>
        </xdr:cNvPr>
        <xdr:cNvSpPr txBox="1"/>
      </xdr:nvSpPr>
      <xdr:spPr>
        <a:xfrm>
          <a:off x="6470650" y="140811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3E939D03-DCD6-4590-A385-633933C61E3C}"/>
            </a:ext>
          </a:extLst>
        </xdr:cNvPr>
        <xdr:cNvSpPr/>
      </xdr:nvSpPr>
      <xdr:spPr>
        <a:xfrm>
          <a:off x="592138" y="127000"/>
          <a:ext cx="11742737"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358CFD88-FC7C-4BF6-A392-071D66F93FF3}"/>
            </a:ext>
          </a:extLst>
        </xdr:cNvPr>
        <xdr:cNvSpPr/>
      </xdr:nvSpPr>
      <xdr:spPr>
        <a:xfrm>
          <a:off x="17621250" y="190500"/>
          <a:ext cx="367665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2BB19C2C-EE04-46EF-AB1A-73176D0A58DD}"/>
            </a:ext>
          </a:extLst>
        </xdr:cNvPr>
        <xdr:cNvSpPr/>
      </xdr:nvSpPr>
      <xdr:spPr>
        <a:xfrm>
          <a:off x="17640300" y="215900"/>
          <a:ext cx="363220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9B5468FB-4B2F-4865-9066-340C99D83C2D}"/>
            </a:ext>
          </a:extLst>
        </xdr:cNvPr>
        <xdr:cNvSpPr/>
      </xdr:nvSpPr>
      <xdr:spPr>
        <a:xfrm>
          <a:off x="17665700" y="241300"/>
          <a:ext cx="3575050" cy="415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新潟県村上市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C4289307-41C7-4ACC-963E-1CA3B36C1BCA}"/>
            </a:ext>
          </a:extLst>
        </xdr:cNvPr>
        <xdr:cNvSpPr/>
      </xdr:nvSpPr>
      <xdr:spPr>
        <a:xfrm>
          <a:off x="15041563" y="190500"/>
          <a:ext cx="2460625"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58140AD4-AF40-44DE-AF5E-6F1B3488BC31}"/>
            </a:ext>
          </a:extLst>
        </xdr:cNvPr>
        <xdr:cNvSpPr/>
      </xdr:nvSpPr>
      <xdr:spPr>
        <a:xfrm>
          <a:off x="15066963" y="215900"/>
          <a:ext cx="2416175"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F3C1F9D-7D05-4C01-9796-59525611B56D}"/>
            </a:ext>
          </a:extLst>
        </xdr:cNvPr>
        <xdr:cNvSpPr/>
      </xdr:nvSpPr>
      <xdr:spPr>
        <a:xfrm>
          <a:off x="15092363" y="241300"/>
          <a:ext cx="23590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A1FE0F6C-A9A1-4256-94FA-444E8C3D88AD}"/>
            </a:ext>
          </a:extLst>
        </xdr:cNvPr>
        <xdr:cNvSpPr/>
      </xdr:nvSpPr>
      <xdr:spPr>
        <a:xfrm>
          <a:off x="704850" y="850900"/>
          <a:ext cx="9339263" cy="16827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61D5ADF8-A5CB-4028-A3EE-E35A3967F85A}"/>
            </a:ext>
          </a:extLst>
        </xdr:cNvPr>
        <xdr:cNvSpPr/>
      </xdr:nvSpPr>
      <xdr:spPr>
        <a:xfrm>
          <a:off x="831850" y="882650"/>
          <a:ext cx="1282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743885B1-0AFD-4054-91F8-BA61D1950191}"/>
            </a:ext>
          </a:extLst>
        </xdr:cNvPr>
        <xdr:cNvSpPr/>
      </xdr:nvSpPr>
      <xdr:spPr>
        <a:xfrm>
          <a:off x="2065338" y="882650"/>
          <a:ext cx="1233487"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57,111
56,828
1,174.17
38,046,509
36,211,024
1,753,006
22,471,015
32,615,336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FDD716CB-EF77-45F2-BDF7-0FE222B77FA4}"/>
            </a:ext>
          </a:extLst>
        </xdr:cNvPr>
        <xdr:cNvSpPr/>
      </xdr:nvSpPr>
      <xdr:spPr>
        <a:xfrm>
          <a:off x="3298825" y="882650"/>
          <a:ext cx="1409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2B385AC6-EDD3-4F2F-A2CC-9CC36AF03FE0}"/>
            </a:ext>
          </a:extLst>
        </xdr:cNvPr>
        <xdr:cNvSpPr/>
      </xdr:nvSpPr>
      <xdr:spPr>
        <a:xfrm>
          <a:off x="4708525" y="901700"/>
          <a:ext cx="1874838"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F2318669-4664-4F2F-AA09-09FE3710653D}"/>
            </a:ext>
          </a:extLst>
        </xdr:cNvPr>
        <xdr:cNvSpPr/>
      </xdr:nvSpPr>
      <xdr:spPr>
        <a:xfrm>
          <a:off x="6583363" y="901700"/>
          <a:ext cx="1169987"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E1DEAC69-0BCD-4365-88B8-F4247E5CC8AB}"/>
            </a:ext>
          </a:extLst>
        </xdr:cNvPr>
        <xdr:cNvSpPr/>
      </xdr:nvSpPr>
      <xdr:spPr>
        <a:xfrm>
          <a:off x="7816850" y="914400"/>
          <a:ext cx="592138"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6381C219-74EF-4E39-AB32-473CDAA00DFD}"/>
            </a:ext>
          </a:extLst>
        </xdr:cNvPr>
        <xdr:cNvSpPr/>
      </xdr:nvSpPr>
      <xdr:spPr>
        <a:xfrm>
          <a:off x="4708525" y="1628775"/>
          <a:ext cx="1874838"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6EA225DB-1688-4163-BEE8-29F2BC54C7E2}"/>
            </a:ext>
          </a:extLst>
        </xdr:cNvPr>
        <xdr:cNvSpPr/>
      </xdr:nvSpPr>
      <xdr:spPr>
        <a:xfrm>
          <a:off x="6646863" y="1628775"/>
          <a:ext cx="339725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DB1AC89F-91FC-460B-B321-61F1EB3ED8AE}"/>
            </a:ext>
          </a:extLst>
        </xdr:cNvPr>
        <xdr:cNvSpPr/>
      </xdr:nvSpPr>
      <xdr:spPr>
        <a:xfrm>
          <a:off x="10245725" y="850900"/>
          <a:ext cx="1409700" cy="12033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63B4AC28-F66B-4392-B3A9-9AC2FDDD06B6}"/>
            </a:ext>
          </a:extLst>
        </xdr:cNvPr>
        <xdr:cNvSpPr/>
      </xdr:nvSpPr>
      <xdr:spPr>
        <a:xfrm>
          <a:off x="10491788" y="914400"/>
          <a:ext cx="1233487"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E5D28048-1C29-4AFD-B11A-7F9847E86032}"/>
            </a:ext>
          </a:extLst>
        </xdr:cNvPr>
        <xdr:cNvSpPr/>
      </xdr:nvSpPr>
      <xdr:spPr>
        <a:xfrm>
          <a:off x="10491788" y="1162050"/>
          <a:ext cx="1233487"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42EF6079-6188-46F2-A36A-7B82E7F1EEA5}"/>
            </a:ext>
          </a:extLst>
        </xdr:cNvPr>
        <xdr:cNvSpPr/>
      </xdr:nvSpPr>
      <xdr:spPr>
        <a:xfrm>
          <a:off x="10491788" y="1473200"/>
          <a:ext cx="13462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69BC9D46-00AD-4818-A783-1883BB6BDF04}"/>
            </a:ext>
          </a:extLst>
        </xdr:cNvPr>
        <xdr:cNvCxnSpPr/>
      </xdr:nvCxnSpPr>
      <xdr:spPr>
        <a:xfrm flipH="1">
          <a:off x="10328275" y="993775"/>
          <a:ext cx="1952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4268FA99-F56A-4D3E-A46B-45080C7AF9FF}"/>
            </a:ext>
          </a:extLst>
        </xdr:cNvPr>
        <xdr:cNvSpPr/>
      </xdr:nvSpPr>
      <xdr:spPr>
        <a:xfrm>
          <a:off x="10382250" y="952500"/>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DF41DE4A-6DE2-43F0-9A99-8513F4EEB41F}"/>
            </a:ext>
          </a:extLst>
        </xdr:cNvPr>
        <xdr:cNvSpPr/>
      </xdr:nvSpPr>
      <xdr:spPr>
        <a:xfrm>
          <a:off x="10382250" y="1200150"/>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22674653-ED99-449D-A26A-BA5D2F4930B2}"/>
            </a:ext>
          </a:extLst>
        </xdr:cNvPr>
        <xdr:cNvCxnSpPr/>
      </xdr:nvCxnSpPr>
      <xdr:spPr>
        <a:xfrm>
          <a:off x="10412413" y="1457325"/>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F493B7B0-2014-4A2C-A6F8-1B38AF3C5F6C}"/>
            </a:ext>
          </a:extLst>
        </xdr:cNvPr>
        <xdr:cNvCxnSpPr/>
      </xdr:nvCxnSpPr>
      <xdr:spPr>
        <a:xfrm>
          <a:off x="10347325" y="1457325"/>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67882876-87BA-4B62-B6AA-4BA50DDB2AEF}"/>
            </a:ext>
          </a:extLst>
        </xdr:cNvPr>
        <xdr:cNvCxnSpPr/>
      </xdr:nvCxnSpPr>
      <xdr:spPr>
        <a:xfrm flipV="1">
          <a:off x="10412413" y="167640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7AAF03F0-A656-45CC-9783-D980D0825F75}"/>
            </a:ext>
          </a:extLst>
        </xdr:cNvPr>
        <xdr:cNvCxnSpPr/>
      </xdr:nvCxnSpPr>
      <xdr:spPr>
        <a:xfrm>
          <a:off x="10347325" y="180975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700590E1-FA5E-4338-9A68-3ABFF1A10737}"/>
            </a:ext>
          </a:extLst>
        </xdr:cNvPr>
        <xdr:cNvSpPr txBox="1"/>
      </xdr:nvSpPr>
      <xdr:spPr>
        <a:xfrm>
          <a:off x="655638" y="26511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78F8C154-A7B0-453C-9E50-B1E0DF0D000D}"/>
            </a:ext>
          </a:extLst>
        </xdr:cNvPr>
        <xdr:cNvSpPr txBox="1"/>
      </xdr:nvSpPr>
      <xdr:spPr>
        <a:xfrm>
          <a:off x="655638" y="29495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4E867E5C-8FA9-45FB-8518-A8E9097584BC}"/>
            </a:ext>
          </a:extLst>
        </xdr:cNvPr>
        <xdr:cNvSpPr txBox="1"/>
      </xdr:nvSpPr>
      <xdr:spPr>
        <a:xfrm>
          <a:off x="655638" y="32480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DF5F8F1A-6653-4073-8102-4934D0F0CB56}"/>
            </a:ext>
          </a:extLst>
        </xdr:cNvPr>
        <xdr:cNvSpPr txBox="1"/>
      </xdr:nvSpPr>
      <xdr:spPr>
        <a:xfrm>
          <a:off x="655638" y="35560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96E324E8-DA12-42C2-86DF-9B4049EC8BF7}"/>
            </a:ext>
          </a:extLst>
        </xdr:cNvPr>
        <xdr:cNvSpPr/>
      </xdr:nvSpPr>
      <xdr:spPr>
        <a:xfrm>
          <a:off x="704850" y="39719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DA74F242-2534-4D11-8FBE-847A6DBCA798}"/>
            </a:ext>
          </a:extLst>
        </xdr:cNvPr>
        <xdr:cNvSpPr/>
      </xdr:nvSpPr>
      <xdr:spPr>
        <a:xfrm>
          <a:off x="83185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E5640BCA-37C1-42D6-974C-09D338655B25}"/>
            </a:ext>
          </a:extLst>
        </xdr:cNvPr>
        <xdr:cNvSpPr/>
      </xdr:nvSpPr>
      <xdr:spPr>
        <a:xfrm>
          <a:off x="83185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C3B6A6D2-1C35-4200-AAEA-C1705354E660}"/>
            </a:ext>
          </a:extLst>
        </xdr:cNvPr>
        <xdr:cNvSpPr/>
      </xdr:nvSpPr>
      <xdr:spPr>
        <a:xfrm>
          <a:off x="176212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F5E6D3BA-F847-4E9C-A9D1-8F8F8EF042F1}"/>
            </a:ext>
          </a:extLst>
        </xdr:cNvPr>
        <xdr:cNvSpPr/>
      </xdr:nvSpPr>
      <xdr:spPr>
        <a:xfrm>
          <a:off x="176212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DA517510-E342-40B2-880D-B5E0DDDA6945}"/>
            </a:ext>
          </a:extLst>
        </xdr:cNvPr>
        <xdr:cNvSpPr/>
      </xdr:nvSpPr>
      <xdr:spPr>
        <a:xfrm>
          <a:off x="28194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9259AFE8-81CE-4FE0-BEBC-8583B348B33A}"/>
            </a:ext>
          </a:extLst>
        </xdr:cNvPr>
        <xdr:cNvSpPr/>
      </xdr:nvSpPr>
      <xdr:spPr>
        <a:xfrm>
          <a:off x="28194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4AF02AC9-3853-4AFB-B1C7-22ADD5D88864}"/>
            </a:ext>
          </a:extLst>
        </xdr:cNvPr>
        <xdr:cNvSpPr/>
      </xdr:nvSpPr>
      <xdr:spPr>
        <a:xfrm>
          <a:off x="704850" y="50482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B956A9DE-BD22-4530-AAAA-0EC31429703A}"/>
            </a:ext>
          </a:extLst>
        </xdr:cNvPr>
        <xdr:cNvSpPr txBox="1"/>
      </xdr:nvSpPr>
      <xdr:spPr>
        <a:xfrm>
          <a:off x="681038"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C0513F0B-9037-402B-AA21-99F4181FE90C}"/>
            </a:ext>
          </a:extLst>
        </xdr:cNvPr>
        <xdr:cNvCxnSpPr/>
      </xdr:nvCxnSpPr>
      <xdr:spPr>
        <a:xfrm>
          <a:off x="704850"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C7871968-F878-4EB0-BECF-D033AE6AC0AE}"/>
            </a:ext>
          </a:extLst>
        </xdr:cNvPr>
        <xdr:cNvSpPr txBox="1"/>
      </xdr:nvSpPr>
      <xdr:spPr>
        <a:xfrm>
          <a:off x="280534"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 xmlns:a16="http://schemas.microsoft.com/office/drawing/2014/main" id="{AD3FB883-32F1-40C0-ACD4-037B07AFB52A}"/>
            </a:ext>
          </a:extLst>
        </xdr:cNvPr>
        <xdr:cNvCxnSpPr/>
      </xdr:nvCxnSpPr>
      <xdr:spPr>
        <a:xfrm>
          <a:off x="704850" y="67818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 xmlns:a16="http://schemas.microsoft.com/office/drawing/2014/main" id="{08093813-BDB6-4F6B-ADDD-008740D28395}"/>
            </a:ext>
          </a:extLst>
        </xdr:cNvPr>
        <xdr:cNvSpPr txBox="1"/>
      </xdr:nvSpPr>
      <xdr:spPr>
        <a:xfrm>
          <a:off x="344654" y="66491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 xmlns:a16="http://schemas.microsoft.com/office/drawing/2014/main" id="{2DF2C55E-337D-48C5-AF58-DA3AEAED98BF}"/>
            </a:ext>
          </a:extLst>
        </xdr:cNvPr>
        <xdr:cNvCxnSpPr/>
      </xdr:nvCxnSpPr>
      <xdr:spPr>
        <a:xfrm>
          <a:off x="704850" y="63436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 xmlns:a16="http://schemas.microsoft.com/office/drawing/2014/main" id="{49F3559D-A0C9-4A7F-9E90-6CC9B176E3D7}"/>
            </a:ext>
          </a:extLst>
        </xdr:cNvPr>
        <xdr:cNvSpPr txBox="1"/>
      </xdr:nvSpPr>
      <xdr:spPr>
        <a:xfrm>
          <a:off x="344654" y="6210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 xmlns:a16="http://schemas.microsoft.com/office/drawing/2014/main" id="{889B76BF-851E-42E6-8B79-3F42B7647136}"/>
            </a:ext>
          </a:extLst>
        </xdr:cNvPr>
        <xdr:cNvCxnSpPr/>
      </xdr:nvCxnSpPr>
      <xdr:spPr>
        <a:xfrm>
          <a:off x="704850" y="59150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 xmlns:a16="http://schemas.microsoft.com/office/drawing/2014/main" id="{B2304CAE-ED95-4E67-8C59-058930BFFF8D}"/>
            </a:ext>
          </a:extLst>
        </xdr:cNvPr>
        <xdr:cNvSpPr txBox="1"/>
      </xdr:nvSpPr>
      <xdr:spPr>
        <a:xfrm>
          <a:off x="344654" y="5782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 xmlns:a16="http://schemas.microsoft.com/office/drawing/2014/main" id="{691FFEBA-D6D4-4D82-88B5-8ECD6BBF368A}"/>
            </a:ext>
          </a:extLst>
        </xdr:cNvPr>
        <xdr:cNvCxnSpPr/>
      </xdr:nvCxnSpPr>
      <xdr:spPr>
        <a:xfrm>
          <a:off x="704850" y="54864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 xmlns:a16="http://schemas.microsoft.com/office/drawing/2014/main" id="{14021065-0189-40EB-B1A6-789251BABA8D}"/>
            </a:ext>
          </a:extLst>
        </xdr:cNvPr>
        <xdr:cNvSpPr txBox="1"/>
      </xdr:nvSpPr>
      <xdr:spPr>
        <a:xfrm>
          <a:off x="344654" y="5353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 xmlns:a16="http://schemas.microsoft.com/office/drawing/2014/main" id="{516A1AF6-6618-4516-ABF3-3451ED66D063}"/>
            </a:ext>
          </a:extLst>
        </xdr:cNvPr>
        <xdr:cNvCxnSpPr/>
      </xdr:nvCxnSpPr>
      <xdr:spPr>
        <a:xfrm>
          <a:off x="704850"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 xmlns:a16="http://schemas.microsoft.com/office/drawing/2014/main" id="{2703494A-CBC7-472A-A874-63DB1E23CF32}"/>
            </a:ext>
          </a:extLst>
        </xdr:cNvPr>
        <xdr:cNvSpPr txBox="1"/>
      </xdr:nvSpPr>
      <xdr:spPr>
        <a:xfrm>
          <a:off x="394486" y="49155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 xmlns:a16="http://schemas.microsoft.com/office/drawing/2014/main" id="{6D60C8C1-2120-4E59-84C3-02190413912A}"/>
            </a:ext>
          </a:extLst>
        </xdr:cNvPr>
        <xdr:cNvSpPr/>
      </xdr:nvSpPr>
      <xdr:spPr>
        <a:xfrm>
          <a:off x="704850" y="50482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a:extLst>
            <a:ext uri="{FF2B5EF4-FFF2-40B4-BE49-F238E27FC236}">
              <a16:creationId xmlns="" xmlns:a16="http://schemas.microsoft.com/office/drawing/2014/main" id="{008993F6-B0E3-4B53-B92C-370770E610E8}"/>
            </a:ext>
          </a:extLst>
        </xdr:cNvPr>
        <xdr:cNvCxnSpPr/>
      </xdr:nvCxnSpPr>
      <xdr:spPr>
        <a:xfrm flipV="1">
          <a:off x="4291965" y="5785104"/>
          <a:ext cx="0" cy="1090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a:extLst>
            <a:ext uri="{FF2B5EF4-FFF2-40B4-BE49-F238E27FC236}">
              <a16:creationId xmlns="" xmlns:a16="http://schemas.microsoft.com/office/drawing/2014/main" id="{098C6E4A-F12A-4DF3-B182-9E9BB9C0D387}"/>
            </a:ext>
          </a:extLst>
        </xdr:cNvPr>
        <xdr:cNvSpPr txBox="1"/>
      </xdr:nvSpPr>
      <xdr:spPr>
        <a:xfrm>
          <a:off x="4330700" y="68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a:extLst>
            <a:ext uri="{FF2B5EF4-FFF2-40B4-BE49-F238E27FC236}">
              <a16:creationId xmlns="" xmlns:a16="http://schemas.microsoft.com/office/drawing/2014/main" id="{8A2A199A-700F-493F-B6DF-59380683A101}"/>
            </a:ext>
          </a:extLst>
        </xdr:cNvPr>
        <xdr:cNvCxnSpPr/>
      </xdr:nvCxnSpPr>
      <xdr:spPr>
        <a:xfrm>
          <a:off x="4217988" y="687514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a:extLst>
            <a:ext uri="{FF2B5EF4-FFF2-40B4-BE49-F238E27FC236}">
              <a16:creationId xmlns="" xmlns:a16="http://schemas.microsoft.com/office/drawing/2014/main" id="{1D60C74E-D914-4E2E-98B3-638C0EE6A444}"/>
            </a:ext>
          </a:extLst>
        </xdr:cNvPr>
        <xdr:cNvSpPr txBox="1"/>
      </xdr:nvSpPr>
      <xdr:spPr>
        <a:xfrm>
          <a:off x="4330700" y="5569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a:extLst>
            <a:ext uri="{FF2B5EF4-FFF2-40B4-BE49-F238E27FC236}">
              <a16:creationId xmlns="" xmlns:a16="http://schemas.microsoft.com/office/drawing/2014/main" id="{9C398CFB-3BAE-4F85-938B-9E9F0CE90A47}"/>
            </a:ext>
          </a:extLst>
        </xdr:cNvPr>
        <xdr:cNvCxnSpPr/>
      </xdr:nvCxnSpPr>
      <xdr:spPr>
        <a:xfrm>
          <a:off x="4217988" y="578510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61993</xdr:rowOff>
    </xdr:from>
    <xdr:ext cx="405111" cy="259045"/>
    <xdr:sp macro="" textlink="">
      <xdr:nvSpPr>
        <xdr:cNvPr id="60" name="【道路】&#10;有形固定資産減価償却率平均値テキスト">
          <a:extLst>
            <a:ext uri="{FF2B5EF4-FFF2-40B4-BE49-F238E27FC236}">
              <a16:creationId xmlns="" xmlns:a16="http://schemas.microsoft.com/office/drawing/2014/main" id="{FA41C9C1-F5FC-4C42-802E-0CAD41AFA552}"/>
            </a:ext>
          </a:extLst>
        </xdr:cNvPr>
        <xdr:cNvSpPr txBox="1"/>
      </xdr:nvSpPr>
      <xdr:spPr>
        <a:xfrm>
          <a:off x="4330700" y="62246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a:extLst>
            <a:ext uri="{FF2B5EF4-FFF2-40B4-BE49-F238E27FC236}">
              <a16:creationId xmlns="" xmlns:a16="http://schemas.microsoft.com/office/drawing/2014/main" id="{F944E64F-1C05-4114-8D2A-8B73DAC7157B}"/>
            </a:ext>
          </a:extLst>
        </xdr:cNvPr>
        <xdr:cNvSpPr/>
      </xdr:nvSpPr>
      <xdr:spPr>
        <a:xfrm>
          <a:off x="4241800" y="63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50546</xdr:rowOff>
    </xdr:from>
    <xdr:to>
      <xdr:col>20</xdr:col>
      <xdr:colOff>38100</xdr:colOff>
      <xdr:row>39</xdr:row>
      <xdr:rowOff>152146</xdr:rowOff>
    </xdr:to>
    <xdr:sp macro="" textlink="">
      <xdr:nvSpPr>
        <xdr:cNvPr id="62" name="フローチャート: 判断 61">
          <a:extLst>
            <a:ext uri="{FF2B5EF4-FFF2-40B4-BE49-F238E27FC236}">
              <a16:creationId xmlns="" xmlns:a16="http://schemas.microsoft.com/office/drawing/2014/main" id="{2B379C90-614D-453E-904E-A0512ADC8B8B}"/>
            </a:ext>
          </a:extLst>
        </xdr:cNvPr>
        <xdr:cNvSpPr/>
      </xdr:nvSpPr>
      <xdr:spPr>
        <a:xfrm>
          <a:off x="3475038" y="6375146"/>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2540</xdr:rowOff>
    </xdr:from>
    <xdr:to>
      <xdr:col>15</xdr:col>
      <xdr:colOff>101600</xdr:colOff>
      <xdr:row>39</xdr:row>
      <xdr:rowOff>104140</xdr:rowOff>
    </xdr:to>
    <xdr:sp macro="" textlink="">
      <xdr:nvSpPr>
        <xdr:cNvPr id="63" name="フローチャート: 判断 62">
          <a:extLst>
            <a:ext uri="{FF2B5EF4-FFF2-40B4-BE49-F238E27FC236}">
              <a16:creationId xmlns="" xmlns:a16="http://schemas.microsoft.com/office/drawing/2014/main" id="{BCFB5CE7-7E1F-495A-A7A4-398B98F3C0BA}"/>
            </a:ext>
          </a:extLst>
        </xdr:cNvPr>
        <xdr:cNvSpPr/>
      </xdr:nvSpPr>
      <xdr:spPr>
        <a:xfrm>
          <a:off x="2643188"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164846</xdr:rowOff>
    </xdr:from>
    <xdr:to>
      <xdr:col>10</xdr:col>
      <xdr:colOff>165100</xdr:colOff>
      <xdr:row>39</xdr:row>
      <xdr:rowOff>94996</xdr:rowOff>
    </xdr:to>
    <xdr:sp macro="" textlink="">
      <xdr:nvSpPr>
        <xdr:cNvPr id="64" name="フローチャート: 判断 63">
          <a:extLst>
            <a:ext uri="{FF2B5EF4-FFF2-40B4-BE49-F238E27FC236}">
              <a16:creationId xmlns="" xmlns:a16="http://schemas.microsoft.com/office/drawing/2014/main" id="{BE33C279-D31A-42EC-B366-4973DB65CC50}"/>
            </a:ext>
          </a:extLst>
        </xdr:cNvPr>
        <xdr:cNvSpPr/>
      </xdr:nvSpPr>
      <xdr:spPr>
        <a:xfrm>
          <a:off x="1825625" y="6322758"/>
          <a:ext cx="101600"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132842</xdr:rowOff>
    </xdr:from>
    <xdr:to>
      <xdr:col>6</xdr:col>
      <xdr:colOff>38100</xdr:colOff>
      <xdr:row>39</xdr:row>
      <xdr:rowOff>62992</xdr:rowOff>
    </xdr:to>
    <xdr:sp macro="" textlink="">
      <xdr:nvSpPr>
        <xdr:cNvPr id="65" name="フローチャート: 判断 64">
          <a:extLst>
            <a:ext uri="{FF2B5EF4-FFF2-40B4-BE49-F238E27FC236}">
              <a16:creationId xmlns="" xmlns:a16="http://schemas.microsoft.com/office/drawing/2014/main" id="{041D2C02-4307-4233-AAE6-818CC8900F65}"/>
            </a:ext>
          </a:extLst>
        </xdr:cNvPr>
        <xdr:cNvSpPr/>
      </xdr:nvSpPr>
      <xdr:spPr>
        <a:xfrm>
          <a:off x="1008063" y="6295517"/>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 xmlns:a16="http://schemas.microsoft.com/office/drawing/2014/main" id="{5FD99FAA-3649-4A1C-91EF-237907150FD2}"/>
            </a:ext>
          </a:extLst>
        </xdr:cNvPr>
        <xdr:cNvSpPr txBox="1"/>
      </xdr:nvSpPr>
      <xdr:spPr>
        <a:xfrm>
          <a:off x="411638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2A30DE28-853B-4C27-BF0E-932713E82CD4}"/>
            </a:ext>
          </a:extLst>
        </xdr:cNvPr>
        <xdr:cNvSpPr txBox="1"/>
      </xdr:nvSpPr>
      <xdr:spPr>
        <a:xfrm>
          <a:off x="3349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15A35189-B03E-46AB-B7CF-89DE62AF67BF}"/>
            </a:ext>
          </a:extLst>
        </xdr:cNvPr>
        <xdr:cNvSpPr txBox="1"/>
      </xdr:nvSpPr>
      <xdr:spPr>
        <a:xfrm>
          <a:off x="25177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9DA1FCEC-008E-48D7-946D-50C3CEECFB67}"/>
            </a:ext>
          </a:extLst>
        </xdr:cNvPr>
        <xdr:cNvSpPr txBox="1"/>
      </xdr:nvSpPr>
      <xdr:spPr>
        <a:xfrm>
          <a:off x="170021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F801A5E8-405E-406F-B4D0-48666EED37A5}"/>
            </a:ext>
          </a:extLst>
        </xdr:cNvPr>
        <xdr:cNvSpPr txBox="1"/>
      </xdr:nvSpPr>
      <xdr:spPr>
        <a:xfrm>
          <a:off x="882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148844</xdr:rowOff>
    </xdr:from>
    <xdr:to>
      <xdr:col>24</xdr:col>
      <xdr:colOff>114300</xdr:colOff>
      <xdr:row>42</xdr:row>
      <xdr:rowOff>78994</xdr:rowOff>
    </xdr:to>
    <xdr:sp macro="" textlink="">
      <xdr:nvSpPr>
        <xdr:cNvPr id="71" name="楕円 70">
          <a:extLst>
            <a:ext uri="{FF2B5EF4-FFF2-40B4-BE49-F238E27FC236}">
              <a16:creationId xmlns="" xmlns:a16="http://schemas.microsoft.com/office/drawing/2014/main" id="{DEE6BE2B-98B8-49CE-93AC-68D7C5BE25E0}"/>
            </a:ext>
          </a:extLst>
        </xdr:cNvPr>
        <xdr:cNvSpPr/>
      </xdr:nvSpPr>
      <xdr:spPr>
        <a:xfrm>
          <a:off x="4241800" y="6797294"/>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63771</xdr:rowOff>
    </xdr:from>
    <xdr:ext cx="405111" cy="259045"/>
    <xdr:sp macro="" textlink="">
      <xdr:nvSpPr>
        <xdr:cNvPr id="72" name="【道路】&#10;有形固定資産減価償却率該当値テキスト">
          <a:extLst>
            <a:ext uri="{FF2B5EF4-FFF2-40B4-BE49-F238E27FC236}">
              <a16:creationId xmlns="" xmlns:a16="http://schemas.microsoft.com/office/drawing/2014/main" id="{27BDECEC-3717-4721-998C-B6782A073A2E}"/>
            </a:ext>
          </a:extLst>
        </xdr:cNvPr>
        <xdr:cNvSpPr txBox="1"/>
      </xdr:nvSpPr>
      <xdr:spPr>
        <a:xfrm>
          <a:off x="4330700" y="6712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130556</xdr:rowOff>
    </xdr:from>
    <xdr:to>
      <xdr:col>20</xdr:col>
      <xdr:colOff>38100</xdr:colOff>
      <xdr:row>42</xdr:row>
      <xdr:rowOff>60706</xdr:rowOff>
    </xdr:to>
    <xdr:sp macro="" textlink="">
      <xdr:nvSpPr>
        <xdr:cNvPr id="73" name="楕円 72">
          <a:extLst>
            <a:ext uri="{FF2B5EF4-FFF2-40B4-BE49-F238E27FC236}">
              <a16:creationId xmlns="" xmlns:a16="http://schemas.microsoft.com/office/drawing/2014/main" id="{5B463178-8D2E-4040-9CB5-6BD081AB4AA0}"/>
            </a:ext>
          </a:extLst>
        </xdr:cNvPr>
        <xdr:cNvSpPr/>
      </xdr:nvSpPr>
      <xdr:spPr>
        <a:xfrm>
          <a:off x="3475038" y="6779006"/>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9906</xdr:rowOff>
    </xdr:from>
    <xdr:to>
      <xdr:col>24</xdr:col>
      <xdr:colOff>63500</xdr:colOff>
      <xdr:row>42</xdr:row>
      <xdr:rowOff>28194</xdr:rowOff>
    </xdr:to>
    <xdr:cxnSp macro="">
      <xdr:nvCxnSpPr>
        <xdr:cNvPr id="74" name="直線コネクタ 73">
          <a:extLst>
            <a:ext uri="{FF2B5EF4-FFF2-40B4-BE49-F238E27FC236}">
              <a16:creationId xmlns="" xmlns:a16="http://schemas.microsoft.com/office/drawing/2014/main" id="{8D810570-147A-44D3-8470-F92B9BAE6651}"/>
            </a:ext>
          </a:extLst>
        </xdr:cNvPr>
        <xdr:cNvCxnSpPr/>
      </xdr:nvCxnSpPr>
      <xdr:spPr>
        <a:xfrm>
          <a:off x="3525838" y="6820281"/>
          <a:ext cx="766762"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116840</xdr:rowOff>
    </xdr:from>
    <xdr:to>
      <xdr:col>15</xdr:col>
      <xdr:colOff>101600</xdr:colOff>
      <xdr:row>42</xdr:row>
      <xdr:rowOff>46990</xdr:rowOff>
    </xdr:to>
    <xdr:sp macro="" textlink="">
      <xdr:nvSpPr>
        <xdr:cNvPr id="75" name="楕円 74">
          <a:extLst>
            <a:ext uri="{FF2B5EF4-FFF2-40B4-BE49-F238E27FC236}">
              <a16:creationId xmlns="" xmlns:a16="http://schemas.microsoft.com/office/drawing/2014/main" id="{4A4C0EC1-645F-4183-A258-AEE06597C7A5}"/>
            </a:ext>
          </a:extLst>
        </xdr:cNvPr>
        <xdr:cNvSpPr/>
      </xdr:nvSpPr>
      <xdr:spPr>
        <a:xfrm>
          <a:off x="2643188" y="676529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167640</xdr:rowOff>
    </xdr:from>
    <xdr:to>
      <xdr:col>19</xdr:col>
      <xdr:colOff>177800</xdr:colOff>
      <xdr:row>42</xdr:row>
      <xdr:rowOff>9906</xdr:rowOff>
    </xdr:to>
    <xdr:cxnSp macro="">
      <xdr:nvCxnSpPr>
        <xdr:cNvPr id="76" name="直線コネクタ 75">
          <a:extLst>
            <a:ext uri="{FF2B5EF4-FFF2-40B4-BE49-F238E27FC236}">
              <a16:creationId xmlns="" xmlns:a16="http://schemas.microsoft.com/office/drawing/2014/main" id="{416D14C4-5B2E-4E58-9894-B7AD25C5011B}"/>
            </a:ext>
          </a:extLst>
        </xdr:cNvPr>
        <xdr:cNvCxnSpPr/>
      </xdr:nvCxnSpPr>
      <xdr:spPr>
        <a:xfrm>
          <a:off x="2693988" y="6811327"/>
          <a:ext cx="83185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29972</xdr:rowOff>
    </xdr:from>
    <xdr:to>
      <xdr:col>10</xdr:col>
      <xdr:colOff>165100</xdr:colOff>
      <xdr:row>41</xdr:row>
      <xdr:rowOff>131572</xdr:rowOff>
    </xdr:to>
    <xdr:sp macro="" textlink="">
      <xdr:nvSpPr>
        <xdr:cNvPr id="77" name="楕円 76">
          <a:extLst>
            <a:ext uri="{FF2B5EF4-FFF2-40B4-BE49-F238E27FC236}">
              <a16:creationId xmlns="" xmlns:a16="http://schemas.microsoft.com/office/drawing/2014/main" id="{33D1A101-85F1-4B11-B4C2-8E506B23928F}"/>
            </a:ext>
          </a:extLst>
        </xdr:cNvPr>
        <xdr:cNvSpPr/>
      </xdr:nvSpPr>
      <xdr:spPr>
        <a:xfrm>
          <a:off x="1825625" y="66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80772</xdr:rowOff>
    </xdr:from>
    <xdr:to>
      <xdr:col>15</xdr:col>
      <xdr:colOff>50800</xdr:colOff>
      <xdr:row>41</xdr:row>
      <xdr:rowOff>167640</xdr:rowOff>
    </xdr:to>
    <xdr:cxnSp macro="">
      <xdr:nvCxnSpPr>
        <xdr:cNvPr id="78" name="直線コネクタ 77">
          <a:extLst>
            <a:ext uri="{FF2B5EF4-FFF2-40B4-BE49-F238E27FC236}">
              <a16:creationId xmlns="" xmlns:a16="http://schemas.microsoft.com/office/drawing/2014/main" id="{3A96C5F5-9268-4E54-BF1B-FCECD7A7C1AF}"/>
            </a:ext>
          </a:extLst>
        </xdr:cNvPr>
        <xdr:cNvCxnSpPr/>
      </xdr:nvCxnSpPr>
      <xdr:spPr>
        <a:xfrm>
          <a:off x="1876425" y="6729222"/>
          <a:ext cx="817563" cy="8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18542</xdr:rowOff>
    </xdr:from>
    <xdr:to>
      <xdr:col>6</xdr:col>
      <xdr:colOff>38100</xdr:colOff>
      <xdr:row>41</xdr:row>
      <xdr:rowOff>120142</xdr:rowOff>
    </xdr:to>
    <xdr:sp macro="" textlink="">
      <xdr:nvSpPr>
        <xdr:cNvPr id="79" name="楕円 78">
          <a:extLst>
            <a:ext uri="{FF2B5EF4-FFF2-40B4-BE49-F238E27FC236}">
              <a16:creationId xmlns="" xmlns:a16="http://schemas.microsoft.com/office/drawing/2014/main" id="{4D095293-7CF1-4076-BB61-1E81B0182A46}"/>
            </a:ext>
          </a:extLst>
        </xdr:cNvPr>
        <xdr:cNvSpPr/>
      </xdr:nvSpPr>
      <xdr:spPr>
        <a:xfrm>
          <a:off x="1008063" y="6666992"/>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69342</xdr:rowOff>
    </xdr:from>
    <xdr:to>
      <xdr:col>10</xdr:col>
      <xdr:colOff>114300</xdr:colOff>
      <xdr:row>41</xdr:row>
      <xdr:rowOff>80772</xdr:rowOff>
    </xdr:to>
    <xdr:cxnSp macro="">
      <xdr:nvCxnSpPr>
        <xdr:cNvPr id="80" name="直線コネクタ 79">
          <a:extLst>
            <a:ext uri="{FF2B5EF4-FFF2-40B4-BE49-F238E27FC236}">
              <a16:creationId xmlns="" xmlns:a16="http://schemas.microsoft.com/office/drawing/2014/main" id="{DBA5FEA5-501C-47B3-9E3A-6814EED95538}"/>
            </a:ext>
          </a:extLst>
        </xdr:cNvPr>
        <xdr:cNvCxnSpPr/>
      </xdr:nvCxnSpPr>
      <xdr:spPr>
        <a:xfrm>
          <a:off x="1058863" y="6717792"/>
          <a:ext cx="817562"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168673</xdr:rowOff>
    </xdr:from>
    <xdr:ext cx="405111" cy="259045"/>
    <xdr:sp macro="" textlink="">
      <xdr:nvSpPr>
        <xdr:cNvPr id="81" name="n_1aveValue【道路】&#10;有形固定資産減価償却率">
          <a:extLst>
            <a:ext uri="{FF2B5EF4-FFF2-40B4-BE49-F238E27FC236}">
              <a16:creationId xmlns="" xmlns:a16="http://schemas.microsoft.com/office/drawing/2014/main" id="{7A13FC96-2E83-465F-A25D-965D1BFD9289}"/>
            </a:ext>
          </a:extLst>
        </xdr:cNvPr>
        <xdr:cNvSpPr txBox="1"/>
      </xdr:nvSpPr>
      <xdr:spPr>
        <a:xfrm>
          <a:off x="3324869" y="6164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120667</xdr:rowOff>
    </xdr:from>
    <xdr:ext cx="405111" cy="259045"/>
    <xdr:sp macro="" textlink="">
      <xdr:nvSpPr>
        <xdr:cNvPr id="82" name="n_2aveValue【道路】&#10;有形固定資産減価償却率">
          <a:extLst>
            <a:ext uri="{FF2B5EF4-FFF2-40B4-BE49-F238E27FC236}">
              <a16:creationId xmlns="" xmlns:a16="http://schemas.microsoft.com/office/drawing/2014/main" id="{2BD70040-9700-4D40-B6C1-E96A5AF3571B}"/>
            </a:ext>
          </a:extLst>
        </xdr:cNvPr>
        <xdr:cNvSpPr txBox="1"/>
      </xdr:nvSpPr>
      <xdr:spPr>
        <a:xfrm>
          <a:off x="2505719"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111523</xdr:rowOff>
    </xdr:from>
    <xdr:ext cx="405111" cy="259045"/>
    <xdr:sp macro="" textlink="">
      <xdr:nvSpPr>
        <xdr:cNvPr id="83" name="n_3aveValue【道路】&#10;有形固定資産減価償却率">
          <a:extLst>
            <a:ext uri="{FF2B5EF4-FFF2-40B4-BE49-F238E27FC236}">
              <a16:creationId xmlns="" xmlns:a16="http://schemas.microsoft.com/office/drawing/2014/main" id="{40F21301-E4A5-4CC9-B5C9-075138EAEDDF}"/>
            </a:ext>
          </a:extLst>
        </xdr:cNvPr>
        <xdr:cNvSpPr txBox="1"/>
      </xdr:nvSpPr>
      <xdr:spPr>
        <a:xfrm>
          <a:off x="1688157" y="611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79519</xdr:rowOff>
    </xdr:from>
    <xdr:ext cx="405111" cy="259045"/>
    <xdr:sp macro="" textlink="">
      <xdr:nvSpPr>
        <xdr:cNvPr id="84" name="n_4aveValue【道路】&#10;有形固定資産減価償却率">
          <a:extLst>
            <a:ext uri="{FF2B5EF4-FFF2-40B4-BE49-F238E27FC236}">
              <a16:creationId xmlns="" xmlns:a16="http://schemas.microsoft.com/office/drawing/2014/main" id="{98C5C858-35AE-49D9-A75A-FB98C1242F97}"/>
            </a:ext>
          </a:extLst>
        </xdr:cNvPr>
        <xdr:cNvSpPr txBox="1"/>
      </xdr:nvSpPr>
      <xdr:spPr>
        <a:xfrm>
          <a:off x="870594" y="608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51833</xdr:rowOff>
    </xdr:from>
    <xdr:ext cx="405111" cy="259045"/>
    <xdr:sp macro="" textlink="">
      <xdr:nvSpPr>
        <xdr:cNvPr id="85" name="n_1mainValue【道路】&#10;有形固定資産減価償却率">
          <a:extLst>
            <a:ext uri="{FF2B5EF4-FFF2-40B4-BE49-F238E27FC236}">
              <a16:creationId xmlns="" xmlns:a16="http://schemas.microsoft.com/office/drawing/2014/main" id="{82DD8DE2-41C2-4A82-B49D-3C8DEC6AE0FF}"/>
            </a:ext>
          </a:extLst>
        </xdr:cNvPr>
        <xdr:cNvSpPr txBox="1"/>
      </xdr:nvSpPr>
      <xdr:spPr>
        <a:xfrm>
          <a:off x="3324869" y="686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38117</xdr:rowOff>
    </xdr:from>
    <xdr:ext cx="405111" cy="259045"/>
    <xdr:sp macro="" textlink="">
      <xdr:nvSpPr>
        <xdr:cNvPr id="86" name="n_2mainValue【道路】&#10;有形固定資産減価償却率">
          <a:extLst>
            <a:ext uri="{FF2B5EF4-FFF2-40B4-BE49-F238E27FC236}">
              <a16:creationId xmlns="" xmlns:a16="http://schemas.microsoft.com/office/drawing/2014/main" id="{AADE0804-3B45-40F9-B1AF-571A04D9E30C}"/>
            </a:ext>
          </a:extLst>
        </xdr:cNvPr>
        <xdr:cNvSpPr txBox="1"/>
      </xdr:nvSpPr>
      <xdr:spPr>
        <a:xfrm>
          <a:off x="2505719" y="684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122699</xdr:rowOff>
    </xdr:from>
    <xdr:ext cx="405111" cy="259045"/>
    <xdr:sp macro="" textlink="">
      <xdr:nvSpPr>
        <xdr:cNvPr id="87" name="n_3mainValue【道路】&#10;有形固定資産減価償却率">
          <a:extLst>
            <a:ext uri="{FF2B5EF4-FFF2-40B4-BE49-F238E27FC236}">
              <a16:creationId xmlns="" xmlns:a16="http://schemas.microsoft.com/office/drawing/2014/main" id="{71164290-034C-45A2-8F05-17C5855E4FDB}"/>
            </a:ext>
          </a:extLst>
        </xdr:cNvPr>
        <xdr:cNvSpPr txBox="1"/>
      </xdr:nvSpPr>
      <xdr:spPr>
        <a:xfrm>
          <a:off x="1688157" y="6771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111269</xdr:rowOff>
    </xdr:from>
    <xdr:ext cx="405111" cy="259045"/>
    <xdr:sp macro="" textlink="">
      <xdr:nvSpPr>
        <xdr:cNvPr id="88" name="n_4mainValue【道路】&#10;有形固定資産減価償却率">
          <a:extLst>
            <a:ext uri="{FF2B5EF4-FFF2-40B4-BE49-F238E27FC236}">
              <a16:creationId xmlns="" xmlns:a16="http://schemas.microsoft.com/office/drawing/2014/main" id="{A3A6B30C-D188-4248-AE87-3C30E3D2718E}"/>
            </a:ext>
          </a:extLst>
        </xdr:cNvPr>
        <xdr:cNvSpPr txBox="1"/>
      </xdr:nvSpPr>
      <xdr:spPr>
        <a:xfrm>
          <a:off x="870594" y="675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 xmlns:a16="http://schemas.microsoft.com/office/drawing/2014/main" id="{93BD85D4-3076-4A19-A3A9-761C7074F4A4}"/>
            </a:ext>
          </a:extLst>
        </xdr:cNvPr>
        <xdr:cNvSpPr/>
      </xdr:nvSpPr>
      <xdr:spPr>
        <a:xfrm>
          <a:off x="6118225" y="397192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 xmlns:a16="http://schemas.microsoft.com/office/drawing/2014/main" id="{82258FA5-8F74-4563-95DC-D2E9260D385D}"/>
            </a:ext>
          </a:extLst>
        </xdr:cNvPr>
        <xdr:cNvSpPr/>
      </xdr:nvSpPr>
      <xdr:spPr>
        <a:xfrm>
          <a:off x="6230938"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 xmlns:a16="http://schemas.microsoft.com/office/drawing/2014/main" id="{0EDC2B90-E804-448A-AD35-C2EE9569F1D9}"/>
            </a:ext>
          </a:extLst>
        </xdr:cNvPr>
        <xdr:cNvSpPr/>
      </xdr:nvSpPr>
      <xdr:spPr>
        <a:xfrm>
          <a:off x="6230938"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 xmlns:a16="http://schemas.microsoft.com/office/drawing/2014/main" id="{21750C57-3C49-4122-A1C4-C25B68066A7A}"/>
            </a:ext>
          </a:extLst>
        </xdr:cNvPr>
        <xdr:cNvSpPr/>
      </xdr:nvSpPr>
      <xdr:spPr>
        <a:xfrm>
          <a:off x="71755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 xmlns:a16="http://schemas.microsoft.com/office/drawing/2014/main" id="{37B9667B-8590-4D5A-969F-ED9C6D2D01C4}"/>
            </a:ext>
          </a:extLst>
        </xdr:cNvPr>
        <xdr:cNvSpPr/>
      </xdr:nvSpPr>
      <xdr:spPr>
        <a:xfrm>
          <a:off x="71755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 xmlns:a16="http://schemas.microsoft.com/office/drawing/2014/main" id="{197B59F5-5F78-4B8A-8D17-A8BF7823E631}"/>
            </a:ext>
          </a:extLst>
        </xdr:cNvPr>
        <xdr:cNvSpPr/>
      </xdr:nvSpPr>
      <xdr:spPr>
        <a:xfrm>
          <a:off x="823277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 xmlns:a16="http://schemas.microsoft.com/office/drawing/2014/main" id="{F9FA895E-6129-4B27-90DA-E27F9D1E38F2}"/>
            </a:ext>
          </a:extLst>
        </xdr:cNvPr>
        <xdr:cNvSpPr/>
      </xdr:nvSpPr>
      <xdr:spPr>
        <a:xfrm>
          <a:off x="823277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 xmlns:a16="http://schemas.microsoft.com/office/drawing/2014/main" id="{5B986654-D669-421F-B18E-3FD652D75DB6}"/>
            </a:ext>
          </a:extLst>
        </xdr:cNvPr>
        <xdr:cNvSpPr/>
      </xdr:nvSpPr>
      <xdr:spPr>
        <a:xfrm>
          <a:off x="6118225" y="504825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 xmlns:a16="http://schemas.microsoft.com/office/drawing/2014/main" id="{A04BA84A-67D5-490F-B7A4-B06A033F0DD2}"/>
            </a:ext>
          </a:extLst>
        </xdr:cNvPr>
        <xdr:cNvSpPr txBox="1"/>
      </xdr:nvSpPr>
      <xdr:spPr>
        <a:xfrm>
          <a:off x="6080125" y="4867275"/>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 xmlns:a16="http://schemas.microsoft.com/office/drawing/2014/main" id="{357EEF59-088A-45A2-AB34-7C0781BEB34A}"/>
            </a:ext>
          </a:extLst>
        </xdr:cNvPr>
        <xdr:cNvCxnSpPr/>
      </xdr:nvCxnSpPr>
      <xdr:spPr>
        <a:xfrm>
          <a:off x="6118225" y="72104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 xmlns:a16="http://schemas.microsoft.com/office/drawing/2014/main" id="{D4505522-9EC5-4BD8-8439-34E60270D6AF}"/>
            </a:ext>
          </a:extLst>
        </xdr:cNvPr>
        <xdr:cNvCxnSpPr/>
      </xdr:nvCxnSpPr>
      <xdr:spPr>
        <a:xfrm>
          <a:off x="6118225" y="6902903"/>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 xmlns:a16="http://schemas.microsoft.com/office/drawing/2014/main" id="{4EC1192D-E2AA-4165-964F-42FEE30AD3F7}"/>
            </a:ext>
          </a:extLst>
        </xdr:cNvPr>
        <xdr:cNvSpPr txBox="1"/>
      </xdr:nvSpPr>
      <xdr:spPr>
        <a:xfrm>
          <a:off x="5679621" y="6770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 xmlns:a16="http://schemas.microsoft.com/office/drawing/2014/main" id="{03732184-55D4-4C3E-A0BA-7FB24865BF23}"/>
            </a:ext>
          </a:extLst>
        </xdr:cNvPr>
        <xdr:cNvCxnSpPr/>
      </xdr:nvCxnSpPr>
      <xdr:spPr>
        <a:xfrm>
          <a:off x="6118225" y="6595382"/>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 xmlns:a16="http://schemas.microsoft.com/office/drawing/2014/main" id="{0CAFC0AD-ACE6-4274-9F06-9F268EBEF555}"/>
            </a:ext>
          </a:extLst>
        </xdr:cNvPr>
        <xdr:cNvSpPr txBox="1"/>
      </xdr:nvSpPr>
      <xdr:spPr>
        <a:xfrm>
          <a:off x="5629789" y="64626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 xmlns:a16="http://schemas.microsoft.com/office/drawing/2014/main" id="{AF034752-6461-41A8-B9EF-9414F6047CCF}"/>
            </a:ext>
          </a:extLst>
        </xdr:cNvPr>
        <xdr:cNvCxnSpPr/>
      </xdr:nvCxnSpPr>
      <xdr:spPr>
        <a:xfrm>
          <a:off x="6118225" y="628786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 xmlns:a16="http://schemas.microsoft.com/office/drawing/2014/main" id="{567A6560-1D37-480F-93A3-2386E4112443}"/>
            </a:ext>
          </a:extLst>
        </xdr:cNvPr>
        <xdr:cNvSpPr txBox="1"/>
      </xdr:nvSpPr>
      <xdr:spPr>
        <a:xfrm>
          <a:off x="5629789" y="61551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 xmlns:a16="http://schemas.microsoft.com/office/drawing/2014/main" id="{03749E02-8811-41E7-BD97-AA742AB47545}"/>
            </a:ext>
          </a:extLst>
        </xdr:cNvPr>
        <xdr:cNvCxnSpPr/>
      </xdr:nvCxnSpPr>
      <xdr:spPr>
        <a:xfrm>
          <a:off x="6118225" y="5980339"/>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 xmlns:a16="http://schemas.microsoft.com/office/drawing/2014/main" id="{545DB5C7-E8C7-4116-A2A5-CFE7F693CF7D}"/>
            </a:ext>
          </a:extLst>
        </xdr:cNvPr>
        <xdr:cNvSpPr txBox="1"/>
      </xdr:nvSpPr>
      <xdr:spPr>
        <a:xfrm>
          <a:off x="5629789" y="583811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 xmlns:a16="http://schemas.microsoft.com/office/drawing/2014/main" id="{39AC9152-1C71-4520-AD8A-A6C1527BA443}"/>
            </a:ext>
          </a:extLst>
        </xdr:cNvPr>
        <xdr:cNvCxnSpPr/>
      </xdr:nvCxnSpPr>
      <xdr:spPr>
        <a:xfrm>
          <a:off x="6118225" y="5672818"/>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 xmlns:a16="http://schemas.microsoft.com/office/drawing/2014/main" id="{6BF6D5A0-7AAF-43F9-A20C-46AFE7D66CC7}"/>
            </a:ext>
          </a:extLst>
        </xdr:cNvPr>
        <xdr:cNvSpPr txBox="1"/>
      </xdr:nvSpPr>
      <xdr:spPr>
        <a:xfrm>
          <a:off x="5629789" y="553059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 xmlns:a16="http://schemas.microsoft.com/office/drawing/2014/main" id="{36F53E6B-EC40-4D36-939D-348A7DECE22D}"/>
            </a:ext>
          </a:extLst>
        </xdr:cNvPr>
        <xdr:cNvCxnSpPr/>
      </xdr:nvCxnSpPr>
      <xdr:spPr>
        <a:xfrm>
          <a:off x="6118225" y="5355772"/>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 xmlns:a16="http://schemas.microsoft.com/office/drawing/2014/main" id="{8BBFC6FD-3814-4978-9B8D-3BED9EB1EC32}"/>
            </a:ext>
          </a:extLst>
        </xdr:cNvPr>
        <xdr:cNvSpPr txBox="1"/>
      </xdr:nvSpPr>
      <xdr:spPr>
        <a:xfrm>
          <a:off x="5565669" y="52230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 xmlns:a16="http://schemas.microsoft.com/office/drawing/2014/main" id="{00688EF9-75B6-4D90-AFF0-803A385845FA}"/>
            </a:ext>
          </a:extLst>
        </xdr:cNvPr>
        <xdr:cNvCxnSpPr/>
      </xdr:nvCxnSpPr>
      <xdr:spPr>
        <a:xfrm>
          <a:off x="6118225" y="50482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 xmlns:a16="http://schemas.microsoft.com/office/drawing/2014/main" id="{9D7421BB-7715-4BD6-91DE-8E0F8BDCF53D}"/>
            </a:ext>
          </a:extLst>
        </xdr:cNvPr>
        <xdr:cNvSpPr txBox="1"/>
      </xdr:nvSpPr>
      <xdr:spPr>
        <a:xfrm>
          <a:off x="5565669" y="49155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 xmlns:a16="http://schemas.microsoft.com/office/drawing/2014/main" id="{58360E0B-313D-46F0-AFE7-73AD48A050D4}"/>
            </a:ext>
          </a:extLst>
        </xdr:cNvPr>
        <xdr:cNvSpPr/>
      </xdr:nvSpPr>
      <xdr:spPr>
        <a:xfrm>
          <a:off x="6118225" y="504825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a:extLst>
            <a:ext uri="{FF2B5EF4-FFF2-40B4-BE49-F238E27FC236}">
              <a16:creationId xmlns="" xmlns:a16="http://schemas.microsoft.com/office/drawing/2014/main" id="{235B4D19-2260-46F0-AC44-05D19C259B59}"/>
            </a:ext>
          </a:extLst>
        </xdr:cNvPr>
        <xdr:cNvCxnSpPr/>
      </xdr:nvCxnSpPr>
      <xdr:spPr>
        <a:xfrm flipV="1">
          <a:off x="9691053" y="5568919"/>
          <a:ext cx="0" cy="127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a:extLst>
            <a:ext uri="{FF2B5EF4-FFF2-40B4-BE49-F238E27FC236}">
              <a16:creationId xmlns="" xmlns:a16="http://schemas.microsoft.com/office/drawing/2014/main" id="{C281746C-FADD-4A7B-867F-854CB66A888D}"/>
            </a:ext>
          </a:extLst>
        </xdr:cNvPr>
        <xdr:cNvSpPr txBox="1"/>
      </xdr:nvSpPr>
      <xdr:spPr>
        <a:xfrm>
          <a:off x="9729788" y="68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a:extLst>
            <a:ext uri="{FF2B5EF4-FFF2-40B4-BE49-F238E27FC236}">
              <a16:creationId xmlns="" xmlns:a16="http://schemas.microsoft.com/office/drawing/2014/main" id="{4BC28653-6E85-409E-8FD1-57C2C6566541}"/>
            </a:ext>
          </a:extLst>
        </xdr:cNvPr>
        <xdr:cNvCxnSpPr/>
      </xdr:nvCxnSpPr>
      <xdr:spPr>
        <a:xfrm>
          <a:off x="9617075" y="6845378"/>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a:extLst>
            <a:ext uri="{FF2B5EF4-FFF2-40B4-BE49-F238E27FC236}">
              <a16:creationId xmlns="" xmlns:a16="http://schemas.microsoft.com/office/drawing/2014/main" id="{A9C66CBB-70C0-4CCE-9488-1FEA65F365CF}"/>
            </a:ext>
          </a:extLst>
        </xdr:cNvPr>
        <xdr:cNvSpPr txBox="1"/>
      </xdr:nvSpPr>
      <xdr:spPr>
        <a:xfrm>
          <a:off x="9729788" y="53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a:extLst>
            <a:ext uri="{FF2B5EF4-FFF2-40B4-BE49-F238E27FC236}">
              <a16:creationId xmlns="" xmlns:a16="http://schemas.microsoft.com/office/drawing/2014/main" id="{B905FFAD-F3BF-4656-A3B7-8915E691B097}"/>
            </a:ext>
          </a:extLst>
        </xdr:cNvPr>
        <xdr:cNvCxnSpPr/>
      </xdr:nvCxnSpPr>
      <xdr:spPr>
        <a:xfrm>
          <a:off x="9617075" y="5568919"/>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121752</xdr:rowOff>
    </xdr:from>
    <xdr:ext cx="534377" cy="259045"/>
    <xdr:sp macro="" textlink="">
      <xdr:nvSpPr>
        <xdr:cNvPr id="119" name="【道路】&#10;一人当たり延長平均値テキスト">
          <a:extLst>
            <a:ext uri="{FF2B5EF4-FFF2-40B4-BE49-F238E27FC236}">
              <a16:creationId xmlns="" xmlns:a16="http://schemas.microsoft.com/office/drawing/2014/main" id="{1C278539-72B5-43D6-A51B-9F70FD2F981E}"/>
            </a:ext>
          </a:extLst>
        </xdr:cNvPr>
        <xdr:cNvSpPr txBox="1"/>
      </xdr:nvSpPr>
      <xdr:spPr>
        <a:xfrm>
          <a:off x="9729788" y="660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a:extLst>
            <a:ext uri="{FF2B5EF4-FFF2-40B4-BE49-F238E27FC236}">
              <a16:creationId xmlns="" xmlns:a16="http://schemas.microsoft.com/office/drawing/2014/main" id="{FD4D6E3F-0B5D-484B-8873-AF078E0E7B3B}"/>
            </a:ext>
          </a:extLst>
        </xdr:cNvPr>
        <xdr:cNvSpPr/>
      </xdr:nvSpPr>
      <xdr:spPr>
        <a:xfrm>
          <a:off x="9655175" y="6629850"/>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78925</xdr:rowOff>
    </xdr:from>
    <xdr:to>
      <xdr:col>50</xdr:col>
      <xdr:colOff>165100</xdr:colOff>
      <xdr:row>41</xdr:row>
      <xdr:rowOff>9075</xdr:rowOff>
    </xdr:to>
    <xdr:sp macro="" textlink="">
      <xdr:nvSpPr>
        <xdr:cNvPr id="121" name="フローチャート: 判断 120">
          <a:extLst>
            <a:ext uri="{FF2B5EF4-FFF2-40B4-BE49-F238E27FC236}">
              <a16:creationId xmlns="" xmlns:a16="http://schemas.microsoft.com/office/drawing/2014/main" id="{ACAD44CF-4074-4DD4-B7CC-DC112CF6F77E}"/>
            </a:ext>
          </a:extLst>
        </xdr:cNvPr>
        <xdr:cNvSpPr/>
      </xdr:nvSpPr>
      <xdr:spPr>
        <a:xfrm>
          <a:off x="8874125" y="656545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70875</xdr:rowOff>
    </xdr:from>
    <xdr:to>
      <xdr:col>46</xdr:col>
      <xdr:colOff>38100</xdr:colOff>
      <xdr:row>41</xdr:row>
      <xdr:rowOff>1025</xdr:rowOff>
    </xdr:to>
    <xdr:sp macro="" textlink="">
      <xdr:nvSpPr>
        <xdr:cNvPr id="122" name="フローチャート: 判断 121">
          <a:extLst>
            <a:ext uri="{FF2B5EF4-FFF2-40B4-BE49-F238E27FC236}">
              <a16:creationId xmlns="" xmlns:a16="http://schemas.microsoft.com/office/drawing/2014/main" id="{D03704A6-7D50-4CC3-B961-94F57FD568E2}"/>
            </a:ext>
          </a:extLst>
        </xdr:cNvPr>
        <xdr:cNvSpPr/>
      </xdr:nvSpPr>
      <xdr:spPr>
        <a:xfrm>
          <a:off x="8056563" y="655740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75088</xdr:rowOff>
    </xdr:from>
    <xdr:to>
      <xdr:col>41</xdr:col>
      <xdr:colOff>101600</xdr:colOff>
      <xdr:row>41</xdr:row>
      <xdr:rowOff>5238</xdr:rowOff>
    </xdr:to>
    <xdr:sp macro="" textlink="">
      <xdr:nvSpPr>
        <xdr:cNvPr id="123" name="フローチャート: 判断 122">
          <a:extLst>
            <a:ext uri="{FF2B5EF4-FFF2-40B4-BE49-F238E27FC236}">
              <a16:creationId xmlns="" xmlns:a16="http://schemas.microsoft.com/office/drawing/2014/main" id="{70DD1297-01EB-41A3-AC25-164E56310BD3}"/>
            </a:ext>
          </a:extLst>
        </xdr:cNvPr>
        <xdr:cNvSpPr/>
      </xdr:nvSpPr>
      <xdr:spPr>
        <a:xfrm>
          <a:off x="7224713" y="656161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89539</xdr:rowOff>
    </xdr:from>
    <xdr:to>
      <xdr:col>36</xdr:col>
      <xdr:colOff>165100</xdr:colOff>
      <xdr:row>41</xdr:row>
      <xdr:rowOff>19689</xdr:rowOff>
    </xdr:to>
    <xdr:sp macro="" textlink="">
      <xdr:nvSpPr>
        <xdr:cNvPr id="124" name="フローチャート: 判断 123">
          <a:extLst>
            <a:ext uri="{FF2B5EF4-FFF2-40B4-BE49-F238E27FC236}">
              <a16:creationId xmlns="" xmlns:a16="http://schemas.microsoft.com/office/drawing/2014/main" id="{CBA3C0FB-B8D8-4CBA-91BE-33AD8AF9B173}"/>
            </a:ext>
          </a:extLst>
        </xdr:cNvPr>
        <xdr:cNvSpPr/>
      </xdr:nvSpPr>
      <xdr:spPr>
        <a:xfrm>
          <a:off x="6407150" y="657606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 xmlns:a16="http://schemas.microsoft.com/office/drawing/2014/main" id="{B7DFA8AB-048A-4DC0-9D4A-9C44DFB1D6D1}"/>
            </a:ext>
          </a:extLst>
        </xdr:cNvPr>
        <xdr:cNvSpPr txBox="1"/>
      </xdr:nvSpPr>
      <xdr:spPr>
        <a:xfrm>
          <a:off x="95154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 xmlns:a16="http://schemas.microsoft.com/office/drawing/2014/main" id="{566661FC-31CC-45C1-B612-71A518A5DEC6}"/>
            </a:ext>
          </a:extLst>
        </xdr:cNvPr>
        <xdr:cNvSpPr txBox="1"/>
      </xdr:nvSpPr>
      <xdr:spPr>
        <a:xfrm>
          <a:off x="874871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 xmlns:a16="http://schemas.microsoft.com/office/drawing/2014/main" id="{21475677-7735-4EA3-A54E-C376E30CD751}"/>
            </a:ext>
          </a:extLst>
        </xdr:cNvPr>
        <xdr:cNvSpPr txBox="1"/>
      </xdr:nvSpPr>
      <xdr:spPr>
        <a:xfrm>
          <a:off x="79311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 xmlns:a16="http://schemas.microsoft.com/office/drawing/2014/main" id="{18F9A89F-C605-4AD1-9CFB-C95128615039}"/>
            </a:ext>
          </a:extLst>
        </xdr:cNvPr>
        <xdr:cNvSpPr txBox="1"/>
      </xdr:nvSpPr>
      <xdr:spPr>
        <a:xfrm>
          <a:off x="7099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 xmlns:a16="http://schemas.microsoft.com/office/drawing/2014/main" id="{813ECC80-EB5C-463A-AED6-AEA8D947C3F5}"/>
            </a:ext>
          </a:extLst>
        </xdr:cNvPr>
        <xdr:cNvSpPr txBox="1"/>
      </xdr:nvSpPr>
      <xdr:spPr>
        <a:xfrm>
          <a:off x="62817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132810</xdr:rowOff>
    </xdr:from>
    <xdr:to>
      <xdr:col>55</xdr:col>
      <xdr:colOff>50800</xdr:colOff>
      <xdr:row>41</xdr:row>
      <xdr:rowOff>62960</xdr:rowOff>
    </xdr:to>
    <xdr:sp macro="" textlink="">
      <xdr:nvSpPr>
        <xdr:cNvPr id="130" name="楕円 129">
          <a:extLst>
            <a:ext uri="{FF2B5EF4-FFF2-40B4-BE49-F238E27FC236}">
              <a16:creationId xmlns="" xmlns:a16="http://schemas.microsoft.com/office/drawing/2014/main" id="{44BF6029-190C-4668-BB3F-B9A0DC50D696}"/>
            </a:ext>
          </a:extLst>
        </xdr:cNvPr>
        <xdr:cNvSpPr/>
      </xdr:nvSpPr>
      <xdr:spPr>
        <a:xfrm>
          <a:off x="9655175" y="6619335"/>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155687</xdr:rowOff>
    </xdr:from>
    <xdr:ext cx="534377" cy="259045"/>
    <xdr:sp macro="" textlink="">
      <xdr:nvSpPr>
        <xdr:cNvPr id="131" name="【道路】&#10;一人当たり延長該当値テキスト">
          <a:extLst>
            <a:ext uri="{FF2B5EF4-FFF2-40B4-BE49-F238E27FC236}">
              <a16:creationId xmlns="" xmlns:a16="http://schemas.microsoft.com/office/drawing/2014/main" id="{8E333FA3-249E-4D6E-8DD7-8B4FBA9E40B0}"/>
            </a:ext>
          </a:extLst>
        </xdr:cNvPr>
        <xdr:cNvSpPr txBox="1"/>
      </xdr:nvSpPr>
      <xdr:spPr>
        <a:xfrm>
          <a:off x="9729788" y="648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134556</xdr:rowOff>
    </xdr:from>
    <xdr:to>
      <xdr:col>50</xdr:col>
      <xdr:colOff>165100</xdr:colOff>
      <xdr:row>40</xdr:row>
      <xdr:rowOff>64706</xdr:rowOff>
    </xdr:to>
    <xdr:sp macro="" textlink="">
      <xdr:nvSpPr>
        <xdr:cNvPr id="132" name="楕円 131">
          <a:extLst>
            <a:ext uri="{FF2B5EF4-FFF2-40B4-BE49-F238E27FC236}">
              <a16:creationId xmlns="" xmlns:a16="http://schemas.microsoft.com/office/drawing/2014/main" id="{2208C29D-D0F2-4C4C-9C05-F6DC806F7DC1}"/>
            </a:ext>
          </a:extLst>
        </xdr:cNvPr>
        <xdr:cNvSpPr/>
      </xdr:nvSpPr>
      <xdr:spPr>
        <a:xfrm>
          <a:off x="8874125" y="6459156"/>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13906</xdr:rowOff>
    </xdr:from>
    <xdr:to>
      <xdr:col>55</xdr:col>
      <xdr:colOff>0</xdr:colOff>
      <xdr:row>41</xdr:row>
      <xdr:rowOff>12160</xdr:rowOff>
    </xdr:to>
    <xdr:cxnSp macro="">
      <xdr:nvCxnSpPr>
        <xdr:cNvPr id="133" name="直線コネクタ 132">
          <a:extLst>
            <a:ext uri="{FF2B5EF4-FFF2-40B4-BE49-F238E27FC236}">
              <a16:creationId xmlns="" xmlns:a16="http://schemas.microsoft.com/office/drawing/2014/main" id="{11A26186-481B-47DA-883B-DC1BCDA28F35}"/>
            </a:ext>
          </a:extLst>
        </xdr:cNvPr>
        <xdr:cNvCxnSpPr/>
      </xdr:nvCxnSpPr>
      <xdr:spPr>
        <a:xfrm>
          <a:off x="8924925" y="6500431"/>
          <a:ext cx="766763" cy="16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141300</xdr:rowOff>
    </xdr:from>
    <xdr:to>
      <xdr:col>46</xdr:col>
      <xdr:colOff>38100</xdr:colOff>
      <xdr:row>40</xdr:row>
      <xdr:rowOff>71450</xdr:rowOff>
    </xdr:to>
    <xdr:sp macro="" textlink="">
      <xdr:nvSpPr>
        <xdr:cNvPr id="134" name="楕円 133">
          <a:extLst>
            <a:ext uri="{FF2B5EF4-FFF2-40B4-BE49-F238E27FC236}">
              <a16:creationId xmlns="" xmlns:a16="http://schemas.microsoft.com/office/drawing/2014/main" id="{A6B07D04-4CD7-48F3-B6ED-ADA1B526A11D}"/>
            </a:ext>
          </a:extLst>
        </xdr:cNvPr>
        <xdr:cNvSpPr/>
      </xdr:nvSpPr>
      <xdr:spPr>
        <a:xfrm>
          <a:off x="8056563" y="6465900"/>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13906</xdr:rowOff>
    </xdr:from>
    <xdr:to>
      <xdr:col>50</xdr:col>
      <xdr:colOff>114300</xdr:colOff>
      <xdr:row>40</xdr:row>
      <xdr:rowOff>20650</xdr:rowOff>
    </xdr:to>
    <xdr:cxnSp macro="">
      <xdr:nvCxnSpPr>
        <xdr:cNvPr id="135" name="直線コネクタ 134">
          <a:extLst>
            <a:ext uri="{FF2B5EF4-FFF2-40B4-BE49-F238E27FC236}">
              <a16:creationId xmlns="" xmlns:a16="http://schemas.microsoft.com/office/drawing/2014/main" id="{77BECA0E-D780-4FA3-BE98-18B75C219F46}"/>
            </a:ext>
          </a:extLst>
        </xdr:cNvPr>
        <xdr:cNvCxnSpPr/>
      </xdr:nvCxnSpPr>
      <xdr:spPr>
        <a:xfrm flipV="1">
          <a:off x="8107363" y="6500431"/>
          <a:ext cx="817562"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148861</xdr:rowOff>
    </xdr:from>
    <xdr:to>
      <xdr:col>41</xdr:col>
      <xdr:colOff>101600</xdr:colOff>
      <xdr:row>40</xdr:row>
      <xdr:rowOff>79011</xdr:rowOff>
    </xdr:to>
    <xdr:sp macro="" textlink="">
      <xdr:nvSpPr>
        <xdr:cNvPr id="136" name="楕円 135">
          <a:extLst>
            <a:ext uri="{FF2B5EF4-FFF2-40B4-BE49-F238E27FC236}">
              <a16:creationId xmlns="" xmlns:a16="http://schemas.microsoft.com/office/drawing/2014/main" id="{C1ED69F4-1027-4FDD-A8A7-3E08AE20AABF}"/>
            </a:ext>
          </a:extLst>
        </xdr:cNvPr>
        <xdr:cNvSpPr/>
      </xdr:nvSpPr>
      <xdr:spPr>
        <a:xfrm>
          <a:off x="7224713" y="647346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20650</xdr:rowOff>
    </xdr:from>
    <xdr:to>
      <xdr:col>45</xdr:col>
      <xdr:colOff>177800</xdr:colOff>
      <xdr:row>40</xdr:row>
      <xdr:rowOff>28211</xdr:rowOff>
    </xdr:to>
    <xdr:cxnSp macro="">
      <xdr:nvCxnSpPr>
        <xdr:cNvPr id="137" name="直線コネクタ 136">
          <a:extLst>
            <a:ext uri="{FF2B5EF4-FFF2-40B4-BE49-F238E27FC236}">
              <a16:creationId xmlns="" xmlns:a16="http://schemas.microsoft.com/office/drawing/2014/main" id="{36BEC494-599A-41FC-A80D-41D73947E45A}"/>
            </a:ext>
          </a:extLst>
        </xdr:cNvPr>
        <xdr:cNvCxnSpPr/>
      </xdr:nvCxnSpPr>
      <xdr:spPr>
        <a:xfrm flipV="1">
          <a:off x="7275513" y="6507175"/>
          <a:ext cx="831850" cy="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156306</xdr:rowOff>
    </xdr:from>
    <xdr:to>
      <xdr:col>36</xdr:col>
      <xdr:colOff>165100</xdr:colOff>
      <xdr:row>40</xdr:row>
      <xdr:rowOff>86456</xdr:rowOff>
    </xdr:to>
    <xdr:sp macro="" textlink="">
      <xdr:nvSpPr>
        <xdr:cNvPr id="138" name="楕円 137">
          <a:extLst>
            <a:ext uri="{FF2B5EF4-FFF2-40B4-BE49-F238E27FC236}">
              <a16:creationId xmlns="" xmlns:a16="http://schemas.microsoft.com/office/drawing/2014/main" id="{9FC80092-0C57-4954-BAF4-D08075A6488A}"/>
            </a:ext>
          </a:extLst>
        </xdr:cNvPr>
        <xdr:cNvSpPr/>
      </xdr:nvSpPr>
      <xdr:spPr>
        <a:xfrm>
          <a:off x="6407150" y="6480906"/>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28211</xdr:rowOff>
    </xdr:from>
    <xdr:to>
      <xdr:col>41</xdr:col>
      <xdr:colOff>50800</xdr:colOff>
      <xdr:row>40</xdr:row>
      <xdr:rowOff>35656</xdr:rowOff>
    </xdr:to>
    <xdr:cxnSp macro="">
      <xdr:nvCxnSpPr>
        <xdr:cNvPr id="139" name="直線コネクタ 138">
          <a:extLst>
            <a:ext uri="{FF2B5EF4-FFF2-40B4-BE49-F238E27FC236}">
              <a16:creationId xmlns="" xmlns:a16="http://schemas.microsoft.com/office/drawing/2014/main" id="{28EFD1F8-00A1-4FEF-93AF-9FB3C488FC6C}"/>
            </a:ext>
          </a:extLst>
        </xdr:cNvPr>
        <xdr:cNvCxnSpPr/>
      </xdr:nvCxnSpPr>
      <xdr:spPr>
        <a:xfrm flipV="1">
          <a:off x="6457950" y="6514736"/>
          <a:ext cx="817563" cy="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202</xdr:rowOff>
    </xdr:from>
    <xdr:ext cx="534377" cy="259045"/>
    <xdr:sp macro="" textlink="">
      <xdr:nvSpPr>
        <xdr:cNvPr id="140" name="n_1aveValue【道路】&#10;一人当たり延長">
          <a:extLst>
            <a:ext uri="{FF2B5EF4-FFF2-40B4-BE49-F238E27FC236}">
              <a16:creationId xmlns="" xmlns:a16="http://schemas.microsoft.com/office/drawing/2014/main" id="{F9470EE0-FF54-4C9C-B07D-776BDC35FB5E}"/>
            </a:ext>
          </a:extLst>
        </xdr:cNvPr>
        <xdr:cNvSpPr txBox="1"/>
      </xdr:nvSpPr>
      <xdr:spPr>
        <a:xfrm>
          <a:off x="8659324" y="664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163602</xdr:rowOff>
    </xdr:from>
    <xdr:ext cx="534377" cy="259045"/>
    <xdr:sp macro="" textlink="">
      <xdr:nvSpPr>
        <xdr:cNvPr id="141" name="n_2aveValue【道路】&#10;一人当たり延長">
          <a:extLst>
            <a:ext uri="{FF2B5EF4-FFF2-40B4-BE49-F238E27FC236}">
              <a16:creationId xmlns="" xmlns:a16="http://schemas.microsoft.com/office/drawing/2014/main" id="{8B1951E1-654B-4680-948E-0CEE1369CE9F}"/>
            </a:ext>
          </a:extLst>
        </xdr:cNvPr>
        <xdr:cNvSpPr txBox="1"/>
      </xdr:nvSpPr>
      <xdr:spPr>
        <a:xfrm>
          <a:off x="7854461" y="665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167815</xdr:rowOff>
    </xdr:from>
    <xdr:ext cx="534377" cy="259045"/>
    <xdr:sp macro="" textlink="">
      <xdr:nvSpPr>
        <xdr:cNvPr id="142" name="n_3aveValue【道路】&#10;一人当たり延長">
          <a:extLst>
            <a:ext uri="{FF2B5EF4-FFF2-40B4-BE49-F238E27FC236}">
              <a16:creationId xmlns="" xmlns:a16="http://schemas.microsoft.com/office/drawing/2014/main" id="{29ECF346-8CF2-4065-BD8A-9BB582BDFB80}"/>
            </a:ext>
          </a:extLst>
        </xdr:cNvPr>
        <xdr:cNvSpPr txBox="1"/>
      </xdr:nvSpPr>
      <xdr:spPr>
        <a:xfrm>
          <a:off x="7036899" y="66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10816</xdr:rowOff>
    </xdr:from>
    <xdr:ext cx="534377" cy="259045"/>
    <xdr:sp macro="" textlink="">
      <xdr:nvSpPr>
        <xdr:cNvPr id="143" name="n_4aveValue【道路】&#10;一人当たり延長">
          <a:extLst>
            <a:ext uri="{FF2B5EF4-FFF2-40B4-BE49-F238E27FC236}">
              <a16:creationId xmlns="" xmlns:a16="http://schemas.microsoft.com/office/drawing/2014/main" id="{A717DE8A-D92E-4B6D-9B97-BDBB172D6B5E}"/>
            </a:ext>
          </a:extLst>
        </xdr:cNvPr>
        <xdr:cNvSpPr txBox="1"/>
      </xdr:nvSpPr>
      <xdr:spPr>
        <a:xfrm>
          <a:off x="6205049" y="665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81233</xdr:rowOff>
    </xdr:from>
    <xdr:ext cx="534377" cy="259045"/>
    <xdr:sp macro="" textlink="">
      <xdr:nvSpPr>
        <xdr:cNvPr id="144" name="n_1mainValue【道路】&#10;一人当たり延長">
          <a:extLst>
            <a:ext uri="{FF2B5EF4-FFF2-40B4-BE49-F238E27FC236}">
              <a16:creationId xmlns="" xmlns:a16="http://schemas.microsoft.com/office/drawing/2014/main" id="{E3937BDA-B775-466F-9B5A-6399AD6204A6}"/>
            </a:ext>
          </a:extLst>
        </xdr:cNvPr>
        <xdr:cNvSpPr txBox="1"/>
      </xdr:nvSpPr>
      <xdr:spPr>
        <a:xfrm>
          <a:off x="8659324" y="624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87977</xdr:rowOff>
    </xdr:from>
    <xdr:ext cx="534377" cy="259045"/>
    <xdr:sp macro="" textlink="">
      <xdr:nvSpPr>
        <xdr:cNvPr id="145" name="n_2mainValue【道路】&#10;一人当たり延長">
          <a:extLst>
            <a:ext uri="{FF2B5EF4-FFF2-40B4-BE49-F238E27FC236}">
              <a16:creationId xmlns="" xmlns:a16="http://schemas.microsoft.com/office/drawing/2014/main" id="{EE49CD27-D4CA-4CB9-8E54-808259653DF1}"/>
            </a:ext>
          </a:extLst>
        </xdr:cNvPr>
        <xdr:cNvSpPr txBox="1"/>
      </xdr:nvSpPr>
      <xdr:spPr>
        <a:xfrm>
          <a:off x="7854461" y="625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95538</xdr:rowOff>
    </xdr:from>
    <xdr:ext cx="534377" cy="259045"/>
    <xdr:sp macro="" textlink="">
      <xdr:nvSpPr>
        <xdr:cNvPr id="146" name="n_3mainValue【道路】&#10;一人当たり延長">
          <a:extLst>
            <a:ext uri="{FF2B5EF4-FFF2-40B4-BE49-F238E27FC236}">
              <a16:creationId xmlns="" xmlns:a16="http://schemas.microsoft.com/office/drawing/2014/main" id="{F6E0BBE5-F7E8-4F7A-BF2B-9651EBC6E3A2}"/>
            </a:ext>
          </a:extLst>
        </xdr:cNvPr>
        <xdr:cNvSpPr txBox="1"/>
      </xdr:nvSpPr>
      <xdr:spPr>
        <a:xfrm>
          <a:off x="7036899" y="625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102983</xdr:rowOff>
    </xdr:from>
    <xdr:ext cx="534377" cy="259045"/>
    <xdr:sp macro="" textlink="">
      <xdr:nvSpPr>
        <xdr:cNvPr id="147" name="n_4mainValue【道路】&#10;一人当たり延長">
          <a:extLst>
            <a:ext uri="{FF2B5EF4-FFF2-40B4-BE49-F238E27FC236}">
              <a16:creationId xmlns="" xmlns:a16="http://schemas.microsoft.com/office/drawing/2014/main" id="{E90B633F-501C-4725-97D6-D6B5382A7B77}"/>
            </a:ext>
          </a:extLst>
        </xdr:cNvPr>
        <xdr:cNvSpPr txBox="1"/>
      </xdr:nvSpPr>
      <xdr:spPr>
        <a:xfrm>
          <a:off x="6205049" y="626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 xmlns:a16="http://schemas.microsoft.com/office/drawing/2014/main" id="{F323E55C-D3D9-4A0E-B6F7-B9DF13EC71A9}"/>
            </a:ext>
          </a:extLst>
        </xdr:cNvPr>
        <xdr:cNvSpPr/>
      </xdr:nvSpPr>
      <xdr:spPr>
        <a:xfrm>
          <a:off x="704850" y="757237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 xmlns:a16="http://schemas.microsoft.com/office/drawing/2014/main" id="{105410C6-30EF-40FD-828B-C0021F153DC7}"/>
            </a:ext>
          </a:extLst>
        </xdr:cNvPr>
        <xdr:cNvSpPr/>
      </xdr:nvSpPr>
      <xdr:spPr>
        <a:xfrm>
          <a:off x="83185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 xmlns:a16="http://schemas.microsoft.com/office/drawing/2014/main" id="{9777A83A-EFCF-4A07-99D5-4282C78340CF}"/>
            </a:ext>
          </a:extLst>
        </xdr:cNvPr>
        <xdr:cNvSpPr/>
      </xdr:nvSpPr>
      <xdr:spPr>
        <a:xfrm>
          <a:off x="83185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 xmlns:a16="http://schemas.microsoft.com/office/drawing/2014/main" id="{EC2003E6-49A6-4DD6-B423-27D8798A96CC}"/>
            </a:ext>
          </a:extLst>
        </xdr:cNvPr>
        <xdr:cNvSpPr/>
      </xdr:nvSpPr>
      <xdr:spPr>
        <a:xfrm>
          <a:off x="176212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 xmlns:a16="http://schemas.microsoft.com/office/drawing/2014/main" id="{9CB15BE8-210C-4CCE-AB07-E8C80A46257C}"/>
            </a:ext>
          </a:extLst>
        </xdr:cNvPr>
        <xdr:cNvSpPr/>
      </xdr:nvSpPr>
      <xdr:spPr>
        <a:xfrm>
          <a:off x="176212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 xmlns:a16="http://schemas.microsoft.com/office/drawing/2014/main" id="{ACAD4C33-B086-4D77-A490-47EFEF1E488F}"/>
            </a:ext>
          </a:extLst>
        </xdr:cNvPr>
        <xdr:cNvSpPr/>
      </xdr:nvSpPr>
      <xdr:spPr>
        <a:xfrm>
          <a:off x="28194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 xmlns:a16="http://schemas.microsoft.com/office/drawing/2014/main" id="{09C88D57-6BA0-471C-A274-F7680D09FFCD}"/>
            </a:ext>
          </a:extLst>
        </xdr:cNvPr>
        <xdr:cNvSpPr/>
      </xdr:nvSpPr>
      <xdr:spPr>
        <a:xfrm>
          <a:off x="28194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 xmlns:a16="http://schemas.microsoft.com/office/drawing/2014/main" id="{2438668A-9B05-4A55-BA7B-C24756DC03D5}"/>
            </a:ext>
          </a:extLst>
        </xdr:cNvPr>
        <xdr:cNvSpPr/>
      </xdr:nvSpPr>
      <xdr:spPr>
        <a:xfrm>
          <a:off x="704850" y="864870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 xmlns:a16="http://schemas.microsoft.com/office/drawing/2014/main" id="{07C662CE-D04D-40D6-BA7E-7F03A3A633AD}"/>
            </a:ext>
          </a:extLst>
        </xdr:cNvPr>
        <xdr:cNvSpPr txBox="1"/>
      </xdr:nvSpPr>
      <xdr:spPr>
        <a:xfrm>
          <a:off x="681038"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 xmlns:a16="http://schemas.microsoft.com/office/drawing/2014/main" id="{4DA0DECE-324C-4F3B-BD38-0FFD92D14626}"/>
            </a:ext>
          </a:extLst>
        </xdr:cNvPr>
        <xdr:cNvCxnSpPr/>
      </xdr:nvCxnSpPr>
      <xdr:spPr>
        <a:xfrm>
          <a:off x="704850"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 xmlns:a16="http://schemas.microsoft.com/office/drawing/2014/main" id="{31276433-D778-4076-87AD-55546186199A}"/>
            </a:ext>
          </a:extLst>
        </xdr:cNvPr>
        <xdr:cNvSpPr txBox="1"/>
      </xdr:nvSpPr>
      <xdr:spPr>
        <a:xfrm>
          <a:off x="280534"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 xmlns:a16="http://schemas.microsoft.com/office/drawing/2014/main" id="{F1658128-1612-441A-89AA-E8201FBC7ADC}"/>
            </a:ext>
          </a:extLst>
        </xdr:cNvPr>
        <xdr:cNvCxnSpPr/>
      </xdr:nvCxnSpPr>
      <xdr:spPr>
        <a:xfrm>
          <a:off x="704850" y="1050335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 xmlns:a16="http://schemas.microsoft.com/office/drawing/2014/main" id="{60A6FF53-A10B-4168-B2A3-5E80D652E97F}"/>
            </a:ext>
          </a:extLst>
        </xdr:cNvPr>
        <xdr:cNvSpPr txBox="1"/>
      </xdr:nvSpPr>
      <xdr:spPr>
        <a:xfrm>
          <a:off x="280534" y="103706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 xmlns:a16="http://schemas.microsoft.com/office/drawing/2014/main" id="{5E3F3ECC-6338-4526-841A-DC5089A9CCE1}"/>
            </a:ext>
          </a:extLst>
        </xdr:cNvPr>
        <xdr:cNvCxnSpPr/>
      </xdr:nvCxnSpPr>
      <xdr:spPr>
        <a:xfrm>
          <a:off x="704850" y="1019583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 xmlns:a16="http://schemas.microsoft.com/office/drawing/2014/main" id="{C8FCACB4-2E5A-4121-878C-1E23D85705BE}"/>
            </a:ext>
          </a:extLst>
        </xdr:cNvPr>
        <xdr:cNvSpPr txBox="1"/>
      </xdr:nvSpPr>
      <xdr:spPr>
        <a:xfrm>
          <a:off x="344654" y="10053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 xmlns:a16="http://schemas.microsoft.com/office/drawing/2014/main" id="{0A8EA6D5-66E8-4DDF-BF81-636EE9972116}"/>
            </a:ext>
          </a:extLst>
        </xdr:cNvPr>
        <xdr:cNvCxnSpPr/>
      </xdr:nvCxnSpPr>
      <xdr:spPr>
        <a:xfrm>
          <a:off x="704850" y="988831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 xmlns:a16="http://schemas.microsoft.com/office/drawing/2014/main" id="{1178883C-D23C-43E9-A114-6F18F1CC6B9C}"/>
            </a:ext>
          </a:extLst>
        </xdr:cNvPr>
        <xdr:cNvSpPr txBox="1"/>
      </xdr:nvSpPr>
      <xdr:spPr>
        <a:xfrm>
          <a:off x="344654" y="97460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 xmlns:a16="http://schemas.microsoft.com/office/drawing/2014/main" id="{A3AD7480-5665-4C83-88E3-00A49A22F78E}"/>
            </a:ext>
          </a:extLst>
        </xdr:cNvPr>
        <xdr:cNvCxnSpPr/>
      </xdr:nvCxnSpPr>
      <xdr:spPr>
        <a:xfrm>
          <a:off x="704850" y="957126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 xmlns:a16="http://schemas.microsoft.com/office/drawing/2014/main" id="{29E8375F-0D67-4576-996E-AB0C016E595F}"/>
            </a:ext>
          </a:extLst>
        </xdr:cNvPr>
        <xdr:cNvSpPr txBox="1"/>
      </xdr:nvSpPr>
      <xdr:spPr>
        <a:xfrm>
          <a:off x="344654" y="9438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 xmlns:a16="http://schemas.microsoft.com/office/drawing/2014/main" id="{91740762-6591-49E1-BAD9-BCB2A357D24D}"/>
            </a:ext>
          </a:extLst>
        </xdr:cNvPr>
        <xdr:cNvCxnSpPr/>
      </xdr:nvCxnSpPr>
      <xdr:spPr>
        <a:xfrm>
          <a:off x="704850" y="926374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 xmlns:a16="http://schemas.microsoft.com/office/drawing/2014/main" id="{57B216F0-B87C-48D6-924A-2971CEB87C5D}"/>
            </a:ext>
          </a:extLst>
        </xdr:cNvPr>
        <xdr:cNvSpPr txBox="1"/>
      </xdr:nvSpPr>
      <xdr:spPr>
        <a:xfrm>
          <a:off x="344654" y="91310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 xmlns:a16="http://schemas.microsoft.com/office/drawing/2014/main" id="{A3CD81EA-024F-41B7-B2B9-F9AED842E807}"/>
            </a:ext>
          </a:extLst>
        </xdr:cNvPr>
        <xdr:cNvCxnSpPr/>
      </xdr:nvCxnSpPr>
      <xdr:spPr>
        <a:xfrm>
          <a:off x="704850" y="895622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 xmlns:a16="http://schemas.microsoft.com/office/drawing/2014/main" id="{F54C5890-7759-4EC6-91AC-017D7FE5601D}"/>
            </a:ext>
          </a:extLst>
        </xdr:cNvPr>
        <xdr:cNvSpPr txBox="1"/>
      </xdr:nvSpPr>
      <xdr:spPr>
        <a:xfrm>
          <a:off x="394486" y="882352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 xmlns:a16="http://schemas.microsoft.com/office/drawing/2014/main" id="{5788B005-09DA-47F7-BD9F-0D19D68FC179}"/>
            </a:ext>
          </a:extLst>
        </xdr:cNvPr>
        <xdr:cNvCxnSpPr/>
      </xdr:nvCxnSpPr>
      <xdr:spPr>
        <a:xfrm>
          <a:off x="704850"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 xmlns:a16="http://schemas.microsoft.com/office/drawing/2014/main" id="{54F8C539-CCFF-4543-ADF7-F3116C364518}"/>
            </a:ext>
          </a:extLst>
        </xdr:cNvPr>
        <xdr:cNvSpPr/>
      </xdr:nvSpPr>
      <xdr:spPr>
        <a:xfrm>
          <a:off x="704850" y="864870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3" name="直線コネクタ 172">
          <a:extLst>
            <a:ext uri="{FF2B5EF4-FFF2-40B4-BE49-F238E27FC236}">
              <a16:creationId xmlns="" xmlns:a16="http://schemas.microsoft.com/office/drawing/2014/main" id="{AB165FF5-D99F-443F-B358-A0A828F84E52}"/>
            </a:ext>
          </a:extLst>
        </xdr:cNvPr>
        <xdr:cNvCxnSpPr/>
      </xdr:nvCxnSpPr>
      <xdr:spPr>
        <a:xfrm flipV="1">
          <a:off x="4291965" y="8993777"/>
          <a:ext cx="0" cy="132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4" name="【橋りょう・トンネル】&#10;有形固定資産減価償却率最小値テキスト">
          <a:extLst>
            <a:ext uri="{FF2B5EF4-FFF2-40B4-BE49-F238E27FC236}">
              <a16:creationId xmlns="" xmlns:a16="http://schemas.microsoft.com/office/drawing/2014/main" id="{0680F24E-04AB-4DAA-A42D-6353A4E163C3}"/>
            </a:ext>
          </a:extLst>
        </xdr:cNvPr>
        <xdr:cNvSpPr txBox="1"/>
      </xdr:nvSpPr>
      <xdr:spPr>
        <a:xfrm>
          <a:off x="4330700" y="1032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5" name="直線コネクタ 174">
          <a:extLst>
            <a:ext uri="{FF2B5EF4-FFF2-40B4-BE49-F238E27FC236}">
              <a16:creationId xmlns="" xmlns:a16="http://schemas.microsoft.com/office/drawing/2014/main" id="{4A0F1B80-4DD5-4B68-91AA-9911FD2D7C49}"/>
            </a:ext>
          </a:extLst>
        </xdr:cNvPr>
        <xdr:cNvCxnSpPr/>
      </xdr:nvCxnSpPr>
      <xdr:spPr>
        <a:xfrm>
          <a:off x="4217988" y="1032183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6" name="【橋りょう・トンネル】&#10;有形固定資産減価償却率最大値テキスト">
          <a:extLst>
            <a:ext uri="{FF2B5EF4-FFF2-40B4-BE49-F238E27FC236}">
              <a16:creationId xmlns="" xmlns:a16="http://schemas.microsoft.com/office/drawing/2014/main" id="{5E3F9345-54FA-4095-88FA-005965E0D179}"/>
            </a:ext>
          </a:extLst>
        </xdr:cNvPr>
        <xdr:cNvSpPr txBox="1"/>
      </xdr:nvSpPr>
      <xdr:spPr>
        <a:xfrm>
          <a:off x="4330700" y="87785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7" name="直線コネクタ 176">
          <a:extLst>
            <a:ext uri="{FF2B5EF4-FFF2-40B4-BE49-F238E27FC236}">
              <a16:creationId xmlns="" xmlns:a16="http://schemas.microsoft.com/office/drawing/2014/main" id="{6D9DE3B5-3BEF-4BA4-85F5-815B045FF150}"/>
            </a:ext>
          </a:extLst>
        </xdr:cNvPr>
        <xdr:cNvCxnSpPr/>
      </xdr:nvCxnSpPr>
      <xdr:spPr>
        <a:xfrm>
          <a:off x="4217988" y="8993777"/>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8" name="【橋りょう・トンネル】&#10;有形固定資産減価償却率平均値テキスト">
          <a:extLst>
            <a:ext uri="{FF2B5EF4-FFF2-40B4-BE49-F238E27FC236}">
              <a16:creationId xmlns="" xmlns:a16="http://schemas.microsoft.com/office/drawing/2014/main" id="{4D9A21EA-4C3B-4DC9-ABE9-F084EB51FA9A}"/>
            </a:ext>
          </a:extLst>
        </xdr:cNvPr>
        <xdr:cNvSpPr txBox="1"/>
      </xdr:nvSpPr>
      <xdr:spPr>
        <a:xfrm>
          <a:off x="4330700" y="98175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 xmlns:a16="http://schemas.microsoft.com/office/drawing/2014/main" id="{9672DE5D-73B6-4D31-B6B7-DC4C1BE555E1}"/>
            </a:ext>
          </a:extLst>
        </xdr:cNvPr>
        <xdr:cNvSpPr/>
      </xdr:nvSpPr>
      <xdr:spPr>
        <a:xfrm>
          <a:off x="4241800" y="983914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168003</xdr:rowOff>
    </xdr:from>
    <xdr:to>
      <xdr:col>20</xdr:col>
      <xdr:colOff>38100</xdr:colOff>
      <xdr:row>61</xdr:row>
      <xdr:rowOff>98153</xdr:rowOff>
    </xdr:to>
    <xdr:sp macro="" textlink="">
      <xdr:nvSpPr>
        <xdr:cNvPr id="180" name="フローチャート: 判断 179">
          <a:extLst>
            <a:ext uri="{FF2B5EF4-FFF2-40B4-BE49-F238E27FC236}">
              <a16:creationId xmlns="" xmlns:a16="http://schemas.microsoft.com/office/drawing/2014/main" id="{D9542F8C-D609-4563-88C1-60AEF8DF32DB}"/>
            </a:ext>
          </a:extLst>
        </xdr:cNvPr>
        <xdr:cNvSpPr/>
      </xdr:nvSpPr>
      <xdr:spPr>
        <a:xfrm>
          <a:off x="3475038" y="9888265"/>
          <a:ext cx="87312"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181" name="フローチャート: 判断 180">
          <a:extLst>
            <a:ext uri="{FF2B5EF4-FFF2-40B4-BE49-F238E27FC236}">
              <a16:creationId xmlns="" xmlns:a16="http://schemas.microsoft.com/office/drawing/2014/main" id="{190E6E28-18C5-4867-B711-7AE782879D4C}"/>
            </a:ext>
          </a:extLst>
        </xdr:cNvPr>
        <xdr:cNvSpPr/>
      </xdr:nvSpPr>
      <xdr:spPr>
        <a:xfrm>
          <a:off x="2643188" y="986037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114119</xdr:rowOff>
    </xdr:from>
    <xdr:to>
      <xdr:col>10</xdr:col>
      <xdr:colOff>165100</xdr:colOff>
      <xdr:row>61</xdr:row>
      <xdr:rowOff>44269</xdr:rowOff>
    </xdr:to>
    <xdr:sp macro="" textlink="">
      <xdr:nvSpPr>
        <xdr:cNvPr id="182" name="フローチャート: 判断 181">
          <a:extLst>
            <a:ext uri="{FF2B5EF4-FFF2-40B4-BE49-F238E27FC236}">
              <a16:creationId xmlns="" xmlns:a16="http://schemas.microsoft.com/office/drawing/2014/main" id="{ACB34C56-BD29-4FC1-811F-E8F65F31C742}"/>
            </a:ext>
          </a:extLst>
        </xdr:cNvPr>
        <xdr:cNvSpPr/>
      </xdr:nvSpPr>
      <xdr:spPr>
        <a:xfrm>
          <a:off x="1825625" y="983914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99423</xdr:rowOff>
    </xdr:from>
    <xdr:to>
      <xdr:col>6</xdr:col>
      <xdr:colOff>38100</xdr:colOff>
      <xdr:row>61</xdr:row>
      <xdr:rowOff>29573</xdr:rowOff>
    </xdr:to>
    <xdr:sp macro="" textlink="">
      <xdr:nvSpPr>
        <xdr:cNvPr id="183" name="フローチャート: 判断 182">
          <a:extLst>
            <a:ext uri="{FF2B5EF4-FFF2-40B4-BE49-F238E27FC236}">
              <a16:creationId xmlns="" xmlns:a16="http://schemas.microsoft.com/office/drawing/2014/main" id="{F2E2C7FD-3EF6-4BAA-A049-F18C06CB3053}"/>
            </a:ext>
          </a:extLst>
        </xdr:cNvPr>
        <xdr:cNvSpPr/>
      </xdr:nvSpPr>
      <xdr:spPr>
        <a:xfrm>
          <a:off x="1008063" y="9824448"/>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 xmlns:a16="http://schemas.microsoft.com/office/drawing/2014/main" id="{7A278369-71EE-4F1B-B83B-2F0EFA5DFD21}"/>
            </a:ext>
          </a:extLst>
        </xdr:cNvPr>
        <xdr:cNvSpPr txBox="1"/>
      </xdr:nvSpPr>
      <xdr:spPr>
        <a:xfrm>
          <a:off x="411638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 xmlns:a16="http://schemas.microsoft.com/office/drawing/2014/main" id="{775E2D0E-F411-46A1-A8B3-2D8B6B6009C9}"/>
            </a:ext>
          </a:extLst>
        </xdr:cNvPr>
        <xdr:cNvSpPr txBox="1"/>
      </xdr:nvSpPr>
      <xdr:spPr>
        <a:xfrm>
          <a:off x="3349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 xmlns:a16="http://schemas.microsoft.com/office/drawing/2014/main" id="{4B737420-22A9-4096-98A5-C29BC58A68B3}"/>
            </a:ext>
          </a:extLst>
        </xdr:cNvPr>
        <xdr:cNvSpPr txBox="1"/>
      </xdr:nvSpPr>
      <xdr:spPr>
        <a:xfrm>
          <a:off x="25177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 xmlns:a16="http://schemas.microsoft.com/office/drawing/2014/main" id="{C1138869-57B8-4C64-A208-AD65690E1AE4}"/>
            </a:ext>
          </a:extLst>
        </xdr:cNvPr>
        <xdr:cNvSpPr txBox="1"/>
      </xdr:nvSpPr>
      <xdr:spPr>
        <a:xfrm>
          <a:off x="17002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 xmlns:a16="http://schemas.microsoft.com/office/drawing/2014/main" id="{5D701BCF-6CDC-4C31-92B0-8E36A3FFB5BB}"/>
            </a:ext>
          </a:extLst>
        </xdr:cNvPr>
        <xdr:cNvSpPr txBox="1"/>
      </xdr:nvSpPr>
      <xdr:spPr>
        <a:xfrm>
          <a:off x="882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27577</xdr:rowOff>
    </xdr:from>
    <xdr:to>
      <xdr:col>24</xdr:col>
      <xdr:colOff>114300</xdr:colOff>
      <xdr:row>55</xdr:row>
      <xdr:rowOff>129177</xdr:rowOff>
    </xdr:to>
    <xdr:sp macro="" textlink="">
      <xdr:nvSpPr>
        <xdr:cNvPr id="189" name="楕円 188">
          <a:extLst>
            <a:ext uri="{FF2B5EF4-FFF2-40B4-BE49-F238E27FC236}">
              <a16:creationId xmlns="" xmlns:a16="http://schemas.microsoft.com/office/drawing/2014/main" id="{9E9FA9CE-185E-4AD0-9971-41DBA7CA2417}"/>
            </a:ext>
          </a:extLst>
        </xdr:cNvPr>
        <xdr:cNvSpPr/>
      </xdr:nvSpPr>
      <xdr:spPr>
        <a:xfrm>
          <a:off x="4241800" y="894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152054</xdr:rowOff>
    </xdr:from>
    <xdr:ext cx="340478" cy="259045"/>
    <xdr:sp macro="" textlink="">
      <xdr:nvSpPr>
        <xdr:cNvPr id="190" name="【橋りょう・トンネル】&#10;有形固定資産減価償却率該当値テキスト">
          <a:extLst>
            <a:ext uri="{FF2B5EF4-FFF2-40B4-BE49-F238E27FC236}">
              <a16:creationId xmlns="" xmlns:a16="http://schemas.microsoft.com/office/drawing/2014/main" id="{DBD68F7E-D244-4D52-B46B-701256EAD485}"/>
            </a:ext>
          </a:extLst>
        </xdr:cNvPr>
        <xdr:cNvSpPr txBox="1"/>
      </xdr:nvSpPr>
      <xdr:spPr>
        <a:xfrm>
          <a:off x="4330700" y="89055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1451</xdr:rowOff>
    </xdr:from>
    <xdr:to>
      <xdr:col>20</xdr:col>
      <xdr:colOff>38100</xdr:colOff>
      <xdr:row>55</xdr:row>
      <xdr:rowOff>103051</xdr:rowOff>
    </xdr:to>
    <xdr:sp macro="" textlink="">
      <xdr:nvSpPr>
        <xdr:cNvPr id="191" name="楕円 190">
          <a:extLst>
            <a:ext uri="{FF2B5EF4-FFF2-40B4-BE49-F238E27FC236}">
              <a16:creationId xmlns="" xmlns:a16="http://schemas.microsoft.com/office/drawing/2014/main" id="{97782D84-909C-4F18-B0AE-B45278208E83}"/>
            </a:ext>
          </a:extLst>
        </xdr:cNvPr>
        <xdr:cNvSpPr/>
      </xdr:nvSpPr>
      <xdr:spPr>
        <a:xfrm>
          <a:off x="3475038" y="8916851"/>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52251</xdr:rowOff>
    </xdr:from>
    <xdr:to>
      <xdr:col>24</xdr:col>
      <xdr:colOff>63500</xdr:colOff>
      <xdr:row>55</xdr:row>
      <xdr:rowOff>78377</xdr:rowOff>
    </xdr:to>
    <xdr:cxnSp macro="">
      <xdr:nvCxnSpPr>
        <xdr:cNvPr id="192" name="直線コネクタ 191">
          <a:extLst>
            <a:ext uri="{FF2B5EF4-FFF2-40B4-BE49-F238E27FC236}">
              <a16:creationId xmlns="" xmlns:a16="http://schemas.microsoft.com/office/drawing/2014/main" id="{8A32E0BB-9280-44B2-BC5D-092E8BE42C3C}"/>
            </a:ext>
          </a:extLst>
        </xdr:cNvPr>
        <xdr:cNvCxnSpPr/>
      </xdr:nvCxnSpPr>
      <xdr:spPr>
        <a:xfrm>
          <a:off x="3525838" y="8967651"/>
          <a:ext cx="766762"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161472</xdr:rowOff>
    </xdr:from>
    <xdr:to>
      <xdr:col>15</xdr:col>
      <xdr:colOff>101600</xdr:colOff>
      <xdr:row>55</xdr:row>
      <xdr:rowOff>91622</xdr:rowOff>
    </xdr:to>
    <xdr:sp macro="" textlink="">
      <xdr:nvSpPr>
        <xdr:cNvPr id="193" name="楕円 192">
          <a:extLst>
            <a:ext uri="{FF2B5EF4-FFF2-40B4-BE49-F238E27FC236}">
              <a16:creationId xmlns="" xmlns:a16="http://schemas.microsoft.com/office/drawing/2014/main" id="{1604C0C2-75BD-4A1D-8D19-80CD8FB5AEF8}"/>
            </a:ext>
          </a:extLst>
        </xdr:cNvPr>
        <xdr:cNvSpPr/>
      </xdr:nvSpPr>
      <xdr:spPr>
        <a:xfrm>
          <a:off x="2643188" y="891494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40822</xdr:rowOff>
    </xdr:from>
    <xdr:to>
      <xdr:col>19</xdr:col>
      <xdr:colOff>177800</xdr:colOff>
      <xdr:row>55</xdr:row>
      <xdr:rowOff>52251</xdr:rowOff>
    </xdr:to>
    <xdr:cxnSp macro="">
      <xdr:nvCxnSpPr>
        <xdr:cNvPr id="194" name="直線コネクタ 193">
          <a:extLst>
            <a:ext uri="{FF2B5EF4-FFF2-40B4-BE49-F238E27FC236}">
              <a16:creationId xmlns="" xmlns:a16="http://schemas.microsoft.com/office/drawing/2014/main" id="{36BCDE56-149C-42AD-9848-71E25929E4BC}"/>
            </a:ext>
          </a:extLst>
        </xdr:cNvPr>
        <xdr:cNvCxnSpPr/>
      </xdr:nvCxnSpPr>
      <xdr:spPr>
        <a:xfrm>
          <a:off x="2693988" y="8956222"/>
          <a:ext cx="83185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161472</xdr:rowOff>
    </xdr:from>
    <xdr:to>
      <xdr:col>10</xdr:col>
      <xdr:colOff>165100</xdr:colOff>
      <xdr:row>55</xdr:row>
      <xdr:rowOff>91622</xdr:rowOff>
    </xdr:to>
    <xdr:sp macro="" textlink="">
      <xdr:nvSpPr>
        <xdr:cNvPr id="195" name="楕円 194">
          <a:extLst>
            <a:ext uri="{FF2B5EF4-FFF2-40B4-BE49-F238E27FC236}">
              <a16:creationId xmlns="" xmlns:a16="http://schemas.microsoft.com/office/drawing/2014/main" id="{C1B2E6C0-5926-46DE-9EE9-23A404CB26A4}"/>
            </a:ext>
          </a:extLst>
        </xdr:cNvPr>
        <xdr:cNvSpPr/>
      </xdr:nvSpPr>
      <xdr:spPr>
        <a:xfrm>
          <a:off x="1825625" y="891494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40822</xdr:rowOff>
    </xdr:from>
    <xdr:to>
      <xdr:col>15</xdr:col>
      <xdr:colOff>50800</xdr:colOff>
      <xdr:row>55</xdr:row>
      <xdr:rowOff>40822</xdr:rowOff>
    </xdr:to>
    <xdr:cxnSp macro="">
      <xdr:nvCxnSpPr>
        <xdr:cNvPr id="196" name="直線コネクタ 195">
          <a:extLst>
            <a:ext uri="{FF2B5EF4-FFF2-40B4-BE49-F238E27FC236}">
              <a16:creationId xmlns="" xmlns:a16="http://schemas.microsoft.com/office/drawing/2014/main" id="{6FFF367B-1A4B-4F17-B5C1-5A8517928F3B}"/>
            </a:ext>
          </a:extLst>
        </xdr:cNvPr>
        <xdr:cNvCxnSpPr/>
      </xdr:nvCxnSpPr>
      <xdr:spPr>
        <a:xfrm>
          <a:off x="1876425" y="8956222"/>
          <a:ext cx="8175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54</xdr:row>
      <xdr:rowOff>161472</xdr:rowOff>
    </xdr:from>
    <xdr:to>
      <xdr:col>6</xdr:col>
      <xdr:colOff>38100</xdr:colOff>
      <xdr:row>55</xdr:row>
      <xdr:rowOff>91622</xdr:rowOff>
    </xdr:to>
    <xdr:sp macro="" textlink="">
      <xdr:nvSpPr>
        <xdr:cNvPr id="197" name="楕円 196">
          <a:extLst>
            <a:ext uri="{FF2B5EF4-FFF2-40B4-BE49-F238E27FC236}">
              <a16:creationId xmlns="" xmlns:a16="http://schemas.microsoft.com/office/drawing/2014/main" id="{62BAB6E9-96E7-47B3-A9E9-52899A1CD748}"/>
            </a:ext>
          </a:extLst>
        </xdr:cNvPr>
        <xdr:cNvSpPr/>
      </xdr:nvSpPr>
      <xdr:spPr>
        <a:xfrm>
          <a:off x="1008063" y="8914947"/>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40822</xdr:rowOff>
    </xdr:from>
    <xdr:to>
      <xdr:col>10</xdr:col>
      <xdr:colOff>114300</xdr:colOff>
      <xdr:row>55</xdr:row>
      <xdr:rowOff>40822</xdr:rowOff>
    </xdr:to>
    <xdr:cxnSp macro="">
      <xdr:nvCxnSpPr>
        <xdr:cNvPr id="198" name="直線コネクタ 197">
          <a:extLst>
            <a:ext uri="{FF2B5EF4-FFF2-40B4-BE49-F238E27FC236}">
              <a16:creationId xmlns="" xmlns:a16="http://schemas.microsoft.com/office/drawing/2014/main" id="{1A6659D9-FAFF-47C8-B657-7506B462DBE1}"/>
            </a:ext>
          </a:extLst>
        </xdr:cNvPr>
        <xdr:cNvCxnSpPr/>
      </xdr:nvCxnSpPr>
      <xdr:spPr>
        <a:xfrm>
          <a:off x="1058863" y="8956222"/>
          <a:ext cx="8175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89280</xdr:rowOff>
    </xdr:from>
    <xdr:ext cx="405111" cy="259045"/>
    <xdr:sp macro="" textlink="">
      <xdr:nvSpPr>
        <xdr:cNvPr id="199" name="n_1aveValue【橋りょう・トンネル】&#10;有形固定資産減価償却率">
          <a:extLst>
            <a:ext uri="{FF2B5EF4-FFF2-40B4-BE49-F238E27FC236}">
              <a16:creationId xmlns="" xmlns:a16="http://schemas.microsoft.com/office/drawing/2014/main" id="{7F15CE55-5FA9-49BF-A2C8-267EA8F8DECC}"/>
            </a:ext>
          </a:extLst>
        </xdr:cNvPr>
        <xdr:cNvSpPr txBox="1"/>
      </xdr:nvSpPr>
      <xdr:spPr>
        <a:xfrm>
          <a:off x="3324869" y="9976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56623</xdr:rowOff>
    </xdr:from>
    <xdr:ext cx="405111" cy="259045"/>
    <xdr:sp macro="" textlink="">
      <xdr:nvSpPr>
        <xdr:cNvPr id="200" name="n_2aveValue【橋りょう・トンネル】&#10;有形固定資産減価償却率">
          <a:extLst>
            <a:ext uri="{FF2B5EF4-FFF2-40B4-BE49-F238E27FC236}">
              <a16:creationId xmlns="" xmlns:a16="http://schemas.microsoft.com/office/drawing/2014/main" id="{A18AE2CE-C7EC-4336-8C6F-496E89F5D850}"/>
            </a:ext>
          </a:extLst>
        </xdr:cNvPr>
        <xdr:cNvSpPr txBox="1"/>
      </xdr:nvSpPr>
      <xdr:spPr>
        <a:xfrm>
          <a:off x="2505719" y="9943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35396</xdr:rowOff>
    </xdr:from>
    <xdr:ext cx="405111" cy="259045"/>
    <xdr:sp macro="" textlink="">
      <xdr:nvSpPr>
        <xdr:cNvPr id="201" name="n_3aveValue【橋りょう・トンネル】&#10;有形固定資産減価償却率">
          <a:extLst>
            <a:ext uri="{FF2B5EF4-FFF2-40B4-BE49-F238E27FC236}">
              <a16:creationId xmlns="" xmlns:a16="http://schemas.microsoft.com/office/drawing/2014/main" id="{BAA43853-0AFA-4697-A624-AF22D0398D12}"/>
            </a:ext>
          </a:extLst>
        </xdr:cNvPr>
        <xdr:cNvSpPr txBox="1"/>
      </xdr:nvSpPr>
      <xdr:spPr>
        <a:xfrm>
          <a:off x="1688157" y="9922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20700</xdr:rowOff>
    </xdr:from>
    <xdr:ext cx="405111" cy="259045"/>
    <xdr:sp macro="" textlink="">
      <xdr:nvSpPr>
        <xdr:cNvPr id="202" name="n_4aveValue【橋りょう・トンネル】&#10;有形固定資産減価償却率">
          <a:extLst>
            <a:ext uri="{FF2B5EF4-FFF2-40B4-BE49-F238E27FC236}">
              <a16:creationId xmlns="" xmlns:a16="http://schemas.microsoft.com/office/drawing/2014/main" id="{73988D69-9534-4889-BFDB-542C5847AA0D}"/>
            </a:ext>
          </a:extLst>
        </xdr:cNvPr>
        <xdr:cNvSpPr txBox="1"/>
      </xdr:nvSpPr>
      <xdr:spPr>
        <a:xfrm>
          <a:off x="870594" y="9907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53</xdr:row>
      <xdr:rowOff>119578</xdr:rowOff>
    </xdr:from>
    <xdr:ext cx="340478" cy="259045"/>
    <xdr:sp macro="" textlink="">
      <xdr:nvSpPr>
        <xdr:cNvPr id="203" name="n_1mainValue【橋りょう・トンネル】&#10;有形固定資産減価償却率">
          <a:extLst>
            <a:ext uri="{FF2B5EF4-FFF2-40B4-BE49-F238E27FC236}">
              <a16:creationId xmlns="" xmlns:a16="http://schemas.microsoft.com/office/drawing/2014/main" id="{4495B705-C28A-4D0A-9E58-4AA7874EE425}"/>
            </a:ext>
          </a:extLst>
        </xdr:cNvPr>
        <xdr:cNvSpPr txBox="1"/>
      </xdr:nvSpPr>
      <xdr:spPr>
        <a:xfrm>
          <a:off x="3347661" y="87111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108149</xdr:rowOff>
    </xdr:from>
    <xdr:ext cx="340478" cy="259045"/>
    <xdr:sp macro="" textlink="">
      <xdr:nvSpPr>
        <xdr:cNvPr id="204" name="n_2mainValue【橋りょう・トンネル】&#10;有形固定資産減価償却率">
          <a:extLst>
            <a:ext uri="{FF2B5EF4-FFF2-40B4-BE49-F238E27FC236}">
              <a16:creationId xmlns="" xmlns:a16="http://schemas.microsoft.com/office/drawing/2014/main" id="{7FB474C1-F1A5-44FF-A7B8-AE54C244A5FA}"/>
            </a:ext>
          </a:extLst>
        </xdr:cNvPr>
        <xdr:cNvSpPr txBox="1"/>
      </xdr:nvSpPr>
      <xdr:spPr>
        <a:xfrm>
          <a:off x="2538036" y="86996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108149</xdr:rowOff>
    </xdr:from>
    <xdr:ext cx="340478" cy="259045"/>
    <xdr:sp macro="" textlink="">
      <xdr:nvSpPr>
        <xdr:cNvPr id="205" name="n_3mainValue【橋りょう・トンネル】&#10;有形固定資産減価償却率">
          <a:extLst>
            <a:ext uri="{FF2B5EF4-FFF2-40B4-BE49-F238E27FC236}">
              <a16:creationId xmlns="" xmlns:a16="http://schemas.microsoft.com/office/drawing/2014/main" id="{A3DE928B-3286-41F6-B30B-281E549F31E9}"/>
            </a:ext>
          </a:extLst>
        </xdr:cNvPr>
        <xdr:cNvSpPr txBox="1"/>
      </xdr:nvSpPr>
      <xdr:spPr>
        <a:xfrm>
          <a:off x="1720474" y="86996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53</xdr:row>
      <xdr:rowOff>108149</xdr:rowOff>
    </xdr:from>
    <xdr:ext cx="340478" cy="259045"/>
    <xdr:sp macro="" textlink="">
      <xdr:nvSpPr>
        <xdr:cNvPr id="206" name="n_4mainValue【橋りょう・トンネル】&#10;有形固定資産減価償却率">
          <a:extLst>
            <a:ext uri="{FF2B5EF4-FFF2-40B4-BE49-F238E27FC236}">
              <a16:creationId xmlns="" xmlns:a16="http://schemas.microsoft.com/office/drawing/2014/main" id="{5AC9ECDC-6A4F-4F4A-B215-71A0FE4BABB6}"/>
            </a:ext>
          </a:extLst>
        </xdr:cNvPr>
        <xdr:cNvSpPr txBox="1"/>
      </xdr:nvSpPr>
      <xdr:spPr>
        <a:xfrm>
          <a:off x="888624" y="86996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 xmlns:a16="http://schemas.microsoft.com/office/drawing/2014/main" id="{C0626EA4-A876-42B7-A610-BA857CAEFFE9}"/>
            </a:ext>
          </a:extLst>
        </xdr:cNvPr>
        <xdr:cNvSpPr/>
      </xdr:nvSpPr>
      <xdr:spPr>
        <a:xfrm>
          <a:off x="6118225" y="757237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 xmlns:a16="http://schemas.microsoft.com/office/drawing/2014/main" id="{C34B841D-8A8D-40B8-8D2D-D9B2FD30446D}"/>
            </a:ext>
          </a:extLst>
        </xdr:cNvPr>
        <xdr:cNvSpPr/>
      </xdr:nvSpPr>
      <xdr:spPr>
        <a:xfrm>
          <a:off x="6230938"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 xmlns:a16="http://schemas.microsoft.com/office/drawing/2014/main" id="{DA015E00-1867-40B8-ABB3-843ADD20C6FD}"/>
            </a:ext>
          </a:extLst>
        </xdr:cNvPr>
        <xdr:cNvSpPr/>
      </xdr:nvSpPr>
      <xdr:spPr>
        <a:xfrm>
          <a:off x="6230938"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 xmlns:a16="http://schemas.microsoft.com/office/drawing/2014/main" id="{481C8911-ABAC-4596-85BF-423D07B0E23C}"/>
            </a:ext>
          </a:extLst>
        </xdr:cNvPr>
        <xdr:cNvSpPr/>
      </xdr:nvSpPr>
      <xdr:spPr>
        <a:xfrm>
          <a:off x="71755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 xmlns:a16="http://schemas.microsoft.com/office/drawing/2014/main" id="{C4B7E708-F101-424C-820C-6E16C34E8308}"/>
            </a:ext>
          </a:extLst>
        </xdr:cNvPr>
        <xdr:cNvSpPr/>
      </xdr:nvSpPr>
      <xdr:spPr>
        <a:xfrm>
          <a:off x="71755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 xmlns:a16="http://schemas.microsoft.com/office/drawing/2014/main" id="{60B861C1-F86A-4BAA-9C4E-AE45B25B9FB9}"/>
            </a:ext>
          </a:extLst>
        </xdr:cNvPr>
        <xdr:cNvSpPr/>
      </xdr:nvSpPr>
      <xdr:spPr>
        <a:xfrm>
          <a:off x="823277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 xmlns:a16="http://schemas.microsoft.com/office/drawing/2014/main" id="{29FBD417-B26F-4305-93B1-B54312B8905B}"/>
            </a:ext>
          </a:extLst>
        </xdr:cNvPr>
        <xdr:cNvSpPr/>
      </xdr:nvSpPr>
      <xdr:spPr>
        <a:xfrm>
          <a:off x="823277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 xmlns:a16="http://schemas.microsoft.com/office/drawing/2014/main" id="{3D7153F0-7818-4CA0-9FE0-8203BC667BF7}"/>
            </a:ext>
          </a:extLst>
        </xdr:cNvPr>
        <xdr:cNvSpPr/>
      </xdr:nvSpPr>
      <xdr:spPr>
        <a:xfrm>
          <a:off x="6118225" y="864870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 xmlns:a16="http://schemas.microsoft.com/office/drawing/2014/main" id="{A4497DE0-EA9D-4C2A-8C7B-28A3E5EA4657}"/>
            </a:ext>
          </a:extLst>
        </xdr:cNvPr>
        <xdr:cNvSpPr txBox="1"/>
      </xdr:nvSpPr>
      <xdr:spPr>
        <a:xfrm>
          <a:off x="60801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 xmlns:a16="http://schemas.microsoft.com/office/drawing/2014/main" id="{116A7BF0-5E01-46B1-AB0B-E505D9D8F538}"/>
            </a:ext>
          </a:extLst>
        </xdr:cNvPr>
        <xdr:cNvCxnSpPr/>
      </xdr:nvCxnSpPr>
      <xdr:spPr>
        <a:xfrm>
          <a:off x="6118225" y="108108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 xmlns:a16="http://schemas.microsoft.com/office/drawing/2014/main" id="{A5C8CCB2-FF29-414E-B4CF-81E4480EF8CD}"/>
            </a:ext>
          </a:extLst>
        </xdr:cNvPr>
        <xdr:cNvCxnSpPr/>
      </xdr:nvCxnSpPr>
      <xdr:spPr>
        <a:xfrm>
          <a:off x="6118225" y="104489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 xmlns:a16="http://schemas.microsoft.com/office/drawing/2014/main" id="{B42BAE60-2593-4470-B435-38E1673A8D94}"/>
            </a:ext>
          </a:extLst>
        </xdr:cNvPr>
        <xdr:cNvSpPr txBox="1"/>
      </xdr:nvSpPr>
      <xdr:spPr>
        <a:xfrm>
          <a:off x="5883727" y="10316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 xmlns:a16="http://schemas.microsoft.com/office/drawing/2014/main" id="{3EE95DA7-FC95-464C-A6D5-3D75CA64CFF4}"/>
            </a:ext>
          </a:extLst>
        </xdr:cNvPr>
        <xdr:cNvCxnSpPr/>
      </xdr:nvCxnSpPr>
      <xdr:spPr>
        <a:xfrm>
          <a:off x="6118225" y="100869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 xmlns:a16="http://schemas.microsoft.com/office/drawing/2014/main" id="{C286403A-AE24-49A8-83DF-9B41EB2B9238}"/>
            </a:ext>
          </a:extLst>
        </xdr:cNvPr>
        <xdr:cNvSpPr txBox="1"/>
      </xdr:nvSpPr>
      <xdr:spPr>
        <a:xfrm>
          <a:off x="5565669" y="995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 xmlns:a16="http://schemas.microsoft.com/office/drawing/2014/main" id="{E838F4F3-0BBE-4246-98FA-3563AB96FB07}"/>
            </a:ext>
          </a:extLst>
        </xdr:cNvPr>
        <xdr:cNvCxnSpPr/>
      </xdr:nvCxnSpPr>
      <xdr:spPr>
        <a:xfrm>
          <a:off x="6118225" y="97250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 xmlns:a16="http://schemas.microsoft.com/office/drawing/2014/main" id="{E2595E56-AFBB-4F21-93A5-4CCD97B10933}"/>
            </a:ext>
          </a:extLst>
        </xdr:cNvPr>
        <xdr:cNvSpPr txBox="1"/>
      </xdr:nvSpPr>
      <xdr:spPr>
        <a:xfrm>
          <a:off x="5565669" y="9592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 xmlns:a16="http://schemas.microsoft.com/office/drawing/2014/main" id="{7B9D5820-D92C-4C04-AA77-1ECDA9507C22}"/>
            </a:ext>
          </a:extLst>
        </xdr:cNvPr>
        <xdr:cNvCxnSpPr/>
      </xdr:nvCxnSpPr>
      <xdr:spPr>
        <a:xfrm>
          <a:off x="6118225" y="93726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 xmlns:a16="http://schemas.microsoft.com/office/drawing/2014/main" id="{4B973BF6-3186-42B3-B719-9B09EBB49636}"/>
            </a:ext>
          </a:extLst>
        </xdr:cNvPr>
        <xdr:cNvSpPr txBox="1"/>
      </xdr:nvSpPr>
      <xdr:spPr>
        <a:xfrm>
          <a:off x="5565669" y="92399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 xmlns:a16="http://schemas.microsoft.com/office/drawing/2014/main" id="{35B53B9A-3386-40F2-A4C8-D85D72B9506A}"/>
            </a:ext>
          </a:extLst>
        </xdr:cNvPr>
        <xdr:cNvCxnSpPr/>
      </xdr:nvCxnSpPr>
      <xdr:spPr>
        <a:xfrm>
          <a:off x="6118225" y="90106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 xmlns:a16="http://schemas.microsoft.com/office/drawing/2014/main" id="{2F77F0D3-9BEA-4396-BB74-7F637B6697B8}"/>
            </a:ext>
          </a:extLst>
        </xdr:cNvPr>
        <xdr:cNvSpPr txBox="1"/>
      </xdr:nvSpPr>
      <xdr:spPr>
        <a:xfrm>
          <a:off x="5475516" y="887795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 xmlns:a16="http://schemas.microsoft.com/office/drawing/2014/main" id="{1E44EA0E-D966-4084-B0EC-EB26354F9CEC}"/>
            </a:ext>
          </a:extLst>
        </xdr:cNvPr>
        <xdr:cNvCxnSpPr/>
      </xdr:nvCxnSpPr>
      <xdr:spPr>
        <a:xfrm>
          <a:off x="6118225" y="86487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 xmlns:a16="http://schemas.microsoft.com/office/drawing/2014/main" id="{B015997A-404B-42A1-AC40-7E75570FBC30}"/>
            </a:ext>
          </a:extLst>
        </xdr:cNvPr>
        <xdr:cNvSpPr txBox="1"/>
      </xdr:nvSpPr>
      <xdr:spPr>
        <a:xfrm>
          <a:off x="5475516" y="851600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 xmlns:a16="http://schemas.microsoft.com/office/drawing/2014/main" id="{1C532441-B483-493D-9414-B298D4B91B38}"/>
            </a:ext>
          </a:extLst>
        </xdr:cNvPr>
        <xdr:cNvSpPr/>
      </xdr:nvSpPr>
      <xdr:spPr>
        <a:xfrm>
          <a:off x="6118225" y="864870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0" name="直線コネクタ 229">
          <a:extLst>
            <a:ext uri="{FF2B5EF4-FFF2-40B4-BE49-F238E27FC236}">
              <a16:creationId xmlns="" xmlns:a16="http://schemas.microsoft.com/office/drawing/2014/main" id="{1E76801C-E9E4-489B-B4A3-440247F8E895}"/>
            </a:ext>
          </a:extLst>
        </xdr:cNvPr>
        <xdr:cNvCxnSpPr/>
      </xdr:nvCxnSpPr>
      <xdr:spPr>
        <a:xfrm flipV="1">
          <a:off x="9691053" y="9135421"/>
          <a:ext cx="0" cy="1309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1" name="【橋りょう・トンネル】&#10;一人当たり有形固定資産（償却資産）額最小値テキスト">
          <a:extLst>
            <a:ext uri="{FF2B5EF4-FFF2-40B4-BE49-F238E27FC236}">
              <a16:creationId xmlns="" xmlns:a16="http://schemas.microsoft.com/office/drawing/2014/main" id="{7DC55D91-0707-4E6E-876C-5D1C71ADE0EB}"/>
            </a:ext>
          </a:extLst>
        </xdr:cNvPr>
        <xdr:cNvSpPr txBox="1"/>
      </xdr:nvSpPr>
      <xdr:spPr>
        <a:xfrm>
          <a:off x="9729788" y="1044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2" name="直線コネクタ 231">
          <a:extLst>
            <a:ext uri="{FF2B5EF4-FFF2-40B4-BE49-F238E27FC236}">
              <a16:creationId xmlns="" xmlns:a16="http://schemas.microsoft.com/office/drawing/2014/main" id="{50B9E79F-649A-4182-A4C0-8B7F67C7D964}"/>
            </a:ext>
          </a:extLst>
        </xdr:cNvPr>
        <xdr:cNvCxnSpPr/>
      </xdr:nvCxnSpPr>
      <xdr:spPr>
        <a:xfrm>
          <a:off x="9617075" y="10444546"/>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3" name="【橋りょう・トンネル】&#10;一人当たり有形固定資産（償却資産）額最大値テキスト">
          <a:extLst>
            <a:ext uri="{FF2B5EF4-FFF2-40B4-BE49-F238E27FC236}">
              <a16:creationId xmlns="" xmlns:a16="http://schemas.microsoft.com/office/drawing/2014/main" id="{CF9C0CAE-CF00-456B-B267-45949EF8E370}"/>
            </a:ext>
          </a:extLst>
        </xdr:cNvPr>
        <xdr:cNvSpPr txBox="1"/>
      </xdr:nvSpPr>
      <xdr:spPr>
        <a:xfrm>
          <a:off x="9729788" y="8920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4" name="直線コネクタ 233">
          <a:extLst>
            <a:ext uri="{FF2B5EF4-FFF2-40B4-BE49-F238E27FC236}">
              <a16:creationId xmlns="" xmlns:a16="http://schemas.microsoft.com/office/drawing/2014/main" id="{9AE3C3CA-8CDA-4105-A201-6E1970F2DE9F}"/>
            </a:ext>
          </a:extLst>
        </xdr:cNvPr>
        <xdr:cNvCxnSpPr/>
      </xdr:nvCxnSpPr>
      <xdr:spPr>
        <a:xfrm>
          <a:off x="9617075" y="9135421"/>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119663</xdr:rowOff>
    </xdr:from>
    <xdr:ext cx="599010" cy="259045"/>
    <xdr:sp macro="" textlink="">
      <xdr:nvSpPr>
        <xdr:cNvPr id="235" name="【橋りょう・トンネル】&#10;一人当たり有形固定資産（償却資産）額平均値テキスト">
          <a:extLst>
            <a:ext uri="{FF2B5EF4-FFF2-40B4-BE49-F238E27FC236}">
              <a16:creationId xmlns="" xmlns:a16="http://schemas.microsoft.com/office/drawing/2014/main" id="{90F2FE77-2E72-4ACE-96A5-26B1AB424F15}"/>
            </a:ext>
          </a:extLst>
        </xdr:cNvPr>
        <xdr:cNvSpPr txBox="1"/>
      </xdr:nvSpPr>
      <xdr:spPr>
        <a:xfrm>
          <a:off x="9729788" y="10006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6" name="フローチャート: 判断 235">
          <a:extLst>
            <a:ext uri="{FF2B5EF4-FFF2-40B4-BE49-F238E27FC236}">
              <a16:creationId xmlns="" xmlns:a16="http://schemas.microsoft.com/office/drawing/2014/main" id="{511A1479-CE6A-4E61-A9AD-6597B31121E2}"/>
            </a:ext>
          </a:extLst>
        </xdr:cNvPr>
        <xdr:cNvSpPr/>
      </xdr:nvSpPr>
      <xdr:spPr>
        <a:xfrm>
          <a:off x="9655175" y="10145661"/>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107810</xdr:rowOff>
    </xdr:from>
    <xdr:to>
      <xdr:col>50</xdr:col>
      <xdr:colOff>165100</xdr:colOff>
      <xdr:row>62</xdr:row>
      <xdr:rowOff>37960</xdr:rowOff>
    </xdr:to>
    <xdr:sp macro="" textlink="">
      <xdr:nvSpPr>
        <xdr:cNvPr id="237" name="フローチャート: 判断 236">
          <a:extLst>
            <a:ext uri="{FF2B5EF4-FFF2-40B4-BE49-F238E27FC236}">
              <a16:creationId xmlns="" xmlns:a16="http://schemas.microsoft.com/office/drawing/2014/main" id="{08053685-F966-47EB-8883-1E2CCB950541}"/>
            </a:ext>
          </a:extLst>
        </xdr:cNvPr>
        <xdr:cNvSpPr/>
      </xdr:nvSpPr>
      <xdr:spPr>
        <a:xfrm>
          <a:off x="8874125" y="999476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119973</xdr:rowOff>
    </xdr:from>
    <xdr:to>
      <xdr:col>46</xdr:col>
      <xdr:colOff>38100</xdr:colOff>
      <xdr:row>62</xdr:row>
      <xdr:rowOff>50123</xdr:rowOff>
    </xdr:to>
    <xdr:sp macro="" textlink="">
      <xdr:nvSpPr>
        <xdr:cNvPr id="238" name="フローチャート: 判断 237">
          <a:extLst>
            <a:ext uri="{FF2B5EF4-FFF2-40B4-BE49-F238E27FC236}">
              <a16:creationId xmlns="" xmlns:a16="http://schemas.microsoft.com/office/drawing/2014/main" id="{2882FB86-4A80-473E-B9B6-7B22F5C2C44B}"/>
            </a:ext>
          </a:extLst>
        </xdr:cNvPr>
        <xdr:cNvSpPr/>
      </xdr:nvSpPr>
      <xdr:spPr>
        <a:xfrm>
          <a:off x="8056563" y="10006923"/>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117461</xdr:rowOff>
    </xdr:from>
    <xdr:to>
      <xdr:col>41</xdr:col>
      <xdr:colOff>101600</xdr:colOff>
      <xdr:row>62</xdr:row>
      <xdr:rowOff>47611</xdr:rowOff>
    </xdr:to>
    <xdr:sp macro="" textlink="">
      <xdr:nvSpPr>
        <xdr:cNvPr id="239" name="フローチャート: 判断 238">
          <a:extLst>
            <a:ext uri="{FF2B5EF4-FFF2-40B4-BE49-F238E27FC236}">
              <a16:creationId xmlns="" xmlns:a16="http://schemas.microsoft.com/office/drawing/2014/main" id="{4757233E-1588-425D-805E-5985D5219F25}"/>
            </a:ext>
          </a:extLst>
        </xdr:cNvPr>
        <xdr:cNvSpPr/>
      </xdr:nvSpPr>
      <xdr:spPr>
        <a:xfrm>
          <a:off x="7224713" y="1000441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114551</xdr:rowOff>
    </xdr:from>
    <xdr:to>
      <xdr:col>36</xdr:col>
      <xdr:colOff>165100</xdr:colOff>
      <xdr:row>62</xdr:row>
      <xdr:rowOff>44701</xdr:rowOff>
    </xdr:to>
    <xdr:sp macro="" textlink="">
      <xdr:nvSpPr>
        <xdr:cNvPr id="240" name="フローチャート: 判断 239">
          <a:extLst>
            <a:ext uri="{FF2B5EF4-FFF2-40B4-BE49-F238E27FC236}">
              <a16:creationId xmlns="" xmlns:a16="http://schemas.microsoft.com/office/drawing/2014/main" id="{3A24B9FB-937B-4C2C-95DA-6D4EBD0FE11C}"/>
            </a:ext>
          </a:extLst>
        </xdr:cNvPr>
        <xdr:cNvSpPr/>
      </xdr:nvSpPr>
      <xdr:spPr>
        <a:xfrm>
          <a:off x="6407150" y="1000150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 xmlns:a16="http://schemas.microsoft.com/office/drawing/2014/main" id="{72DCA1CE-E167-41DC-9A81-ADA60FB2014A}"/>
            </a:ext>
          </a:extLst>
        </xdr:cNvPr>
        <xdr:cNvSpPr txBox="1"/>
      </xdr:nvSpPr>
      <xdr:spPr>
        <a:xfrm>
          <a:off x="95154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 xmlns:a16="http://schemas.microsoft.com/office/drawing/2014/main" id="{3AE92C50-2B08-4918-B666-18CD47D1EDA9}"/>
            </a:ext>
          </a:extLst>
        </xdr:cNvPr>
        <xdr:cNvSpPr txBox="1"/>
      </xdr:nvSpPr>
      <xdr:spPr>
        <a:xfrm>
          <a:off x="87487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 xmlns:a16="http://schemas.microsoft.com/office/drawing/2014/main" id="{21D54FC6-EC58-4CD2-AA09-237D33760745}"/>
            </a:ext>
          </a:extLst>
        </xdr:cNvPr>
        <xdr:cNvSpPr txBox="1"/>
      </xdr:nvSpPr>
      <xdr:spPr>
        <a:xfrm>
          <a:off x="79311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 xmlns:a16="http://schemas.microsoft.com/office/drawing/2014/main" id="{1C1A552D-6484-48F8-A7E6-A4B0636115DA}"/>
            </a:ext>
          </a:extLst>
        </xdr:cNvPr>
        <xdr:cNvSpPr txBox="1"/>
      </xdr:nvSpPr>
      <xdr:spPr>
        <a:xfrm>
          <a:off x="7099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 xmlns:a16="http://schemas.microsoft.com/office/drawing/2014/main" id="{FB8C9F8A-B9A7-4398-80A1-52E7668EFAB0}"/>
            </a:ext>
          </a:extLst>
        </xdr:cNvPr>
        <xdr:cNvSpPr txBox="1"/>
      </xdr:nvSpPr>
      <xdr:spPr>
        <a:xfrm>
          <a:off x="62817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21021</xdr:rowOff>
    </xdr:from>
    <xdr:to>
      <xdr:col>55</xdr:col>
      <xdr:colOff>50800</xdr:colOff>
      <xdr:row>64</xdr:row>
      <xdr:rowOff>122621</xdr:rowOff>
    </xdr:to>
    <xdr:sp macro="" textlink="">
      <xdr:nvSpPr>
        <xdr:cNvPr id="246" name="楕円 245">
          <a:extLst>
            <a:ext uri="{FF2B5EF4-FFF2-40B4-BE49-F238E27FC236}">
              <a16:creationId xmlns="" xmlns:a16="http://schemas.microsoft.com/office/drawing/2014/main" id="{EB8F09C6-56CC-4DA8-A23E-27AD4679AAF0}"/>
            </a:ext>
          </a:extLst>
        </xdr:cNvPr>
        <xdr:cNvSpPr/>
      </xdr:nvSpPr>
      <xdr:spPr>
        <a:xfrm>
          <a:off x="9655175" y="10393746"/>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107398</xdr:rowOff>
    </xdr:from>
    <xdr:ext cx="469744" cy="259045"/>
    <xdr:sp macro="" textlink="">
      <xdr:nvSpPr>
        <xdr:cNvPr id="247" name="【橋りょう・トンネル】&#10;一人当たり有形固定資産（償却資産）額該当値テキスト">
          <a:extLst>
            <a:ext uri="{FF2B5EF4-FFF2-40B4-BE49-F238E27FC236}">
              <a16:creationId xmlns="" xmlns:a16="http://schemas.microsoft.com/office/drawing/2014/main" id="{0A718F49-06B7-4FEA-901A-9A485E5CA09C}"/>
            </a:ext>
          </a:extLst>
        </xdr:cNvPr>
        <xdr:cNvSpPr txBox="1"/>
      </xdr:nvSpPr>
      <xdr:spPr>
        <a:xfrm>
          <a:off x="9729788" y="1031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21317</xdr:rowOff>
    </xdr:from>
    <xdr:to>
      <xdr:col>50</xdr:col>
      <xdr:colOff>165100</xdr:colOff>
      <xdr:row>64</xdr:row>
      <xdr:rowOff>122917</xdr:rowOff>
    </xdr:to>
    <xdr:sp macro="" textlink="">
      <xdr:nvSpPr>
        <xdr:cNvPr id="248" name="楕円 247">
          <a:extLst>
            <a:ext uri="{FF2B5EF4-FFF2-40B4-BE49-F238E27FC236}">
              <a16:creationId xmlns="" xmlns:a16="http://schemas.microsoft.com/office/drawing/2014/main" id="{DC4D5243-36F9-4BE6-B39A-97846286091F}"/>
            </a:ext>
          </a:extLst>
        </xdr:cNvPr>
        <xdr:cNvSpPr/>
      </xdr:nvSpPr>
      <xdr:spPr>
        <a:xfrm>
          <a:off x="8874125" y="1039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71821</xdr:rowOff>
    </xdr:from>
    <xdr:to>
      <xdr:col>55</xdr:col>
      <xdr:colOff>0</xdr:colOff>
      <xdr:row>64</xdr:row>
      <xdr:rowOff>72117</xdr:rowOff>
    </xdr:to>
    <xdr:cxnSp macro="">
      <xdr:nvCxnSpPr>
        <xdr:cNvPr id="249" name="直線コネクタ 248">
          <a:extLst>
            <a:ext uri="{FF2B5EF4-FFF2-40B4-BE49-F238E27FC236}">
              <a16:creationId xmlns="" xmlns:a16="http://schemas.microsoft.com/office/drawing/2014/main" id="{C8A49383-7E76-469B-A136-0F2053038F62}"/>
            </a:ext>
          </a:extLst>
        </xdr:cNvPr>
        <xdr:cNvCxnSpPr/>
      </xdr:nvCxnSpPr>
      <xdr:spPr>
        <a:xfrm flipV="1">
          <a:off x="8924925" y="10444546"/>
          <a:ext cx="766763" cy="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23791</xdr:rowOff>
    </xdr:from>
    <xdr:to>
      <xdr:col>46</xdr:col>
      <xdr:colOff>38100</xdr:colOff>
      <xdr:row>64</xdr:row>
      <xdr:rowOff>125391</xdr:rowOff>
    </xdr:to>
    <xdr:sp macro="" textlink="">
      <xdr:nvSpPr>
        <xdr:cNvPr id="250" name="楕円 249">
          <a:extLst>
            <a:ext uri="{FF2B5EF4-FFF2-40B4-BE49-F238E27FC236}">
              <a16:creationId xmlns="" xmlns:a16="http://schemas.microsoft.com/office/drawing/2014/main" id="{93C3A9CD-F91D-4762-914C-8D8E91A40053}"/>
            </a:ext>
          </a:extLst>
        </xdr:cNvPr>
        <xdr:cNvSpPr/>
      </xdr:nvSpPr>
      <xdr:spPr>
        <a:xfrm>
          <a:off x="8056563" y="10396516"/>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72117</xdr:rowOff>
    </xdr:from>
    <xdr:to>
      <xdr:col>50</xdr:col>
      <xdr:colOff>114300</xdr:colOff>
      <xdr:row>64</xdr:row>
      <xdr:rowOff>74591</xdr:rowOff>
    </xdr:to>
    <xdr:cxnSp macro="">
      <xdr:nvCxnSpPr>
        <xdr:cNvPr id="251" name="直線コネクタ 250">
          <a:extLst>
            <a:ext uri="{FF2B5EF4-FFF2-40B4-BE49-F238E27FC236}">
              <a16:creationId xmlns="" xmlns:a16="http://schemas.microsoft.com/office/drawing/2014/main" id="{1771AC93-6E99-4D26-90C6-8912CD8A9297}"/>
            </a:ext>
          </a:extLst>
        </xdr:cNvPr>
        <xdr:cNvCxnSpPr/>
      </xdr:nvCxnSpPr>
      <xdr:spPr>
        <a:xfrm flipV="1">
          <a:off x="8107363" y="10444842"/>
          <a:ext cx="817562" cy="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25400</xdr:rowOff>
    </xdr:from>
    <xdr:to>
      <xdr:col>41</xdr:col>
      <xdr:colOff>101600</xdr:colOff>
      <xdr:row>64</xdr:row>
      <xdr:rowOff>127000</xdr:rowOff>
    </xdr:to>
    <xdr:sp macro="" textlink="">
      <xdr:nvSpPr>
        <xdr:cNvPr id="252" name="楕円 251">
          <a:extLst>
            <a:ext uri="{FF2B5EF4-FFF2-40B4-BE49-F238E27FC236}">
              <a16:creationId xmlns="" xmlns:a16="http://schemas.microsoft.com/office/drawing/2014/main" id="{FEBF8DBE-A756-414C-B029-A11C45A05615}"/>
            </a:ext>
          </a:extLst>
        </xdr:cNvPr>
        <xdr:cNvSpPr/>
      </xdr:nvSpPr>
      <xdr:spPr>
        <a:xfrm>
          <a:off x="7224713"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74591</xdr:rowOff>
    </xdr:from>
    <xdr:to>
      <xdr:col>45</xdr:col>
      <xdr:colOff>177800</xdr:colOff>
      <xdr:row>64</xdr:row>
      <xdr:rowOff>76200</xdr:rowOff>
    </xdr:to>
    <xdr:cxnSp macro="">
      <xdr:nvCxnSpPr>
        <xdr:cNvPr id="253" name="直線コネクタ 252">
          <a:extLst>
            <a:ext uri="{FF2B5EF4-FFF2-40B4-BE49-F238E27FC236}">
              <a16:creationId xmlns="" xmlns:a16="http://schemas.microsoft.com/office/drawing/2014/main" id="{0BA18410-44D9-4839-938C-7B0C1DABFBE0}"/>
            </a:ext>
          </a:extLst>
        </xdr:cNvPr>
        <xdr:cNvCxnSpPr/>
      </xdr:nvCxnSpPr>
      <xdr:spPr>
        <a:xfrm flipV="1">
          <a:off x="7275513" y="10447316"/>
          <a:ext cx="83185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25400</xdr:rowOff>
    </xdr:from>
    <xdr:to>
      <xdr:col>36</xdr:col>
      <xdr:colOff>165100</xdr:colOff>
      <xdr:row>64</xdr:row>
      <xdr:rowOff>127000</xdr:rowOff>
    </xdr:to>
    <xdr:sp macro="" textlink="">
      <xdr:nvSpPr>
        <xdr:cNvPr id="254" name="楕円 253">
          <a:extLst>
            <a:ext uri="{FF2B5EF4-FFF2-40B4-BE49-F238E27FC236}">
              <a16:creationId xmlns="" xmlns:a16="http://schemas.microsoft.com/office/drawing/2014/main" id="{3F24E8E8-6176-427F-8365-223436DF847A}"/>
            </a:ext>
          </a:extLst>
        </xdr:cNvPr>
        <xdr:cNvSpPr/>
      </xdr:nvSpPr>
      <xdr:spPr>
        <a:xfrm>
          <a:off x="640715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76200</xdr:rowOff>
    </xdr:from>
    <xdr:to>
      <xdr:col>41</xdr:col>
      <xdr:colOff>50800</xdr:colOff>
      <xdr:row>64</xdr:row>
      <xdr:rowOff>76200</xdr:rowOff>
    </xdr:to>
    <xdr:cxnSp macro="">
      <xdr:nvCxnSpPr>
        <xdr:cNvPr id="255" name="直線コネクタ 254">
          <a:extLst>
            <a:ext uri="{FF2B5EF4-FFF2-40B4-BE49-F238E27FC236}">
              <a16:creationId xmlns="" xmlns:a16="http://schemas.microsoft.com/office/drawing/2014/main" id="{9348FA2C-9E13-4283-8EBD-1C6EA3303F69}"/>
            </a:ext>
          </a:extLst>
        </xdr:cNvPr>
        <xdr:cNvCxnSpPr/>
      </xdr:nvCxnSpPr>
      <xdr:spPr>
        <a:xfrm>
          <a:off x="6457950" y="10448925"/>
          <a:ext cx="8175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54487</xdr:rowOff>
    </xdr:from>
    <xdr:ext cx="599010" cy="259045"/>
    <xdr:sp macro="" textlink="">
      <xdr:nvSpPr>
        <xdr:cNvPr id="256" name="n_1aveValue【橋りょう・トンネル】&#10;一人当たり有形固定資産（償却資産）額">
          <a:extLst>
            <a:ext uri="{FF2B5EF4-FFF2-40B4-BE49-F238E27FC236}">
              <a16:creationId xmlns="" xmlns:a16="http://schemas.microsoft.com/office/drawing/2014/main" id="{48B72880-D084-4729-8EF5-C1CB3A0FC88D}"/>
            </a:ext>
          </a:extLst>
        </xdr:cNvPr>
        <xdr:cNvSpPr txBox="1"/>
      </xdr:nvSpPr>
      <xdr:spPr>
        <a:xfrm>
          <a:off x="8636533" y="9779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66650</xdr:rowOff>
    </xdr:from>
    <xdr:ext cx="599010" cy="259045"/>
    <xdr:sp macro="" textlink="">
      <xdr:nvSpPr>
        <xdr:cNvPr id="257" name="n_2aveValue【橋りょう・トンネル】&#10;一人当たり有形固定資産（償却資産）額">
          <a:extLst>
            <a:ext uri="{FF2B5EF4-FFF2-40B4-BE49-F238E27FC236}">
              <a16:creationId xmlns="" xmlns:a16="http://schemas.microsoft.com/office/drawing/2014/main" id="{EDB23150-5889-4E3B-9A96-D709E6E3A091}"/>
            </a:ext>
          </a:extLst>
        </xdr:cNvPr>
        <xdr:cNvSpPr txBox="1"/>
      </xdr:nvSpPr>
      <xdr:spPr>
        <a:xfrm>
          <a:off x="7822145" y="979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64138</xdr:rowOff>
    </xdr:from>
    <xdr:ext cx="599010" cy="259045"/>
    <xdr:sp macro="" textlink="">
      <xdr:nvSpPr>
        <xdr:cNvPr id="258" name="n_3aveValue【橋りょう・トンネル】&#10;一人当たり有形固定資産（償却資産）額">
          <a:extLst>
            <a:ext uri="{FF2B5EF4-FFF2-40B4-BE49-F238E27FC236}">
              <a16:creationId xmlns="" xmlns:a16="http://schemas.microsoft.com/office/drawing/2014/main" id="{D4D66B53-279B-4025-91C2-820696A1D0E2}"/>
            </a:ext>
          </a:extLst>
        </xdr:cNvPr>
        <xdr:cNvSpPr txBox="1"/>
      </xdr:nvSpPr>
      <xdr:spPr>
        <a:xfrm>
          <a:off x="7004583" y="978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61228</xdr:rowOff>
    </xdr:from>
    <xdr:ext cx="599010" cy="259045"/>
    <xdr:sp macro="" textlink="">
      <xdr:nvSpPr>
        <xdr:cNvPr id="259" name="n_4aveValue【橋りょう・トンネル】&#10;一人当たり有形固定資産（償却資産）額">
          <a:extLst>
            <a:ext uri="{FF2B5EF4-FFF2-40B4-BE49-F238E27FC236}">
              <a16:creationId xmlns="" xmlns:a16="http://schemas.microsoft.com/office/drawing/2014/main" id="{36F1229F-A096-4666-9595-80217669C840}"/>
            </a:ext>
          </a:extLst>
        </xdr:cNvPr>
        <xdr:cNvSpPr txBox="1"/>
      </xdr:nvSpPr>
      <xdr:spPr>
        <a:xfrm>
          <a:off x="6172733" y="9786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114044</xdr:rowOff>
    </xdr:from>
    <xdr:ext cx="469744" cy="259045"/>
    <xdr:sp macro="" textlink="">
      <xdr:nvSpPr>
        <xdr:cNvPr id="260" name="n_1mainValue【橋りょう・トンネル】&#10;一人当たり有形固定資産（償却資産）額">
          <a:extLst>
            <a:ext uri="{FF2B5EF4-FFF2-40B4-BE49-F238E27FC236}">
              <a16:creationId xmlns="" xmlns:a16="http://schemas.microsoft.com/office/drawing/2014/main" id="{BD786709-C65C-4D1E-B179-CD3A0D42499E}"/>
            </a:ext>
          </a:extLst>
        </xdr:cNvPr>
        <xdr:cNvSpPr txBox="1"/>
      </xdr:nvSpPr>
      <xdr:spPr>
        <a:xfrm>
          <a:off x="8691641" y="1048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116518</xdr:rowOff>
    </xdr:from>
    <xdr:ext cx="469744" cy="259045"/>
    <xdr:sp macro="" textlink="">
      <xdr:nvSpPr>
        <xdr:cNvPr id="261" name="n_2mainValue【橋りょう・トンネル】&#10;一人当たり有形固定資産（償却資産）額">
          <a:extLst>
            <a:ext uri="{FF2B5EF4-FFF2-40B4-BE49-F238E27FC236}">
              <a16:creationId xmlns="" xmlns:a16="http://schemas.microsoft.com/office/drawing/2014/main" id="{4D158967-DD6D-4054-B639-52F3B3A5C13E}"/>
            </a:ext>
          </a:extLst>
        </xdr:cNvPr>
        <xdr:cNvSpPr txBox="1"/>
      </xdr:nvSpPr>
      <xdr:spPr>
        <a:xfrm>
          <a:off x="7886778" y="10489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116650</xdr:colOff>
      <xdr:row>64</xdr:row>
      <xdr:rowOff>118127</xdr:rowOff>
    </xdr:from>
    <xdr:ext cx="249299" cy="259045"/>
    <xdr:sp macro="" textlink="">
      <xdr:nvSpPr>
        <xdr:cNvPr id="262" name="n_3mainValue【橋りょう・トンネル】&#10;一人当たり有形固定資産（償却資産）額">
          <a:extLst>
            <a:ext uri="{FF2B5EF4-FFF2-40B4-BE49-F238E27FC236}">
              <a16:creationId xmlns="" xmlns:a16="http://schemas.microsoft.com/office/drawing/2014/main" id="{3B412200-350D-41C6-8A2F-99158319817F}"/>
            </a:ext>
          </a:extLst>
        </xdr:cNvPr>
        <xdr:cNvSpPr txBox="1"/>
      </xdr:nvSpPr>
      <xdr:spPr>
        <a:xfrm>
          <a:off x="7165150" y="104908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180150</xdr:colOff>
      <xdr:row>64</xdr:row>
      <xdr:rowOff>118127</xdr:rowOff>
    </xdr:from>
    <xdr:ext cx="249299" cy="259045"/>
    <xdr:sp macro="" textlink="">
      <xdr:nvSpPr>
        <xdr:cNvPr id="263" name="n_4mainValue【橋りょう・トンネル】&#10;一人当たり有形固定資産（償却資産）額">
          <a:extLst>
            <a:ext uri="{FF2B5EF4-FFF2-40B4-BE49-F238E27FC236}">
              <a16:creationId xmlns="" xmlns:a16="http://schemas.microsoft.com/office/drawing/2014/main" id="{65B0F67B-3564-48EA-AAEC-01E995979D07}"/>
            </a:ext>
          </a:extLst>
        </xdr:cNvPr>
        <xdr:cNvSpPr txBox="1"/>
      </xdr:nvSpPr>
      <xdr:spPr>
        <a:xfrm>
          <a:off x="6342826" y="104908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 xmlns:a16="http://schemas.microsoft.com/office/drawing/2014/main" id="{0DBA0983-B3A0-4EFE-9E9C-C33C49825A71}"/>
            </a:ext>
          </a:extLst>
        </xdr:cNvPr>
        <xdr:cNvSpPr/>
      </xdr:nvSpPr>
      <xdr:spPr>
        <a:xfrm>
          <a:off x="704850" y="111728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 xmlns:a16="http://schemas.microsoft.com/office/drawing/2014/main" id="{61837F6D-091F-4153-A82E-C7DF1C356CFB}"/>
            </a:ext>
          </a:extLst>
        </xdr:cNvPr>
        <xdr:cNvSpPr/>
      </xdr:nvSpPr>
      <xdr:spPr>
        <a:xfrm>
          <a:off x="83185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 xmlns:a16="http://schemas.microsoft.com/office/drawing/2014/main" id="{347C48E2-3989-4072-BB20-CEB06DEE1C5E}"/>
            </a:ext>
          </a:extLst>
        </xdr:cNvPr>
        <xdr:cNvSpPr/>
      </xdr:nvSpPr>
      <xdr:spPr>
        <a:xfrm>
          <a:off x="83185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 xmlns:a16="http://schemas.microsoft.com/office/drawing/2014/main" id="{87060F6C-BF77-4A08-BE91-FF714D228E52}"/>
            </a:ext>
          </a:extLst>
        </xdr:cNvPr>
        <xdr:cNvSpPr/>
      </xdr:nvSpPr>
      <xdr:spPr>
        <a:xfrm>
          <a:off x="176212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 xmlns:a16="http://schemas.microsoft.com/office/drawing/2014/main" id="{67857F70-471C-40B3-A48D-1032D7023C7C}"/>
            </a:ext>
          </a:extLst>
        </xdr:cNvPr>
        <xdr:cNvSpPr/>
      </xdr:nvSpPr>
      <xdr:spPr>
        <a:xfrm>
          <a:off x="176212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 xmlns:a16="http://schemas.microsoft.com/office/drawing/2014/main" id="{F1276F9F-982D-4262-95F8-B4895B855301}"/>
            </a:ext>
          </a:extLst>
        </xdr:cNvPr>
        <xdr:cNvSpPr/>
      </xdr:nvSpPr>
      <xdr:spPr>
        <a:xfrm>
          <a:off x="28194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 xmlns:a16="http://schemas.microsoft.com/office/drawing/2014/main" id="{51122B96-2840-431E-B047-EC4145D8DC81}"/>
            </a:ext>
          </a:extLst>
        </xdr:cNvPr>
        <xdr:cNvSpPr/>
      </xdr:nvSpPr>
      <xdr:spPr>
        <a:xfrm>
          <a:off x="28194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 xmlns:a16="http://schemas.microsoft.com/office/drawing/2014/main" id="{C3FCF209-7595-4B4F-8574-CCDF5F1545AB}"/>
            </a:ext>
          </a:extLst>
        </xdr:cNvPr>
        <xdr:cNvSpPr/>
      </xdr:nvSpPr>
      <xdr:spPr>
        <a:xfrm>
          <a:off x="704850" y="122491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 xmlns:a16="http://schemas.microsoft.com/office/drawing/2014/main" id="{B555D931-8E4D-41B2-BC95-4E6585BADAC8}"/>
            </a:ext>
          </a:extLst>
        </xdr:cNvPr>
        <xdr:cNvSpPr txBox="1"/>
      </xdr:nvSpPr>
      <xdr:spPr>
        <a:xfrm>
          <a:off x="681038"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 xmlns:a16="http://schemas.microsoft.com/office/drawing/2014/main" id="{BC57246B-6569-4240-9424-227E349DC391}"/>
            </a:ext>
          </a:extLst>
        </xdr:cNvPr>
        <xdr:cNvCxnSpPr/>
      </xdr:nvCxnSpPr>
      <xdr:spPr>
        <a:xfrm>
          <a:off x="704850"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 xmlns:a16="http://schemas.microsoft.com/office/drawing/2014/main" id="{A756CE01-5723-40D4-992D-C3B45B19B1A7}"/>
            </a:ext>
          </a:extLst>
        </xdr:cNvPr>
        <xdr:cNvSpPr txBox="1"/>
      </xdr:nvSpPr>
      <xdr:spPr>
        <a:xfrm>
          <a:off x="280534"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 xmlns:a16="http://schemas.microsoft.com/office/drawing/2014/main" id="{2E4D02D8-ED13-4B3A-BFA8-3CE44E33AAAD}"/>
            </a:ext>
          </a:extLst>
        </xdr:cNvPr>
        <xdr:cNvCxnSpPr/>
      </xdr:nvCxnSpPr>
      <xdr:spPr>
        <a:xfrm>
          <a:off x="704850" y="139731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 xmlns:a16="http://schemas.microsoft.com/office/drawing/2014/main" id="{D48408B7-0EA2-4217-BBB3-F81E7E3C5C3C}"/>
            </a:ext>
          </a:extLst>
        </xdr:cNvPr>
        <xdr:cNvSpPr txBox="1"/>
      </xdr:nvSpPr>
      <xdr:spPr>
        <a:xfrm>
          <a:off x="280534" y="13840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 xmlns:a16="http://schemas.microsoft.com/office/drawing/2014/main" id="{6CAC0FC1-3FE2-4BEF-8D6A-890EDCFEA322}"/>
            </a:ext>
          </a:extLst>
        </xdr:cNvPr>
        <xdr:cNvCxnSpPr/>
      </xdr:nvCxnSpPr>
      <xdr:spPr>
        <a:xfrm>
          <a:off x="704850" y="135445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 xmlns:a16="http://schemas.microsoft.com/office/drawing/2014/main" id="{41BE1A9B-246F-4F81-8041-483D82A6AD12}"/>
            </a:ext>
          </a:extLst>
        </xdr:cNvPr>
        <xdr:cNvSpPr txBox="1"/>
      </xdr:nvSpPr>
      <xdr:spPr>
        <a:xfrm>
          <a:off x="344654" y="13411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 xmlns:a16="http://schemas.microsoft.com/office/drawing/2014/main" id="{2A1757CC-EBC1-40C8-9210-0065D8EB00C4}"/>
            </a:ext>
          </a:extLst>
        </xdr:cNvPr>
        <xdr:cNvCxnSpPr/>
      </xdr:nvCxnSpPr>
      <xdr:spPr>
        <a:xfrm>
          <a:off x="704850" y="131159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 xmlns:a16="http://schemas.microsoft.com/office/drawing/2014/main" id="{55B512CF-77E2-4DA1-BBB3-AD24E11A9C5E}"/>
            </a:ext>
          </a:extLst>
        </xdr:cNvPr>
        <xdr:cNvSpPr txBox="1"/>
      </xdr:nvSpPr>
      <xdr:spPr>
        <a:xfrm>
          <a:off x="344654" y="12973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 xmlns:a16="http://schemas.microsoft.com/office/drawing/2014/main" id="{684ED6AF-35C4-4C22-9F3C-A78CBCA660E9}"/>
            </a:ext>
          </a:extLst>
        </xdr:cNvPr>
        <xdr:cNvCxnSpPr/>
      </xdr:nvCxnSpPr>
      <xdr:spPr>
        <a:xfrm>
          <a:off x="704850" y="126777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 xmlns:a16="http://schemas.microsoft.com/office/drawing/2014/main" id="{00539701-E0F2-4A8D-B960-002211169128}"/>
            </a:ext>
          </a:extLst>
        </xdr:cNvPr>
        <xdr:cNvSpPr txBox="1"/>
      </xdr:nvSpPr>
      <xdr:spPr>
        <a:xfrm>
          <a:off x="344654" y="1254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 xmlns:a16="http://schemas.microsoft.com/office/drawing/2014/main" id="{A6B134E9-46E9-4DD5-9BD7-0D1754B437B8}"/>
            </a:ext>
          </a:extLst>
        </xdr:cNvPr>
        <xdr:cNvCxnSpPr/>
      </xdr:nvCxnSpPr>
      <xdr:spPr>
        <a:xfrm>
          <a:off x="704850"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 xmlns:a16="http://schemas.microsoft.com/office/drawing/2014/main" id="{7A90B20C-F228-4AF5-BEDB-912A524196EF}"/>
            </a:ext>
          </a:extLst>
        </xdr:cNvPr>
        <xdr:cNvSpPr txBox="1"/>
      </xdr:nvSpPr>
      <xdr:spPr>
        <a:xfrm>
          <a:off x="344654" y="12116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 xmlns:a16="http://schemas.microsoft.com/office/drawing/2014/main" id="{DBF4E76A-9BED-44AA-B5EB-522E2ABF9642}"/>
            </a:ext>
          </a:extLst>
        </xdr:cNvPr>
        <xdr:cNvSpPr/>
      </xdr:nvSpPr>
      <xdr:spPr>
        <a:xfrm>
          <a:off x="704850" y="122491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6" name="直線コネクタ 285">
          <a:extLst>
            <a:ext uri="{FF2B5EF4-FFF2-40B4-BE49-F238E27FC236}">
              <a16:creationId xmlns="" xmlns:a16="http://schemas.microsoft.com/office/drawing/2014/main" id="{C5579A4A-C8E7-4CDF-A5E1-E313063AB9FB}"/>
            </a:ext>
          </a:extLst>
        </xdr:cNvPr>
        <xdr:cNvCxnSpPr/>
      </xdr:nvCxnSpPr>
      <xdr:spPr>
        <a:xfrm flipV="1">
          <a:off x="4291965" y="12750927"/>
          <a:ext cx="0" cy="1222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7" name="【公営住宅】&#10;有形固定資産減価償却率最小値テキスト">
          <a:extLst>
            <a:ext uri="{FF2B5EF4-FFF2-40B4-BE49-F238E27FC236}">
              <a16:creationId xmlns="" xmlns:a16="http://schemas.microsoft.com/office/drawing/2014/main" id="{10C594BE-E628-457F-BC44-88C527FFD153}"/>
            </a:ext>
          </a:extLst>
        </xdr:cNvPr>
        <xdr:cNvSpPr txBox="1"/>
      </xdr:nvSpPr>
      <xdr:spPr>
        <a:xfrm>
          <a:off x="4330700" y="1397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a:extLst>
            <a:ext uri="{FF2B5EF4-FFF2-40B4-BE49-F238E27FC236}">
              <a16:creationId xmlns="" xmlns:a16="http://schemas.microsoft.com/office/drawing/2014/main" id="{D695301F-A453-4AB2-B37D-2D9C8650D656}"/>
            </a:ext>
          </a:extLst>
        </xdr:cNvPr>
        <xdr:cNvCxnSpPr/>
      </xdr:nvCxnSpPr>
      <xdr:spPr>
        <a:xfrm>
          <a:off x="4217988" y="1397317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9" name="【公営住宅】&#10;有形固定資産減価償却率最大値テキスト">
          <a:extLst>
            <a:ext uri="{FF2B5EF4-FFF2-40B4-BE49-F238E27FC236}">
              <a16:creationId xmlns="" xmlns:a16="http://schemas.microsoft.com/office/drawing/2014/main" id="{BE776D80-1C7D-4483-8A41-4AB1682DA5BE}"/>
            </a:ext>
          </a:extLst>
        </xdr:cNvPr>
        <xdr:cNvSpPr txBox="1"/>
      </xdr:nvSpPr>
      <xdr:spPr>
        <a:xfrm>
          <a:off x="4330700" y="12535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0" name="直線コネクタ 289">
          <a:extLst>
            <a:ext uri="{FF2B5EF4-FFF2-40B4-BE49-F238E27FC236}">
              <a16:creationId xmlns="" xmlns:a16="http://schemas.microsoft.com/office/drawing/2014/main" id="{DDFA5E9C-BCD6-4D40-8B68-195A8CC85D2A}"/>
            </a:ext>
          </a:extLst>
        </xdr:cNvPr>
        <xdr:cNvCxnSpPr/>
      </xdr:nvCxnSpPr>
      <xdr:spPr>
        <a:xfrm>
          <a:off x="4217988" y="12750927"/>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51325</xdr:rowOff>
    </xdr:from>
    <xdr:ext cx="405111" cy="259045"/>
    <xdr:sp macro="" textlink="">
      <xdr:nvSpPr>
        <xdr:cNvPr id="291" name="【公営住宅】&#10;有形固定資産減価償却率平均値テキスト">
          <a:extLst>
            <a:ext uri="{FF2B5EF4-FFF2-40B4-BE49-F238E27FC236}">
              <a16:creationId xmlns="" xmlns:a16="http://schemas.microsoft.com/office/drawing/2014/main" id="{304942D1-CAEE-41D7-AF70-C10C0244EED0}"/>
            </a:ext>
          </a:extLst>
        </xdr:cNvPr>
        <xdr:cNvSpPr txBox="1"/>
      </xdr:nvSpPr>
      <xdr:spPr>
        <a:xfrm>
          <a:off x="4330700" y="13176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2" name="フローチャート: 判断 291">
          <a:extLst>
            <a:ext uri="{FF2B5EF4-FFF2-40B4-BE49-F238E27FC236}">
              <a16:creationId xmlns="" xmlns:a16="http://schemas.microsoft.com/office/drawing/2014/main" id="{F852303F-EEBA-44FF-9BB2-82DF54C7327A}"/>
            </a:ext>
          </a:extLst>
        </xdr:cNvPr>
        <xdr:cNvSpPr/>
      </xdr:nvSpPr>
      <xdr:spPr>
        <a:xfrm>
          <a:off x="4241800" y="1331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124461</xdr:rowOff>
    </xdr:from>
    <xdr:to>
      <xdr:col>20</xdr:col>
      <xdr:colOff>38100</xdr:colOff>
      <xdr:row>82</xdr:row>
      <xdr:rowOff>54611</xdr:rowOff>
    </xdr:to>
    <xdr:sp macro="" textlink="">
      <xdr:nvSpPr>
        <xdr:cNvPr id="293" name="フローチャート: 判断 292">
          <a:extLst>
            <a:ext uri="{FF2B5EF4-FFF2-40B4-BE49-F238E27FC236}">
              <a16:creationId xmlns="" xmlns:a16="http://schemas.microsoft.com/office/drawing/2014/main" id="{A87A6430-94CF-4BBC-A093-0BB09A3AACEF}"/>
            </a:ext>
          </a:extLst>
        </xdr:cNvPr>
        <xdr:cNvSpPr/>
      </xdr:nvSpPr>
      <xdr:spPr>
        <a:xfrm>
          <a:off x="3475038" y="13249911"/>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106172</xdr:rowOff>
    </xdr:from>
    <xdr:to>
      <xdr:col>15</xdr:col>
      <xdr:colOff>101600</xdr:colOff>
      <xdr:row>82</xdr:row>
      <xdr:rowOff>36322</xdr:rowOff>
    </xdr:to>
    <xdr:sp macro="" textlink="">
      <xdr:nvSpPr>
        <xdr:cNvPr id="294" name="フローチャート: 判断 293">
          <a:extLst>
            <a:ext uri="{FF2B5EF4-FFF2-40B4-BE49-F238E27FC236}">
              <a16:creationId xmlns="" xmlns:a16="http://schemas.microsoft.com/office/drawing/2014/main" id="{BAC903A2-61D2-49CE-8C1B-BAE758D3DAAD}"/>
            </a:ext>
          </a:extLst>
        </xdr:cNvPr>
        <xdr:cNvSpPr/>
      </xdr:nvSpPr>
      <xdr:spPr>
        <a:xfrm>
          <a:off x="2643188" y="1323162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94742</xdr:rowOff>
    </xdr:from>
    <xdr:to>
      <xdr:col>10</xdr:col>
      <xdr:colOff>165100</xdr:colOff>
      <xdr:row>82</xdr:row>
      <xdr:rowOff>24892</xdr:rowOff>
    </xdr:to>
    <xdr:sp macro="" textlink="">
      <xdr:nvSpPr>
        <xdr:cNvPr id="295" name="フローチャート: 判断 294">
          <a:extLst>
            <a:ext uri="{FF2B5EF4-FFF2-40B4-BE49-F238E27FC236}">
              <a16:creationId xmlns="" xmlns:a16="http://schemas.microsoft.com/office/drawing/2014/main" id="{3C82CE3E-702D-4F6E-9645-6460435DC7D1}"/>
            </a:ext>
          </a:extLst>
        </xdr:cNvPr>
        <xdr:cNvSpPr/>
      </xdr:nvSpPr>
      <xdr:spPr>
        <a:xfrm>
          <a:off x="1825625" y="1322019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76454</xdr:rowOff>
    </xdr:from>
    <xdr:to>
      <xdr:col>6</xdr:col>
      <xdr:colOff>38100</xdr:colOff>
      <xdr:row>82</xdr:row>
      <xdr:rowOff>6604</xdr:rowOff>
    </xdr:to>
    <xdr:sp macro="" textlink="">
      <xdr:nvSpPr>
        <xdr:cNvPr id="296" name="フローチャート: 判断 295">
          <a:extLst>
            <a:ext uri="{FF2B5EF4-FFF2-40B4-BE49-F238E27FC236}">
              <a16:creationId xmlns="" xmlns:a16="http://schemas.microsoft.com/office/drawing/2014/main" id="{EEB33712-8370-42C9-BC11-A1E57BED4831}"/>
            </a:ext>
          </a:extLst>
        </xdr:cNvPr>
        <xdr:cNvSpPr/>
      </xdr:nvSpPr>
      <xdr:spPr>
        <a:xfrm>
          <a:off x="1008063" y="13201904"/>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 xmlns:a16="http://schemas.microsoft.com/office/drawing/2014/main" id="{38AC37D9-23B8-42DF-838D-18DD34C976C9}"/>
            </a:ext>
          </a:extLst>
        </xdr:cNvPr>
        <xdr:cNvSpPr txBox="1"/>
      </xdr:nvSpPr>
      <xdr:spPr>
        <a:xfrm>
          <a:off x="411638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 xmlns:a16="http://schemas.microsoft.com/office/drawing/2014/main" id="{1F8F0C7D-A413-4FFC-A4EC-EEB0DC59F1ED}"/>
            </a:ext>
          </a:extLst>
        </xdr:cNvPr>
        <xdr:cNvSpPr txBox="1"/>
      </xdr:nvSpPr>
      <xdr:spPr>
        <a:xfrm>
          <a:off x="3349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 xmlns:a16="http://schemas.microsoft.com/office/drawing/2014/main" id="{641850B2-1373-46DB-9B2B-CD6E5512F1BF}"/>
            </a:ext>
          </a:extLst>
        </xdr:cNvPr>
        <xdr:cNvSpPr txBox="1"/>
      </xdr:nvSpPr>
      <xdr:spPr>
        <a:xfrm>
          <a:off x="25177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 xmlns:a16="http://schemas.microsoft.com/office/drawing/2014/main" id="{CD05D444-BA75-492E-BB31-DA5E2708AB97}"/>
            </a:ext>
          </a:extLst>
        </xdr:cNvPr>
        <xdr:cNvSpPr txBox="1"/>
      </xdr:nvSpPr>
      <xdr:spPr>
        <a:xfrm>
          <a:off x="170021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 xmlns:a16="http://schemas.microsoft.com/office/drawing/2014/main" id="{21CBD97C-5592-4F9D-BC2F-677DE781FE22}"/>
            </a:ext>
          </a:extLst>
        </xdr:cNvPr>
        <xdr:cNvSpPr txBox="1"/>
      </xdr:nvSpPr>
      <xdr:spPr>
        <a:xfrm>
          <a:off x="882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149606</xdr:rowOff>
    </xdr:from>
    <xdr:to>
      <xdr:col>24</xdr:col>
      <xdr:colOff>114300</xdr:colOff>
      <xdr:row>83</xdr:row>
      <xdr:rowOff>79756</xdr:rowOff>
    </xdr:to>
    <xdr:sp macro="" textlink="">
      <xdr:nvSpPr>
        <xdr:cNvPr id="302" name="楕円 301">
          <a:extLst>
            <a:ext uri="{FF2B5EF4-FFF2-40B4-BE49-F238E27FC236}">
              <a16:creationId xmlns="" xmlns:a16="http://schemas.microsoft.com/office/drawing/2014/main" id="{2A7D4167-668C-47F3-BD1D-E143E30C27C9}"/>
            </a:ext>
          </a:extLst>
        </xdr:cNvPr>
        <xdr:cNvSpPr/>
      </xdr:nvSpPr>
      <xdr:spPr>
        <a:xfrm>
          <a:off x="4241800" y="1343698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128033</xdr:rowOff>
    </xdr:from>
    <xdr:ext cx="405111" cy="259045"/>
    <xdr:sp macro="" textlink="">
      <xdr:nvSpPr>
        <xdr:cNvPr id="303" name="【公営住宅】&#10;有形固定資産減価償却率該当値テキスト">
          <a:extLst>
            <a:ext uri="{FF2B5EF4-FFF2-40B4-BE49-F238E27FC236}">
              <a16:creationId xmlns="" xmlns:a16="http://schemas.microsoft.com/office/drawing/2014/main" id="{1D7E21B5-0747-4530-ADC7-F0D214966E08}"/>
            </a:ext>
          </a:extLst>
        </xdr:cNvPr>
        <xdr:cNvSpPr txBox="1"/>
      </xdr:nvSpPr>
      <xdr:spPr>
        <a:xfrm>
          <a:off x="4330700" y="13415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126746</xdr:rowOff>
    </xdr:from>
    <xdr:to>
      <xdr:col>20</xdr:col>
      <xdr:colOff>38100</xdr:colOff>
      <xdr:row>83</xdr:row>
      <xdr:rowOff>56896</xdr:rowOff>
    </xdr:to>
    <xdr:sp macro="" textlink="">
      <xdr:nvSpPr>
        <xdr:cNvPr id="304" name="楕円 303">
          <a:extLst>
            <a:ext uri="{FF2B5EF4-FFF2-40B4-BE49-F238E27FC236}">
              <a16:creationId xmlns="" xmlns:a16="http://schemas.microsoft.com/office/drawing/2014/main" id="{306E6701-1F49-4230-AA88-926590ED8327}"/>
            </a:ext>
          </a:extLst>
        </xdr:cNvPr>
        <xdr:cNvSpPr/>
      </xdr:nvSpPr>
      <xdr:spPr>
        <a:xfrm>
          <a:off x="3475038" y="13414121"/>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6096</xdr:rowOff>
    </xdr:from>
    <xdr:to>
      <xdr:col>24</xdr:col>
      <xdr:colOff>63500</xdr:colOff>
      <xdr:row>83</xdr:row>
      <xdr:rowOff>28956</xdr:rowOff>
    </xdr:to>
    <xdr:cxnSp macro="">
      <xdr:nvCxnSpPr>
        <xdr:cNvPr id="305" name="直線コネクタ 304">
          <a:extLst>
            <a:ext uri="{FF2B5EF4-FFF2-40B4-BE49-F238E27FC236}">
              <a16:creationId xmlns="" xmlns:a16="http://schemas.microsoft.com/office/drawing/2014/main" id="{598C6F69-5280-40E9-B284-C7123F683026}"/>
            </a:ext>
          </a:extLst>
        </xdr:cNvPr>
        <xdr:cNvCxnSpPr/>
      </xdr:nvCxnSpPr>
      <xdr:spPr>
        <a:xfrm>
          <a:off x="3525838" y="13455396"/>
          <a:ext cx="766762"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14732</xdr:rowOff>
    </xdr:from>
    <xdr:to>
      <xdr:col>15</xdr:col>
      <xdr:colOff>101600</xdr:colOff>
      <xdr:row>81</xdr:row>
      <xdr:rowOff>116332</xdr:rowOff>
    </xdr:to>
    <xdr:sp macro="" textlink="">
      <xdr:nvSpPr>
        <xdr:cNvPr id="306" name="楕円 305">
          <a:extLst>
            <a:ext uri="{FF2B5EF4-FFF2-40B4-BE49-F238E27FC236}">
              <a16:creationId xmlns="" xmlns:a16="http://schemas.microsoft.com/office/drawing/2014/main" id="{F01C5BBE-809D-439D-84DF-46B5E815378B}"/>
            </a:ext>
          </a:extLst>
        </xdr:cNvPr>
        <xdr:cNvSpPr/>
      </xdr:nvSpPr>
      <xdr:spPr>
        <a:xfrm>
          <a:off x="2643188" y="1314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65532</xdr:rowOff>
    </xdr:from>
    <xdr:to>
      <xdr:col>19</xdr:col>
      <xdr:colOff>177800</xdr:colOff>
      <xdr:row>83</xdr:row>
      <xdr:rowOff>6096</xdr:rowOff>
    </xdr:to>
    <xdr:cxnSp macro="">
      <xdr:nvCxnSpPr>
        <xdr:cNvPr id="307" name="直線コネクタ 306">
          <a:extLst>
            <a:ext uri="{FF2B5EF4-FFF2-40B4-BE49-F238E27FC236}">
              <a16:creationId xmlns="" xmlns:a16="http://schemas.microsoft.com/office/drawing/2014/main" id="{59325619-A93B-489A-A164-1BF816D8FC8D}"/>
            </a:ext>
          </a:extLst>
        </xdr:cNvPr>
        <xdr:cNvCxnSpPr/>
      </xdr:nvCxnSpPr>
      <xdr:spPr>
        <a:xfrm>
          <a:off x="2693988" y="13190982"/>
          <a:ext cx="831850" cy="26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65024</xdr:rowOff>
    </xdr:from>
    <xdr:to>
      <xdr:col>10</xdr:col>
      <xdr:colOff>165100</xdr:colOff>
      <xdr:row>82</xdr:row>
      <xdr:rowOff>166624</xdr:rowOff>
    </xdr:to>
    <xdr:sp macro="" textlink="">
      <xdr:nvSpPr>
        <xdr:cNvPr id="308" name="楕円 307">
          <a:extLst>
            <a:ext uri="{FF2B5EF4-FFF2-40B4-BE49-F238E27FC236}">
              <a16:creationId xmlns="" xmlns:a16="http://schemas.microsoft.com/office/drawing/2014/main" id="{CC65F50A-B4CB-40E1-A971-589C39E4FF65}"/>
            </a:ext>
          </a:extLst>
        </xdr:cNvPr>
        <xdr:cNvSpPr/>
      </xdr:nvSpPr>
      <xdr:spPr>
        <a:xfrm>
          <a:off x="1825625" y="13352399"/>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65532</xdr:rowOff>
    </xdr:from>
    <xdr:to>
      <xdr:col>15</xdr:col>
      <xdr:colOff>50800</xdr:colOff>
      <xdr:row>82</xdr:row>
      <xdr:rowOff>115824</xdr:rowOff>
    </xdr:to>
    <xdr:cxnSp macro="">
      <xdr:nvCxnSpPr>
        <xdr:cNvPr id="309" name="直線コネクタ 308">
          <a:extLst>
            <a:ext uri="{FF2B5EF4-FFF2-40B4-BE49-F238E27FC236}">
              <a16:creationId xmlns="" xmlns:a16="http://schemas.microsoft.com/office/drawing/2014/main" id="{937C8C10-94E2-4AA5-A554-F47AD8E58389}"/>
            </a:ext>
          </a:extLst>
        </xdr:cNvPr>
        <xdr:cNvCxnSpPr/>
      </xdr:nvCxnSpPr>
      <xdr:spPr>
        <a:xfrm flipV="1">
          <a:off x="1876425" y="13190982"/>
          <a:ext cx="817563" cy="21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23876</xdr:rowOff>
    </xdr:from>
    <xdr:to>
      <xdr:col>6</xdr:col>
      <xdr:colOff>38100</xdr:colOff>
      <xdr:row>82</xdr:row>
      <xdr:rowOff>125476</xdr:rowOff>
    </xdr:to>
    <xdr:sp macro="" textlink="">
      <xdr:nvSpPr>
        <xdr:cNvPr id="310" name="楕円 309">
          <a:extLst>
            <a:ext uri="{FF2B5EF4-FFF2-40B4-BE49-F238E27FC236}">
              <a16:creationId xmlns="" xmlns:a16="http://schemas.microsoft.com/office/drawing/2014/main" id="{D33FFBAE-9FCE-47E5-95E5-EC48C2D1A15C}"/>
            </a:ext>
          </a:extLst>
        </xdr:cNvPr>
        <xdr:cNvSpPr/>
      </xdr:nvSpPr>
      <xdr:spPr>
        <a:xfrm>
          <a:off x="1008063" y="13311251"/>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74676</xdr:rowOff>
    </xdr:from>
    <xdr:to>
      <xdr:col>10</xdr:col>
      <xdr:colOff>114300</xdr:colOff>
      <xdr:row>82</xdr:row>
      <xdr:rowOff>115824</xdr:rowOff>
    </xdr:to>
    <xdr:cxnSp macro="">
      <xdr:nvCxnSpPr>
        <xdr:cNvPr id="311" name="直線コネクタ 310">
          <a:extLst>
            <a:ext uri="{FF2B5EF4-FFF2-40B4-BE49-F238E27FC236}">
              <a16:creationId xmlns="" xmlns:a16="http://schemas.microsoft.com/office/drawing/2014/main" id="{8C626DE1-1928-43E8-9DA6-8A1BB82012E4}"/>
            </a:ext>
          </a:extLst>
        </xdr:cNvPr>
        <xdr:cNvCxnSpPr/>
      </xdr:nvCxnSpPr>
      <xdr:spPr>
        <a:xfrm>
          <a:off x="1058863" y="13362051"/>
          <a:ext cx="817562"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71138</xdr:rowOff>
    </xdr:from>
    <xdr:ext cx="405111" cy="259045"/>
    <xdr:sp macro="" textlink="">
      <xdr:nvSpPr>
        <xdr:cNvPr id="312" name="n_1aveValue【公営住宅】&#10;有形固定資産減価償却率">
          <a:extLst>
            <a:ext uri="{FF2B5EF4-FFF2-40B4-BE49-F238E27FC236}">
              <a16:creationId xmlns="" xmlns:a16="http://schemas.microsoft.com/office/drawing/2014/main" id="{1E33A74C-B020-4FC2-916D-B553524788AE}"/>
            </a:ext>
          </a:extLst>
        </xdr:cNvPr>
        <xdr:cNvSpPr txBox="1"/>
      </xdr:nvSpPr>
      <xdr:spPr>
        <a:xfrm>
          <a:off x="3324869" y="1303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27449</xdr:rowOff>
    </xdr:from>
    <xdr:ext cx="405111" cy="259045"/>
    <xdr:sp macro="" textlink="">
      <xdr:nvSpPr>
        <xdr:cNvPr id="313" name="n_2aveValue【公営住宅】&#10;有形固定資産減価償却率">
          <a:extLst>
            <a:ext uri="{FF2B5EF4-FFF2-40B4-BE49-F238E27FC236}">
              <a16:creationId xmlns="" xmlns:a16="http://schemas.microsoft.com/office/drawing/2014/main" id="{3E18D010-F0ED-4D88-BB4E-6758E09B754C}"/>
            </a:ext>
          </a:extLst>
        </xdr:cNvPr>
        <xdr:cNvSpPr txBox="1"/>
      </xdr:nvSpPr>
      <xdr:spPr>
        <a:xfrm>
          <a:off x="2505719" y="13314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41419</xdr:rowOff>
    </xdr:from>
    <xdr:ext cx="405111" cy="259045"/>
    <xdr:sp macro="" textlink="">
      <xdr:nvSpPr>
        <xdr:cNvPr id="314" name="n_3aveValue【公営住宅】&#10;有形固定資産減価償却率">
          <a:extLst>
            <a:ext uri="{FF2B5EF4-FFF2-40B4-BE49-F238E27FC236}">
              <a16:creationId xmlns="" xmlns:a16="http://schemas.microsoft.com/office/drawing/2014/main" id="{71CE20AE-A0FB-41DC-A9D1-0028D4ABCD13}"/>
            </a:ext>
          </a:extLst>
        </xdr:cNvPr>
        <xdr:cNvSpPr txBox="1"/>
      </xdr:nvSpPr>
      <xdr:spPr>
        <a:xfrm>
          <a:off x="1688157" y="13004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23131</xdr:rowOff>
    </xdr:from>
    <xdr:ext cx="405111" cy="259045"/>
    <xdr:sp macro="" textlink="">
      <xdr:nvSpPr>
        <xdr:cNvPr id="315" name="n_4aveValue【公営住宅】&#10;有形固定資産減価償却率">
          <a:extLst>
            <a:ext uri="{FF2B5EF4-FFF2-40B4-BE49-F238E27FC236}">
              <a16:creationId xmlns="" xmlns:a16="http://schemas.microsoft.com/office/drawing/2014/main" id="{AE2226B4-C974-45CF-BA2A-74452E0AF27C}"/>
            </a:ext>
          </a:extLst>
        </xdr:cNvPr>
        <xdr:cNvSpPr txBox="1"/>
      </xdr:nvSpPr>
      <xdr:spPr>
        <a:xfrm>
          <a:off x="870594" y="1298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48023</xdr:rowOff>
    </xdr:from>
    <xdr:ext cx="405111" cy="259045"/>
    <xdr:sp macro="" textlink="">
      <xdr:nvSpPr>
        <xdr:cNvPr id="316" name="n_1mainValue【公営住宅】&#10;有形固定資産減価償却率">
          <a:extLst>
            <a:ext uri="{FF2B5EF4-FFF2-40B4-BE49-F238E27FC236}">
              <a16:creationId xmlns="" xmlns:a16="http://schemas.microsoft.com/office/drawing/2014/main" id="{AD97B68B-4629-4831-A2B3-2594C344EB9D}"/>
            </a:ext>
          </a:extLst>
        </xdr:cNvPr>
        <xdr:cNvSpPr txBox="1"/>
      </xdr:nvSpPr>
      <xdr:spPr>
        <a:xfrm>
          <a:off x="3324869" y="13497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132859</xdr:rowOff>
    </xdr:from>
    <xdr:ext cx="405111" cy="259045"/>
    <xdr:sp macro="" textlink="">
      <xdr:nvSpPr>
        <xdr:cNvPr id="317" name="n_2mainValue【公営住宅】&#10;有形固定資産減価償却率">
          <a:extLst>
            <a:ext uri="{FF2B5EF4-FFF2-40B4-BE49-F238E27FC236}">
              <a16:creationId xmlns="" xmlns:a16="http://schemas.microsoft.com/office/drawing/2014/main" id="{6BB4CF4B-F9FA-4898-96A6-FB7F8B85B74B}"/>
            </a:ext>
          </a:extLst>
        </xdr:cNvPr>
        <xdr:cNvSpPr txBox="1"/>
      </xdr:nvSpPr>
      <xdr:spPr>
        <a:xfrm>
          <a:off x="2505719" y="1293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157751</xdr:rowOff>
    </xdr:from>
    <xdr:ext cx="405111" cy="259045"/>
    <xdr:sp macro="" textlink="">
      <xdr:nvSpPr>
        <xdr:cNvPr id="318" name="n_3mainValue【公営住宅】&#10;有形固定資産減価償却率">
          <a:extLst>
            <a:ext uri="{FF2B5EF4-FFF2-40B4-BE49-F238E27FC236}">
              <a16:creationId xmlns="" xmlns:a16="http://schemas.microsoft.com/office/drawing/2014/main" id="{C027D2BC-2B70-4E2D-99C8-76D3E12018AC}"/>
            </a:ext>
          </a:extLst>
        </xdr:cNvPr>
        <xdr:cNvSpPr txBox="1"/>
      </xdr:nvSpPr>
      <xdr:spPr>
        <a:xfrm>
          <a:off x="1688157" y="13445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116603</xdr:rowOff>
    </xdr:from>
    <xdr:ext cx="405111" cy="259045"/>
    <xdr:sp macro="" textlink="">
      <xdr:nvSpPr>
        <xdr:cNvPr id="319" name="n_4mainValue【公営住宅】&#10;有形固定資産減価償却率">
          <a:extLst>
            <a:ext uri="{FF2B5EF4-FFF2-40B4-BE49-F238E27FC236}">
              <a16:creationId xmlns="" xmlns:a16="http://schemas.microsoft.com/office/drawing/2014/main" id="{DA4001FD-0333-4700-845E-E11220B4604C}"/>
            </a:ext>
          </a:extLst>
        </xdr:cNvPr>
        <xdr:cNvSpPr txBox="1"/>
      </xdr:nvSpPr>
      <xdr:spPr>
        <a:xfrm>
          <a:off x="870594" y="13403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 xmlns:a16="http://schemas.microsoft.com/office/drawing/2014/main" id="{5305ED37-50DA-44FF-9B4D-9F59477E84B9}"/>
            </a:ext>
          </a:extLst>
        </xdr:cNvPr>
        <xdr:cNvSpPr/>
      </xdr:nvSpPr>
      <xdr:spPr>
        <a:xfrm>
          <a:off x="6118225" y="1117282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 xmlns:a16="http://schemas.microsoft.com/office/drawing/2014/main" id="{32CA5A00-D645-4E16-A8B8-8BFFAD0547FB}"/>
            </a:ext>
          </a:extLst>
        </xdr:cNvPr>
        <xdr:cNvSpPr/>
      </xdr:nvSpPr>
      <xdr:spPr>
        <a:xfrm>
          <a:off x="6230938"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 xmlns:a16="http://schemas.microsoft.com/office/drawing/2014/main" id="{044BC126-2D6A-4A71-AFB5-10D699D978A7}"/>
            </a:ext>
          </a:extLst>
        </xdr:cNvPr>
        <xdr:cNvSpPr/>
      </xdr:nvSpPr>
      <xdr:spPr>
        <a:xfrm>
          <a:off x="6230938"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 xmlns:a16="http://schemas.microsoft.com/office/drawing/2014/main" id="{9D9D44B6-A13B-4C0E-804C-AE6CC9E70A7D}"/>
            </a:ext>
          </a:extLst>
        </xdr:cNvPr>
        <xdr:cNvSpPr/>
      </xdr:nvSpPr>
      <xdr:spPr>
        <a:xfrm>
          <a:off x="71755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 xmlns:a16="http://schemas.microsoft.com/office/drawing/2014/main" id="{0DF9E401-F7CE-4668-8F9D-D5892FDF05B0}"/>
            </a:ext>
          </a:extLst>
        </xdr:cNvPr>
        <xdr:cNvSpPr/>
      </xdr:nvSpPr>
      <xdr:spPr>
        <a:xfrm>
          <a:off x="71755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 xmlns:a16="http://schemas.microsoft.com/office/drawing/2014/main" id="{77660D06-0F47-4841-9CDA-7665D4F5119B}"/>
            </a:ext>
          </a:extLst>
        </xdr:cNvPr>
        <xdr:cNvSpPr/>
      </xdr:nvSpPr>
      <xdr:spPr>
        <a:xfrm>
          <a:off x="823277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 xmlns:a16="http://schemas.microsoft.com/office/drawing/2014/main" id="{1F283DE8-FBF5-41F6-BC4E-6EC280E9382E}"/>
            </a:ext>
          </a:extLst>
        </xdr:cNvPr>
        <xdr:cNvSpPr/>
      </xdr:nvSpPr>
      <xdr:spPr>
        <a:xfrm>
          <a:off x="823277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 xmlns:a16="http://schemas.microsoft.com/office/drawing/2014/main" id="{05E62616-F9DB-44F2-9852-392F4F516580}"/>
            </a:ext>
          </a:extLst>
        </xdr:cNvPr>
        <xdr:cNvSpPr/>
      </xdr:nvSpPr>
      <xdr:spPr>
        <a:xfrm>
          <a:off x="6118225" y="1224915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 xmlns:a16="http://schemas.microsoft.com/office/drawing/2014/main" id="{585F6E6E-C493-4E6A-B95E-52B993A090C8}"/>
            </a:ext>
          </a:extLst>
        </xdr:cNvPr>
        <xdr:cNvSpPr txBox="1"/>
      </xdr:nvSpPr>
      <xdr:spPr>
        <a:xfrm>
          <a:off x="60801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 xmlns:a16="http://schemas.microsoft.com/office/drawing/2014/main" id="{0D304916-EA0F-430C-A765-9C074BF30F94}"/>
            </a:ext>
          </a:extLst>
        </xdr:cNvPr>
        <xdr:cNvCxnSpPr/>
      </xdr:nvCxnSpPr>
      <xdr:spPr>
        <a:xfrm>
          <a:off x="6118225" y="144113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 xmlns:a16="http://schemas.microsoft.com/office/drawing/2014/main" id="{E4DA1A63-C0C6-49D8-A098-1E7A7FB67208}"/>
            </a:ext>
          </a:extLst>
        </xdr:cNvPr>
        <xdr:cNvCxnSpPr/>
      </xdr:nvCxnSpPr>
      <xdr:spPr>
        <a:xfrm>
          <a:off x="6118225" y="140493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 xmlns:a16="http://schemas.microsoft.com/office/drawing/2014/main" id="{1B6F89A2-1852-4FF2-B5A4-22E4AC7857B2}"/>
            </a:ext>
          </a:extLst>
        </xdr:cNvPr>
        <xdr:cNvSpPr txBox="1"/>
      </xdr:nvSpPr>
      <xdr:spPr>
        <a:xfrm>
          <a:off x="5679621" y="13916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 xmlns:a16="http://schemas.microsoft.com/office/drawing/2014/main" id="{3BC0823F-EEAD-4420-A119-948733522EC8}"/>
            </a:ext>
          </a:extLst>
        </xdr:cNvPr>
        <xdr:cNvCxnSpPr/>
      </xdr:nvCxnSpPr>
      <xdr:spPr>
        <a:xfrm>
          <a:off x="6118225" y="136874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 xmlns:a16="http://schemas.microsoft.com/office/drawing/2014/main" id="{0542F78E-CE8E-43D3-BE14-0CE84A923922}"/>
            </a:ext>
          </a:extLst>
        </xdr:cNvPr>
        <xdr:cNvSpPr txBox="1"/>
      </xdr:nvSpPr>
      <xdr:spPr>
        <a:xfrm>
          <a:off x="5679621" y="1355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 xmlns:a16="http://schemas.microsoft.com/office/drawing/2014/main" id="{42B35208-6C1B-4C59-AC12-CF8E5637E4EC}"/>
            </a:ext>
          </a:extLst>
        </xdr:cNvPr>
        <xdr:cNvCxnSpPr/>
      </xdr:nvCxnSpPr>
      <xdr:spPr>
        <a:xfrm>
          <a:off x="6118225" y="133254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 xmlns:a16="http://schemas.microsoft.com/office/drawing/2014/main" id="{F772C850-54CA-4693-B359-E5FF7512DD76}"/>
            </a:ext>
          </a:extLst>
        </xdr:cNvPr>
        <xdr:cNvSpPr txBox="1"/>
      </xdr:nvSpPr>
      <xdr:spPr>
        <a:xfrm>
          <a:off x="56796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 xmlns:a16="http://schemas.microsoft.com/office/drawing/2014/main" id="{58211464-74F7-472F-AE2A-600308D4525B}"/>
            </a:ext>
          </a:extLst>
        </xdr:cNvPr>
        <xdr:cNvCxnSpPr/>
      </xdr:nvCxnSpPr>
      <xdr:spPr>
        <a:xfrm>
          <a:off x="6118225" y="129635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 xmlns:a16="http://schemas.microsoft.com/office/drawing/2014/main" id="{7D616CA4-9D46-4531-BCCB-64D429573D88}"/>
            </a:ext>
          </a:extLst>
        </xdr:cNvPr>
        <xdr:cNvSpPr txBox="1"/>
      </xdr:nvSpPr>
      <xdr:spPr>
        <a:xfrm>
          <a:off x="5679621" y="1283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 xmlns:a16="http://schemas.microsoft.com/office/drawing/2014/main" id="{DD26DF3A-ECDC-4966-AFFB-963681DB4EC9}"/>
            </a:ext>
          </a:extLst>
        </xdr:cNvPr>
        <xdr:cNvCxnSpPr/>
      </xdr:nvCxnSpPr>
      <xdr:spPr>
        <a:xfrm>
          <a:off x="6118225" y="126111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 xmlns:a16="http://schemas.microsoft.com/office/drawing/2014/main" id="{59C69B7C-825B-47B3-8B13-4A2EE7443ED9}"/>
            </a:ext>
          </a:extLst>
        </xdr:cNvPr>
        <xdr:cNvSpPr txBox="1"/>
      </xdr:nvSpPr>
      <xdr:spPr>
        <a:xfrm>
          <a:off x="5679621" y="12478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 xmlns:a16="http://schemas.microsoft.com/office/drawing/2014/main" id="{C5BE3B19-9481-435C-9D14-9E35D5B9093D}"/>
            </a:ext>
          </a:extLst>
        </xdr:cNvPr>
        <xdr:cNvCxnSpPr/>
      </xdr:nvCxnSpPr>
      <xdr:spPr>
        <a:xfrm>
          <a:off x="6118225" y="122491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 xmlns:a16="http://schemas.microsoft.com/office/drawing/2014/main" id="{99299051-8732-4C69-B10C-CB4B8078758A}"/>
            </a:ext>
          </a:extLst>
        </xdr:cNvPr>
        <xdr:cNvSpPr txBox="1"/>
      </xdr:nvSpPr>
      <xdr:spPr>
        <a:xfrm>
          <a:off x="5679621"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 xmlns:a16="http://schemas.microsoft.com/office/drawing/2014/main" id="{E0AC3052-711A-4F6B-9B36-EEB12E11B086}"/>
            </a:ext>
          </a:extLst>
        </xdr:cNvPr>
        <xdr:cNvSpPr/>
      </xdr:nvSpPr>
      <xdr:spPr>
        <a:xfrm>
          <a:off x="6118225" y="1224915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3" name="直線コネクタ 342">
          <a:extLst>
            <a:ext uri="{FF2B5EF4-FFF2-40B4-BE49-F238E27FC236}">
              <a16:creationId xmlns="" xmlns:a16="http://schemas.microsoft.com/office/drawing/2014/main" id="{A8FF50EF-2EA4-4EDF-9D19-FD8212C68C42}"/>
            </a:ext>
          </a:extLst>
        </xdr:cNvPr>
        <xdr:cNvCxnSpPr/>
      </xdr:nvCxnSpPr>
      <xdr:spPr>
        <a:xfrm flipV="1">
          <a:off x="9691053" y="12705969"/>
          <a:ext cx="0" cy="1338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4" name="【公営住宅】&#10;一人当たり面積最小値テキスト">
          <a:extLst>
            <a:ext uri="{FF2B5EF4-FFF2-40B4-BE49-F238E27FC236}">
              <a16:creationId xmlns="" xmlns:a16="http://schemas.microsoft.com/office/drawing/2014/main" id="{0BEA5DAF-9ECD-4A9F-8988-313FDC16FD94}"/>
            </a:ext>
          </a:extLst>
        </xdr:cNvPr>
        <xdr:cNvSpPr txBox="1"/>
      </xdr:nvSpPr>
      <xdr:spPr>
        <a:xfrm>
          <a:off x="9729788" y="1404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5" name="直線コネクタ 344">
          <a:extLst>
            <a:ext uri="{FF2B5EF4-FFF2-40B4-BE49-F238E27FC236}">
              <a16:creationId xmlns="" xmlns:a16="http://schemas.microsoft.com/office/drawing/2014/main" id="{58DB2AA0-EF58-4F2E-8085-2D214E8FF19F}"/>
            </a:ext>
          </a:extLst>
        </xdr:cNvPr>
        <xdr:cNvCxnSpPr/>
      </xdr:nvCxnSpPr>
      <xdr:spPr>
        <a:xfrm>
          <a:off x="9617075" y="14044040"/>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6" name="【公営住宅】&#10;一人当たり面積最大値テキスト">
          <a:extLst>
            <a:ext uri="{FF2B5EF4-FFF2-40B4-BE49-F238E27FC236}">
              <a16:creationId xmlns="" xmlns:a16="http://schemas.microsoft.com/office/drawing/2014/main" id="{6BEA214E-DEE5-439B-BD62-AE04FF03E5EA}"/>
            </a:ext>
          </a:extLst>
        </xdr:cNvPr>
        <xdr:cNvSpPr txBox="1"/>
      </xdr:nvSpPr>
      <xdr:spPr>
        <a:xfrm>
          <a:off x="9729788" y="1249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7" name="直線コネクタ 346">
          <a:extLst>
            <a:ext uri="{FF2B5EF4-FFF2-40B4-BE49-F238E27FC236}">
              <a16:creationId xmlns="" xmlns:a16="http://schemas.microsoft.com/office/drawing/2014/main" id="{9B1CDA64-D6EC-4AED-9037-164C38CB50D8}"/>
            </a:ext>
          </a:extLst>
        </xdr:cNvPr>
        <xdr:cNvCxnSpPr/>
      </xdr:nvCxnSpPr>
      <xdr:spPr>
        <a:xfrm>
          <a:off x="9617075" y="12705969"/>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8" name="【公営住宅】&#10;一人当たり面積平均値テキスト">
          <a:extLst>
            <a:ext uri="{FF2B5EF4-FFF2-40B4-BE49-F238E27FC236}">
              <a16:creationId xmlns="" xmlns:a16="http://schemas.microsoft.com/office/drawing/2014/main" id="{FC87B6C3-0B63-44AC-B4ED-56E5C6D52E9C}"/>
            </a:ext>
          </a:extLst>
        </xdr:cNvPr>
        <xdr:cNvSpPr txBox="1"/>
      </xdr:nvSpPr>
      <xdr:spPr>
        <a:xfrm>
          <a:off x="9729788" y="13475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a:extLst>
            <a:ext uri="{FF2B5EF4-FFF2-40B4-BE49-F238E27FC236}">
              <a16:creationId xmlns="" xmlns:a16="http://schemas.microsoft.com/office/drawing/2014/main" id="{8D204C49-2541-44EC-9F1E-54E7C1D12C7F}"/>
            </a:ext>
          </a:extLst>
        </xdr:cNvPr>
        <xdr:cNvSpPr/>
      </xdr:nvSpPr>
      <xdr:spPr>
        <a:xfrm>
          <a:off x="9655175" y="13614527"/>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1778</xdr:rowOff>
    </xdr:from>
    <xdr:to>
      <xdr:col>50</xdr:col>
      <xdr:colOff>165100</xdr:colOff>
      <xdr:row>83</xdr:row>
      <xdr:rowOff>103378</xdr:rowOff>
    </xdr:to>
    <xdr:sp macro="" textlink="">
      <xdr:nvSpPr>
        <xdr:cNvPr id="350" name="フローチャート: 判断 349">
          <a:extLst>
            <a:ext uri="{FF2B5EF4-FFF2-40B4-BE49-F238E27FC236}">
              <a16:creationId xmlns="" xmlns:a16="http://schemas.microsoft.com/office/drawing/2014/main" id="{1CF1F11D-7E84-4AF5-9114-11F1C6A0DBA2}"/>
            </a:ext>
          </a:extLst>
        </xdr:cNvPr>
        <xdr:cNvSpPr/>
      </xdr:nvSpPr>
      <xdr:spPr>
        <a:xfrm>
          <a:off x="8874125" y="1345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10161</xdr:rowOff>
    </xdr:from>
    <xdr:to>
      <xdr:col>46</xdr:col>
      <xdr:colOff>38100</xdr:colOff>
      <xdr:row>83</xdr:row>
      <xdr:rowOff>111761</xdr:rowOff>
    </xdr:to>
    <xdr:sp macro="" textlink="">
      <xdr:nvSpPr>
        <xdr:cNvPr id="351" name="フローチャート: 判断 350">
          <a:extLst>
            <a:ext uri="{FF2B5EF4-FFF2-40B4-BE49-F238E27FC236}">
              <a16:creationId xmlns="" xmlns:a16="http://schemas.microsoft.com/office/drawing/2014/main" id="{EA1FEB34-0B61-4AE2-B7CC-CC3ED621BB4F}"/>
            </a:ext>
          </a:extLst>
        </xdr:cNvPr>
        <xdr:cNvSpPr/>
      </xdr:nvSpPr>
      <xdr:spPr>
        <a:xfrm>
          <a:off x="8056563" y="13459461"/>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13208</xdr:rowOff>
    </xdr:from>
    <xdr:to>
      <xdr:col>41</xdr:col>
      <xdr:colOff>101600</xdr:colOff>
      <xdr:row>83</xdr:row>
      <xdr:rowOff>114808</xdr:rowOff>
    </xdr:to>
    <xdr:sp macro="" textlink="">
      <xdr:nvSpPr>
        <xdr:cNvPr id="352" name="フローチャート: 判断 351">
          <a:extLst>
            <a:ext uri="{FF2B5EF4-FFF2-40B4-BE49-F238E27FC236}">
              <a16:creationId xmlns="" xmlns:a16="http://schemas.microsoft.com/office/drawing/2014/main" id="{C2966912-B6EC-41BB-B753-A374B85A6788}"/>
            </a:ext>
          </a:extLst>
        </xdr:cNvPr>
        <xdr:cNvSpPr/>
      </xdr:nvSpPr>
      <xdr:spPr>
        <a:xfrm>
          <a:off x="7224713" y="134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170180</xdr:rowOff>
    </xdr:from>
    <xdr:to>
      <xdr:col>36</xdr:col>
      <xdr:colOff>165100</xdr:colOff>
      <xdr:row>83</xdr:row>
      <xdr:rowOff>100330</xdr:rowOff>
    </xdr:to>
    <xdr:sp macro="" textlink="">
      <xdr:nvSpPr>
        <xdr:cNvPr id="353" name="フローチャート: 判断 352">
          <a:extLst>
            <a:ext uri="{FF2B5EF4-FFF2-40B4-BE49-F238E27FC236}">
              <a16:creationId xmlns="" xmlns:a16="http://schemas.microsoft.com/office/drawing/2014/main" id="{EA8F2CBB-7E6E-4833-8A97-E5314526A520}"/>
            </a:ext>
          </a:extLst>
        </xdr:cNvPr>
        <xdr:cNvSpPr/>
      </xdr:nvSpPr>
      <xdr:spPr>
        <a:xfrm>
          <a:off x="6407150" y="134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 xmlns:a16="http://schemas.microsoft.com/office/drawing/2014/main" id="{A8809164-E0F7-4E1F-ADA3-CE506CA1DF38}"/>
            </a:ext>
          </a:extLst>
        </xdr:cNvPr>
        <xdr:cNvSpPr txBox="1"/>
      </xdr:nvSpPr>
      <xdr:spPr>
        <a:xfrm>
          <a:off x="95154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 xmlns:a16="http://schemas.microsoft.com/office/drawing/2014/main" id="{FFE131AC-18E1-4AC2-A867-946EAC4ADB3B}"/>
            </a:ext>
          </a:extLst>
        </xdr:cNvPr>
        <xdr:cNvSpPr txBox="1"/>
      </xdr:nvSpPr>
      <xdr:spPr>
        <a:xfrm>
          <a:off x="874871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 xmlns:a16="http://schemas.microsoft.com/office/drawing/2014/main" id="{F63145C8-3445-4C4B-A600-8824B8948F7B}"/>
            </a:ext>
          </a:extLst>
        </xdr:cNvPr>
        <xdr:cNvSpPr txBox="1"/>
      </xdr:nvSpPr>
      <xdr:spPr>
        <a:xfrm>
          <a:off x="79311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 xmlns:a16="http://schemas.microsoft.com/office/drawing/2014/main" id="{B68679DE-B2B3-49B2-B588-FD4317FBA46B}"/>
            </a:ext>
          </a:extLst>
        </xdr:cNvPr>
        <xdr:cNvSpPr txBox="1"/>
      </xdr:nvSpPr>
      <xdr:spPr>
        <a:xfrm>
          <a:off x="7099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 xmlns:a16="http://schemas.microsoft.com/office/drawing/2014/main" id="{266565D4-E11E-40B3-8447-0D2F2020D4EF}"/>
            </a:ext>
          </a:extLst>
        </xdr:cNvPr>
        <xdr:cNvSpPr txBox="1"/>
      </xdr:nvSpPr>
      <xdr:spPr>
        <a:xfrm>
          <a:off x="62817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161798</xdr:rowOff>
    </xdr:from>
    <xdr:to>
      <xdr:col>55</xdr:col>
      <xdr:colOff>50800</xdr:colOff>
      <xdr:row>85</xdr:row>
      <xdr:rowOff>91948</xdr:rowOff>
    </xdr:to>
    <xdr:sp macro="" textlink="">
      <xdr:nvSpPr>
        <xdr:cNvPr id="359" name="楕円 358">
          <a:extLst>
            <a:ext uri="{FF2B5EF4-FFF2-40B4-BE49-F238E27FC236}">
              <a16:creationId xmlns="" xmlns:a16="http://schemas.microsoft.com/office/drawing/2014/main" id="{C0B9D323-EC0C-48FE-B863-C3B6E9645A29}"/>
            </a:ext>
          </a:extLst>
        </xdr:cNvPr>
        <xdr:cNvSpPr/>
      </xdr:nvSpPr>
      <xdr:spPr>
        <a:xfrm>
          <a:off x="9655175" y="13773023"/>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140225</xdr:rowOff>
    </xdr:from>
    <xdr:ext cx="469744" cy="259045"/>
    <xdr:sp macro="" textlink="">
      <xdr:nvSpPr>
        <xdr:cNvPr id="360" name="【公営住宅】&#10;一人当たり面積該当値テキスト">
          <a:extLst>
            <a:ext uri="{FF2B5EF4-FFF2-40B4-BE49-F238E27FC236}">
              <a16:creationId xmlns="" xmlns:a16="http://schemas.microsoft.com/office/drawing/2014/main" id="{279686A1-87FC-4974-87A9-D62C81845EB8}"/>
            </a:ext>
          </a:extLst>
        </xdr:cNvPr>
        <xdr:cNvSpPr txBox="1"/>
      </xdr:nvSpPr>
      <xdr:spPr>
        <a:xfrm>
          <a:off x="9729788" y="1375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167894</xdr:rowOff>
    </xdr:from>
    <xdr:to>
      <xdr:col>50</xdr:col>
      <xdr:colOff>165100</xdr:colOff>
      <xdr:row>85</xdr:row>
      <xdr:rowOff>98044</xdr:rowOff>
    </xdr:to>
    <xdr:sp macro="" textlink="">
      <xdr:nvSpPr>
        <xdr:cNvPr id="361" name="楕円 360">
          <a:extLst>
            <a:ext uri="{FF2B5EF4-FFF2-40B4-BE49-F238E27FC236}">
              <a16:creationId xmlns="" xmlns:a16="http://schemas.microsoft.com/office/drawing/2014/main" id="{B94CA6C5-0C51-44A7-89BE-4F92046F9736}"/>
            </a:ext>
          </a:extLst>
        </xdr:cNvPr>
        <xdr:cNvSpPr/>
      </xdr:nvSpPr>
      <xdr:spPr>
        <a:xfrm>
          <a:off x="8874125" y="13774356"/>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41148</xdr:rowOff>
    </xdr:from>
    <xdr:to>
      <xdr:col>55</xdr:col>
      <xdr:colOff>0</xdr:colOff>
      <xdr:row>85</xdr:row>
      <xdr:rowOff>47244</xdr:rowOff>
    </xdr:to>
    <xdr:cxnSp macro="">
      <xdr:nvCxnSpPr>
        <xdr:cNvPr id="362" name="直線コネクタ 361">
          <a:extLst>
            <a:ext uri="{FF2B5EF4-FFF2-40B4-BE49-F238E27FC236}">
              <a16:creationId xmlns="" xmlns:a16="http://schemas.microsoft.com/office/drawing/2014/main" id="{27064B20-5EBD-4C2A-B52A-D74A69FDBD40}"/>
            </a:ext>
          </a:extLst>
        </xdr:cNvPr>
        <xdr:cNvCxnSpPr/>
      </xdr:nvCxnSpPr>
      <xdr:spPr>
        <a:xfrm flipV="1">
          <a:off x="8924925" y="13814298"/>
          <a:ext cx="766763"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52070</xdr:rowOff>
    </xdr:from>
    <xdr:to>
      <xdr:col>46</xdr:col>
      <xdr:colOff>38100</xdr:colOff>
      <xdr:row>85</xdr:row>
      <xdr:rowOff>153670</xdr:rowOff>
    </xdr:to>
    <xdr:sp macro="" textlink="">
      <xdr:nvSpPr>
        <xdr:cNvPr id="363" name="楕円 362">
          <a:extLst>
            <a:ext uri="{FF2B5EF4-FFF2-40B4-BE49-F238E27FC236}">
              <a16:creationId xmlns="" xmlns:a16="http://schemas.microsoft.com/office/drawing/2014/main" id="{23B55685-C955-448E-ABAB-BE4195CDF1B5}"/>
            </a:ext>
          </a:extLst>
        </xdr:cNvPr>
        <xdr:cNvSpPr/>
      </xdr:nvSpPr>
      <xdr:spPr>
        <a:xfrm>
          <a:off x="8056563" y="1382522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47244</xdr:rowOff>
    </xdr:from>
    <xdr:to>
      <xdr:col>50</xdr:col>
      <xdr:colOff>114300</xdr:colOff>
      <xdr:row>85</xdr:row>
      <xdr:rowOff>102870</xdr:rowOff>
    </xdr:to>
    <xdr:cxnSp macro="">
      <xdr:nvCxnSpPr>
        <xdr:cNvPr id="364" name="直線コネクタ 363">
          <a:extLst>
            <a:ext uri="{FF2B5EF4-FFF2-40B4-BE49-F238E27FC236}">
              <a16:creationId xmlns="" xmlns:a16="http://schemas.microsoft.com/office/drawing/2014/main" id="{EF0A05ED-601F-43E2-9D0E-C1B6224A45FC}"/>
            </a:ext>
          </a:extLst>
        </xdr:cNvPr>
        <xdr:cNvCxnSpPr/>
      </xdr:nvCxnSpPr>
      <xdr:spPr>
        <a:xfrm flipV="1">
          <a:off x="8107363" y="13820394"/>
          <a:ext cx="817562"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68835</xdr:rowOff>
    </xdr:from>
    <xdr:to>
      <xdr:col>41</xdr:col>
      <xdr:colOff>101600</xdr:colOff>
      <xdr:row>85</xdr:row>
      <xdr:rowOff>170435</xdr:rowOff>
    </xdr:to>
    <xdr:sp macro="" textlink="">
      <xdr:nvSpPr>
        <xdr:cNvPr id="365" name="楕円 364">
          <a:extLst>
            <a:ext uri="{FF2B5EF4-FFF2-40B4-BE49-F238E27FC236}">
              <a16:creationId xmlns="" xmlns:a16="http://schemas.microsoft.com/office/drawing/2014/main" id="{EC52AD87-0764-4516-8801-A743E5B8A91E}"/>
            </a:ext>
          </a:extLst>
        </xdr:cNvPr>
        <xdr:cNvSpPr/>
      </xdr:nvSpPr>
      <xdr:spPr>
        <a:xfrm>
          <a:off x="7224713" y="1384198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102870</xdr:rowOff>
    </xdr:from>
    <xdr:to>
      <xdr:col>45</xdr:col>
      <xdr:colOff>177800</xdr:colOff>
      <xdr:row>85</xdr:row>
      <xdr:rowOff>119635</xdr:rowOff>
    </xdr:to>
    <xdr:cxnSp macro="">
      <xdr:nvCxnSpPr>
        <xdr:cNvPr id="366" name="直線コネクタ 365">
          <a:extLst>
            <a:ext uri="{FF2B5EF4-FFF2-40B4-BE49-F238E27FC236}">
              <a16:creationId xmlns="" xmlns:a16="http://schemas.microsoft.com/office/drawing/2014/main" id="{16B1809B-CD07-429F-8B6A-60E25AFFF037}"/>
            </a:ext>
          </a:extLst>
        </xdr:cNvPr>
        <xdr:cNvCxnSpPr/>
      </xdr:nvCxnSpPr>
      <xdr:spPr>
        <a:xfrm flipV="1">
          <a:off x="7275513" y="13876020"/>
          <a:ext cx="83185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71882</xdr:rowOff>
    </xdr:from>
    <xdr:to>
      <xdr:col>36</xdr:col>
      <xdr:colOff>165100</xdr:colOff>
      <xdr:row>86</xdr:row>
      <xdr:rowOff>2032</xdr:rowOff>
    </xdr:to>
    <xdr:sp macro="" textlink="">
      <xdr:nvSpPr>
        <xdr:cNvPr id="367" name="楕円 366">
          <a:extLst>
            <a:ext uri="{FF2B5EF4-FFF2-40B4-BE49-F238E27FC236}">
              <a16:creationId xmlns="" xmlns:a16="http://schemas.microsoft.com/office/drawing/2014/main" id="{59FD5A3B-C8DE-45E2-971B-BD57907FA77F}"/>
            </a:ext>
          </a:extLst>
        </xdr:cNvPr>
        <xdr:cNvSpPr/>
      </xdr:nvSpPr>
      <xdr:spPr>
        <a:xfrm>
          <a:off x="6407150" y="13845032"/>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119635</xdr:rowOff>
    </xdr:from>
    <xdr:to>
      <xdr:col>41</xdr:col>
      <xdr:colOff>50800</xdr:colOff>
      <xdr:row>85</xdr:row>
      <xdr:rowOff>122682</xdr:rowOff>
    </xdr:to>
    <xdr:cxnSp macro="">
      <xdr:nvCxnSpPr>
        <xdr:cNvPr id="368" name="直線コネクタ 367">
          <a:extLst>
            <a:ext uri="{FF2B5EF4-FFF2-40B4-BE49-F238E27FC236}">
              <a16:creationId xmlns="" xmlns:a16="http://schemas.microsoft.com/office/drawing/2014/main" id="{E23A2287-19A9-4095-AE5C-8D5E0A0D7D26}"/>
            </a:ext>
          </a:extLst>
        </xdr:cNvPr>
        <xdr:cNvCxnSpPr/>
      </xdr:nvCxnSpPr>
      <xdr:spPr>
        <a:xfrm flipV="1">
          <a:off x="6457950" y="13892785"/>
          <a:ext cx="817563"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119905</xdr:rowOff>
    </xdr:from>
    <xdr:ext cx="469744" cy="259045"/>
    <xdr:sp macro="" textlink="">
      <xdr:nvSpPr>
        <xdr:cNvPr id="369" name="n_1aveValue【公営住宅】&#10;一人当たり面積">
          <a:extLst>
            <a:ext uri="{FF2B5EF4-FFF2-40B4-BE49-F238E27FC236}">
              <a16:creationId xmlns="" xmlns:a16="http://schemas.microsoft.com/office/drawing/2014/main" id="{1E5EFBA5-D7B9-4DD1-B060-59AD05273F54}"/>
            </a:ext>
          </a:extLst>
        </xdr:cNvPr>
        <xdr:cNvSpPr txBox="1"/>
      </xdr:nvSpPr>
      <xdr:spPr>
        <a:xfrm>
          <a:off x="8691640"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128288</xdr:rowOff>
    </xdr:from>
    <xdr:ext cx="469744" cy="259045"/>
    <xdr:sp macro="" textlink="">
      <xdr:nvSpPr>
        <xdr:cNvPr id="370" name="n_2aveValue【公営住宅】&#10;一人当たり面積">
          <a:extLst>
            <a:ext uri="{FF2B5EF4-FFF2-40B4-BE49-F238E27FC236}">
              <a16:creationId xmlns="" xmlns:a16="http://schemas.microsoft.com/office/drawing/2014/main" id="{1EDEB8D2-EF43-43A5-8FCC-53E8FEFE7DBF}"/>
            </a:ext>
          </a:extLst>
        </xdr:cNvPr>
        <xdr:cNvSpPr txBox="1"/>
      </xdr:nvSpPr>
      <xdr:spPr>
        <a:xfrm>
          <a:off x="7886777" y="1325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131335</xdr:rowOff>
    </xdr:from>
    <xdr:ext cx="469744" cy="259045"/>
    <xdr:sp macro="" textlink="">
      <xdr:nvSpPr>
        <xdr:cNvPr id="371" name="n_3aveValue【公営住宅】&#10;一人当たり面積">
          <a:extLst>
            <a:ext uri="{FF2B5EF4-FFF2-40B4-BE49-F238E27FC236}">
              <a16:creationId xmlns="" xmlns:a16="http://schemas.microsoft.com/office/drawing/2014/main" id="{599E9A69-699D-4397-B437-0C17CE8961F6}"/>
            </a:ext>
          </a:extLst>
        </xdr:cNvPr>
        <xdr:cNvSpPr txBox="1"/>
      </xdr:nvSpPr>
      <xdr:spPr>
        <a:xfrm>
          <a:off x="7054927" y="1325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116857</xdr:rowOff>
    </xdr:from>
    <xdr:ext cx="469744" cy="259045"/>
    <xdr:sp macro="" textlink="">
      <xdr:nvSpPr>
        <xdr:cNvPr id="372" name="n_4aveValue【公営住宅】&#10;一人当たり面積">
          <a:extLst>
            <a:ext uri="{FF2B5EF4-FFF2-40B4-BE49-F238E27FC236}">
              <a16:creationId xmlns="" xmlns:a16="http://schemas.microsoft.com/office/drawing/2014/main" id="{8105B77A-D076-4D5A-9A04-F11CA4D272F7}"/>
            </a:ext>
          </a:extLst>
        </xdr:cNvPr>
        <xdr:cNvSpPr txBox="1"/>
      </xdr:nvSpPr>
      <xdr:spPr>
        <a:xfrm>
          <a:off x="6237365" y="1324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89171</xdr:rowOff>
    </xdr:from>
    <xdr:ext cx="469744" cy="259045"/>
    <xdr:sp macro="" textlink="">
      <xdr:nvSpPr>
        <xdr:cNvPr id="373" name="n_1mainValue【公営住宅】&#10;一人当たり面積">
          <a:extLst>
            <a:ext uri="{FF2B5EF4-FFF2-40B4-BE49-F238E27FC236}">
              <a16:creationId xmlns="" xmlns:a16="http://schemas.microsoft.com/office/drawing/2014/main" id="{7A4C82AF-F601-4507-8E32-E84FDECECBBF}"/>
            </a:ext>
          </a:extLst>
        </xdr:cNvPr>
        <xdr:cNvSpPr txBox="1"/>
      </xdr:nvSpPr>
      <xdr:spPr>
        <a:xfrm>
          <a:off x="8691640" y="1386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144797</xdr:rowOff>
    </xdr:from>
    <xdr:ext cx="469744" cy="259045"/>
    <xdr:sp macro="" textlink="">
      <xdr:nvSpPr>
        <xdr:cNvPr id="374" name="n_2mainValue【公営住宅】&#10;一人当たり面積">
          <a:extLst>
            <a:ext uri="{FF2B5EF4-FFF2-40B4-BE49-F238E27FC236}">
              <a16:creationId xmlns="" xmlns:a16="http://schemas.microsoft.com/office/drawing/2014/main" id="{2251469C-BB62-4E55-9089-29963D624704}"/>
            </a:ext>
          </a:extLst>
        </xdr:cNvPr>
        <xdr:cNvSpPr txBox="1"/>
      </xdr:nvSpPr>
      <xdr:spPr>
        <a:xfrm>
          <a:off x="7886777" y="1391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161562</xdr:rowOff>
    </xdr:from>
    <xdr:ext cx="469744" cy="259045"/>
    <xdr:sp macro="" textlink="">
      <xdr:nvSpPr>
        <xdr:cNvPr id="375" name="n_3mainValue【公営住宅】&#10;一人当たり面積">
          <a:extLst>
            <a:ext uri="{FF2B5EF4-FFF2-40B4-BE49-F238E27FC236}">
              <a16:creationId xmlns="" xmlns:a16="http://schemas.microsoft.com/office/drawing/2014/main" id="{07F799BD-68F0-4D68-BC03-D3E203ADF22C}"/>
            </a:ext>
          </a:extLst>
        </xdr:cNvPr>
        <xdr:cNvSpPr txBox="1"/>
      </xdr:nvSpPr>
      <xdr:spPr>
        <a:xfrm>
          <a:off x="7054927" y="1393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164609</xdr:rowOff>
    </xdr:from>
    <xdr:ext cx="469744" cy="259045"/>
    <xdr:sp macro="" textlink="">
      <xdr:nvSpPr>
        <xdr:cNvPr id="376" name="n_4mainValue【公営住宅】&#10;一人当たり面積">
          <a:extLst>
            <a:ext uri="{FF2B5EF4-FFF2-40B4-BE49-F238E27FC236}">
              <a16:creationId xmlns="" xmlns:a16="http://schemas.microsoft.com/office/drawing/2014/main" id="{7E6D83C1-F6CD-48DB-8120-90A79322E53D}"/>
            </a:ext>
          </a:extLst>
        </xdr:cNvPr>
        <xdr:cNvSpPr txBox="1"/>
      </xdr:nvSpPr>
      <xdr:spPr>
        <a:xfrm>
          <a:off x="6237365" y="1393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 xmlns:a16="http://schemas.microsoft.com/office/drawing/2014/main" id="{93C06890-27AA-4B21-A323-5A39DEDFCBC2}"/>
            </a:ext>
          </a:extLst>
        </xdr:cNvPr>
        <xdr:cNvSpPr/>
      </xdr:nvSpPr>
      <xdr:spPr>
        <a:xfrm>
          <a:off x="704850" y="14763750"/>
          <a:ext cx="43815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 xmlns:a16="http://schemas.microsoft.com/office/drawing/2014/main" id="{3C4DF4B7-00BE-4037-905D-5C4513042F18}"/>
            </a:ext>
          </a:extLst>
        </xdr:cNvPr>
        <xdr:cNvSpPr/>
      </xdr:nvSpPr>
      <xdr:spPr>
        <a:xfrm>
          <a:off x="83185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 xmlns:a16="http://schemas.microsoft.com/office/drawing/2014/main" id="{88F5724E-14DC-4E2E-99E6-9684A8C6E4EE}"/>
            </a:ext>
          </a:extLst>
        </xdr:cNvPr>
        <xdr:cNvSpPr/>
      </xdr:nvSpPr>
      <xdr:spPr>
        <a:xfrm>
          <a:off x="83185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 xmlns:a16="http://schemas.microsoft.com/office/drawing/2014/main" id="{8F1ED6EE-DCD5-4A11-BFEF-9D5C5E4D1490}"/>
            </a:ext>
          </a:extLst>
        </xdr:cNvPr>
        <xdr:cNvSpPr/>
      </xdr:nvSpPr>
      <xdr:spPr>
        <a:xfrm>
          <a:off x="17621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 xmlns:a16="http://schemas.microsoft.com/office/drawing/2014/main" id="{49ED37D7-AF9C-4CCA-A538-893EA699AA0F}"/>
            </a:ext>
          </a:extLst>
        </xdr:cNvPr>
        <xdr:cNvSpPr/>
      </xdr:nvSpPr>
      <xdr:spPr>
        <a:xfrm>
          <a:off x="17621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 xmlns:a16="http://schemas.microsoft.com/office/drawing/2014/main" id="{D2C9F1F7-67B2-4A42-81BA-019DC71D552E}"/>
            </a:ext>
          </a:extLst>
        </xdr:cNvPr>
        <xdr:cNvSpPr/>
      </xdr:nvSpPr>
      <xdr:spPr>
        <a:xfrm>
          <a:off x="28194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 xmlns:a16="http://schemas.microsoft.com/office/drawing/2014/main" id="{8CA51A17-C5B2-4301-89F1-A48DE5B5BBEF}"/>
            </a:ext>
          </a:extLst>
        </xdr:cNvPr>
        <xdr:cNvSpPr/>
      </xdr:nvSpPr>
      <xdr:spPr>
        <a:xfrm>
          <a:off x="28194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 xmlns:a16="http://schemas.microsoft.com/office/drawing/2014/main" id="{0DAAF80A-8449-4A77-B523-6A0311571BF0}"/>
            </a:ext>
          </a:extLst>
        </xdr:cNvPr>
        <xdr:cNvSpPr/>
      </xdr:nvSpPr>
      <xdr:spPr>
        <a:xfrm>
          <a:off x="704850" y="15906750"/>
          <a:ext cx="4381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 xmlns:a16="http://schemas.microsoft.com/office/drawing/2014/main" id="{D42FC675-51FD-43D7-B922-5B493625E169}"/>
            </a:ext>
          </a:extLst>
        </xdr:cNvPr>
        <xdr:cNvSpPr txBox="1"/>
      </xdr:nvSpPr>
      <xdr:spPr>
        <a:xfrm>
          <a:off x="681038"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 xmlns:a16="http://schemas.microsoft.com/office/drawing/2014/main" id="{1F2A7A68-08B5-4814-9A97-A86D4D80EE45}"/>
            </a:ext>
          </a:extLst>
        </xdr:cNvPr>
        <xdr:cNvCxnSpPr/>
      </xdr:nvCxnSpPr>
      <xdr:spPr>
        <a:xfrm>
          <a:off x="704850"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 xmlns:a16="http://schemas.microsoft.com/office/drawing/2014/main" id="{AEF5F571-4D24-4F73-8864-CCACF6EAC64E}"/>
            </a:ext>
          </a:extLst>
        </xdr:cNvPr>
        <xdr:cNvSpPr txBox="1"/>
      </xdr:nvSpPr>
      <xdr:spPr>
        <a:xfrm>
          <a:off x="280534"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 xmlns:a16="http://schemas.microsoft.com/office/drawing/2014/main" id="{8CD631B8-CF4C-4AB3-93C4-1DA6EB4E767D}"/>
            </a:ext>
          </a:extLst>
        </xdr:cNvPr>
        <xdr:cNvCxnSpPr/>
      </xdr:nvCxnSpPr>
      <xdr:spPr>
        <a:xfrm>
          <a:off x="704850" y="17811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a:extLst>
            <a:ext uri="{FF2B5EF4-FFF2-40B4-BE49-F238E27FC236}">
              <a16:creationId xmlns="" xmlns:a16="http://schemas.microsoft.com/office/drawing/2014/main" id="{913D6151-36B6-4D4D-936A-EE76812FA004}"/>
            </a:ext>
          </a:extLst>
        </xdr:cNvPr>
        <xdr:cNvSpPr txBox="1"/>
      </xdr:nvSpPr>
      <xdr:spPr>
        <a:xfrm>
          <a:off x="280534" y="1766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 xmlns:a16="http://schemas.microsoft.com/office/drawing/2014/main" id="{CFF58827-923D-41B8-84A9-36A197D03C37}"/>
            </a:ext>
          </a:extLst>
        </xdr:cNvPr>
        <xdr:cNvCxnSpPr/>
      </xdr:nvCxnSpPr>
      <xdr:spPr>
        <a:xfrm>
          <a:off x="704850" y="17430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a:extLst>
            <a:ext uri="{FF2B5EF4-FFF2-40B4-BE49-F238E27FC236}">
              <a16:creationId xmlns="" xmlns:a16="http://schemas.microsoft.com/office/drawing/2014/main" id="{2D1995B4-26D4-4E0A-B611-EC1C69CF50D1}"/>
            </a:ext>
          </a:extLst>
        </xdr:cNvPr>
        <xdr:cNvSpPr txBox="1"/>
      </xdr:nvSpPr>
      <xdr:spPr>
        <a:xfrm>
          <a:off x="344654" y="17288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 xmlns:a16="http://schemas.microsoft.com/office/drawing/2014/main" id="{43C5CAAD-F141-4469-A152-B9B89E0E87EB}"/>
            </a:ext>
          </a:extLst>
        </xdr:cNvPr>
        <xdr:cNvCxnSpPr/>
      </xdr:nvCxnSpPr>
      <xdr:spPr>
        <a:xfrm>
          <a:off x="704850" y="17049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a:extLst>
            <a:ext uri="{FF2B5EF4-FFF2-40B4-BE49-F238E27FC236}">
              <a16:creationId xmlns="" xmlns:a16="http://schemas.microsoft.com/office/drawing/2014/main" id="{68A215C2-C980-4ED8-98BE-39EE3FF214D4}"/>
            </a:ext>
          </a:extLst>
        </xdr:cNvPr>
        <xdr:cNvSpPr txBox="1"/>
      </xdr:nvSpPr>
      <xdr:spPr>
        <a:xfrm>
          <a:off x="344654"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 xmlns:a16="http://schemas.microsoft.com/office/drawing/2014/main" id="{5DC2F640-3341-411A-AF7C-BC23E408071F}"/>
            </a:ext>
          </a:extLst>
        </xdr:cNvPr>
        <xdr:cNvCxnSpPr/>
      </xdr:nvCxnSpPr>
      <xdr:spPr>
        <a:xfrm>
          <a:off x="704850" y="16668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a:extLst>
            <a:ext uri="{FF2B5EF4-FFF2-40B4-BE49-F238E27FC236}">
              <a16:creationId xmlns="" xmlns:a16="http://schemas.microsoft.com/office/drawing/2014/main" id="{A88761E5-103D-47EB-AC1A-FE956637056D}"/>
            </a:ext>
          </a:extLst>
        </xdr:cNvPr>
        <xdr:cNvSpPr txBox="1"/>
      </xdr:nvSpPr>
      <xdr:spPr>
        <a:xfrm>
          <a:off x="344654" y="1652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 xmlns:a16="http://schemas.microsoft.com/office/drawing/2014/main" id="{FAA2F012-5157-46B1-9756-9DCF478B2BD4}"/>
            </a:ext>
          </a:extLst>
        </xdr:cNvPr>
        <xdr:cNvCxnSpPr/>
      </xdr:nvCxnSpPr>
      <xdr:spPr>
        <a:xfrm>
          <a:off x="704850" y="16287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a:extLst>
            <a:ext uri="{FF2B5EF4-FFF2-40B4-BE49-F238E27FC236}">
              <a16:creationId xmlns="" xmlns:a16="http://schemas.microsoft.com/office/drawing/2014/main" id="{8CEAAF27-4AC9-4340-98C7-4707C42CA52B}"/>
            </a:ext>
          </a:extLst>
        </xdr:cNvPr>
        <xdr:cNvSpPr txBox="1"/>
      </xdr:nvSpPr>
      <xdr:spPr>
        <a:xfrm>
          <a:off x="344654" y="16145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 xmlns:a16="http://schemas.microsoft.com/office/drawing/2014/main" id="{004D059F-6105-44BA-B48D-6EE15254E5D8}"/>
            </a:ext>
          </a:extLst>
        </xdr:cNvPr>
        <xdr:cNvCxnSpPr/>
      </xdr:nvCxnSpPr>
      <xdr:spPr>
        <a:xfrm>
          <a:off x="704850"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a:extLst>
            <a:ext uri="{FF2B5EF4-FFF2-40B4-BE49-F238E27FC236}">
              <a16:creationId xmlns="" xmlns:a16="http://schemas.microsoft.com/office/drawing/2014/main" id="{F6A50265-8DAD-4B64-A874-4C7F75C93BD1}"/>
            </a:ext>
          </a:extLst>
        </xdr:cNvPr>
        <xdr:cNvSpPr txBox="1"/>
      </xdr:nvSpPr>
      <xdr:spPr>
        <a:xfrm>
          <a:off x="394486" y="15764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a:extLst>
            <a:ext uri="{FF2B5EF4-FFF2-40B4-BE49-F238E27FC236}">
              <a16:creationId xmlns="" xmlns:a16="http://schemas.microsoft.com/office/drawing/2014/main" id="{0BBF391D-AD08-46D9-9F8B-8B89B622A832}"/>
            </a:ext>
          </a:extLst>
        </xdr:cNvPr>
        <xdr:cNvSpPr/>
      </xdr:nvSpPr>
      <xdr:spPr>
        <a:xfrm>
          <a:off x="704850" y="15906750"/>
          <a:ext cx="4381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24764</xdr:rowOff>
    </xdr:from>
    <xdr:to>
      <xdr:col>24</xdr:col>
      <xdr:colOff>62865</xdr:colOff>
      <xdr:row>108</xdr:row>
      <xdr:rowOff>19050</xdr:rowOff>
    </xdr:to>
    <xdr:cxnSp macro="">
      <xdr:nvCxnSpPr>
        <xdr:cNvPr id="401" name="直線コネクタ 400">
          <a:extLst>
            <a:ext uri="{FF2B5EF4-FFF2-40B4-BE49-F238E27FC236}">
              <a16:creationId xmlns="" xmlns:a16="http://schemas.microsoft.com/office/drawing/2014/main" id="{7297B1FE-C9F7-42F9-9BA4-4A809016F27E}"/>
            </a:ext>
          </a:extLst>
        </xdr:cNvPr>
        <xdr:cNvCxnSpPr/>
      </xdr:nvCxnSpPr>
      <xdr:spPr>
        <a:xfrm flipV="1">
          <a:off x="4291965" y="16312514"/>
          <a:ext cx="0" cy="136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22877</xdr:rowOff>
    </xdr:from>
    <xdr:ext cx="405111" cy="259045"/>
    <xdr:sp macro="" textlink="">
      <xdr:nvSpPr>
        <xdr:cNvPr id="402" name="【港湾・漁港】&#10;有形固定資産減価償却率最小値テキスト">
          <a:extLst>
            <a:ext uri="{FF2B5EF4-FFF2-40B4-BE49-F238E27FC236}">
              <a16:creationId xmlns="" xmlns:a16="http://schemas.microsoft.com/office/drawing/2014/main" id="{5E8AD618-1F35-42BA-A6DB-1CA64F14D093}"/>
            </a:ext>
          </a:extLst>
        </xdr:cNvPr>
        <xdr:cNvSpPr txBox="1"/>
      </xdr:nvSpPr>
      <xdr:spPr>
        <a:xfrm>
          <a:off x="4330700" y="1768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19050</xdr:rowOff>
    </xdr:from>
    <xdr:to>
      <xdr:col>24</xdr:col>
      <xdr:colOff>152400</xdr:colOff>
      <xdr:row>108</xdr:row>
      <xdr:rowOff>19050</xdr:rowOff>
    </xdr:to>
    <xdr:cxnSp macro="">
      <xdr:nvCxnSpPr>
        <xdr:cNvPr id="403" name="直線コネクタ 402">
          <a:extLst>
            <a:ext uri="{FF2B5EF4-FFF2-40B4-BE49-F238E27FC236}">
              <a16:creationId xmlns="" xmlns:a16="http://schemas.microsoft.com/office/drawing/2014/main" id="{8552A9EB-F295-4BE3-8419-FEB889F73C6D}"/>
            </a:ext>
          </a:extLst>
        </xdr:cNvPr>
        <xdr:cNvCxnSpPr/>
      </xdr:nvCxnSpPr>
      <xdr:spPr>
        <a:xfrm>
          <a:off x="4217988" y="1767840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142891</xdr:rowOff>
    </xdr:from>
    <xdr:ext cx="405111" cy="259045"/>
    <xdr:sp macro="" textlink="">
      <xdr:nvSpPr>
        <xdr:cNvPr id="404" name="【港湾・漁港】&#10;有形固定資産減価償却率最大値テキスト">
          <a:extLst>
            <a:ext uri="{FF2B5EF4-FFF2-40B4-BE49-F238E27FC236}">
              <a16:creationId xmlns="" xmlns:a16="http://schemas.microsoft.com/office/drawing/2014/main" id="{B097134E-F83D-4632-A50E-B6D386BDC8EA}"/>
            </a:ext>
          </a:extLst>
        </xdr:cNvPr>
        <xdr:cNvSpPr txBox="1"/>
      </xdr:nvSpPr>
      <xdr:spPr>
        <a:xfrm>
          <a:off x="4330700" y="1608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24764</xdr:rowOff>
    </xdr:from>
    <xdr:to>
      <xdr:col>24</xdr:col>
      <xdr:colOff>152400</xdr:colOff>
      <xdr:row>100</xdr:row>
      <xdr:rowOff>24764</xdr:rowOff>
    </xdr:to>
    <xdr:cxnSp macro="">
      <xdr:nvCxnSpPr>
        <xdr:cNvPr id="405" name="直線コネクタ 404">
          <a:extLst>
            <a:ext uri="{FF2B5EF4-FFF2-40B4-BE49-F238E27FC236}">
              <a16:creationId xmlns="" xmlns:a16="http://schemas.microsoft.com/office/drawing/2014/main" id="{DE0BA433-2C8C-4640-80ED-7CB665E140EA}"/>
            </a:ext>
          </a:extLst>
        </xdr:cNvPr>
        <xdr:cNvCxnSpPr/>
      </xdr:nvCxnSpPr>
      <xdr:spPr>
        <a:xfrm>
          <a:off x="4217988" y="1631251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169563</xdr:rowOff>
    </xdr:from>
    <xdr:ext cx="405111" cy="259045"/>
    <xdr:sp macro="" textlink="">
      <xdr:nvSpPr>
        <xdr:cNvPr id="406" name="【港湾・漁港】&#10;有形固定資産減価償却率平均値テキスト">
          <a:extLst>
            <a:ext uri="{FF2B5EF4-FFF2-40B4-BE49-F238E27FC236}">
              <a16:creationId xmlns="" xmlns:a16="http://schemas.microsoft.com/office/drawing/2014/main" id="{F49A0B75-B5FC-4EED-8B16-6C1DF7F52C2E}"/>
            </a:ext>
          </a:extLst>
        </xdr:cNvPr>
        <xdr:cNvSpPr txBox="1"/>
      </xdr:nvSpPr>
      <xdr:spPr>
        <a:xfrm>
          <a:off x="4330700" y="16971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19686</xdr:rowOff>
    </xdr:from>
    <xdr:to>
      <xdr:col>24</xdr:col>
      <xdr:colOff>114300</xdr:colOff>
      <xdr:row>104</xdr:row>
      <xdr:rowOff>121286</xdr:rowOff>
    </xdr:to>
    <xdr:sp macro="" textlink="">
      <xdr:nvSpPr>
        <xdr:cNvPr id="407" name="フローチャート: 判断 406">
          <a:extLst>
            <a:ext uri="{FF2B5EF4-FFF2-40B4-BE49-F238E27FC236}">
              <a16:creationId xmlns="" xmlns:a16="http://schemas.microsoft.com/office/drawing/2014/main" id="{A5F9B957-382D-4660-8609-3E0C9D3DDCC3}"/>
            </a:ext>
          </a:extLst>
        </xdr:cNvPr>
        <xdr:cNvSpPr/>
      </xdr:nvSpPr>
      <xdr:spPr>
        <a:xfrm>
          <a:off x="4241800" y="1699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44450</xdr:rowOff>
    </xdr:from>
    <xdr:to>
      <xdr:col>20</xdr:col>
      <xdr:colOff>38100</xdr:colOff>
      <xdr:row>105</xdr:row>
      <xdr:rowOff>146050</xdr:rowOff>
    </xdr:to>
    <xdr:sp macro="" textlink="">
      <xdr:nvSpPr>
        <xdr:cNvPr id="408" name="フローチャート: 判断 407">
          <a:extLst>
            <a:ext uri="{FF2B5EF4-FFF2-40B4-BE49-F238E27FC236}">
              <a16:creationId xmlns="" xmlns:a16="http://schemas.microsoft.com/office/drawing/2014/main" id="{B8D219CF-E3EC-4DC8-841F-A2E7B65E2DBA}"/>
            </a:ext>
          </a:extLst>
        </xdr:cNvPr>
        <xdr:cNvSpPr/>
      </xdr:nvSpPr>
      <xdr:spPr>
        <a:xfrm>
          <a:off x="3475038" y="1718945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42545</xdr:rowOff>
    </xdr:from>
    <xdr:to>
      <xdr:col>15</xdr:col>
      <xdr:colOff>101600</xdr:colOff>
      <xdr:row>104</xdr:row>
      <xdr:rowOff>144145</xdr:rowOff>
    </xdr:to>
    <xdr:sp macro="" textlink="">
      <xdr:nvSpPr>
        <xdr:cNvPr id="409" name="フローチャート: 判断 408">
          <a:extLst>
            <a:ext uri="{FF2B5EF4-FFF2-40B4-BE49-F238E27FC236}">
              <a16:creationId xmlns="" xmlns:a16="http://schemas.microsoft.com/office/drawing/2014/main" id="{95A8C648-C405-4889-BAAB-124637FBF49E}"/>
            </a:ext>
          </a:extLst>
        </xdr:cNvPr>
        <xdr:cNvSpPr/>
      </xdr:nvSpPr>
      <xdr:spPr>
        <a:xfrm>
          <a:off x="2643188" y="1701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10161</xdr:rowOff>
    </xdr:from>
    <xdr:to>
      <xdr:col>10</xdr:col>
      <xdr:colOff>165100</xdr:colOff>
      <xdr:row>104</xdr:row>
      <xdr:rowOff>111761</xdr:rowOff>
    </xdr:to>
    <xdr:sp macro="" textlink="">
      <xdr:nvSpPr>
        <xdr:cNvPr id="410" name="フローチャート: 判断 409">
          <a:extLst>
            <a:ext uri="{FF2B5EF4-FFF2-40B4-BE49-F238E27FC236}">
              <a16:creationId xmlns="" xmlns:a16="http://schemas.microsoft.com/office/drawing/2014/main" id="{7BB4112C-5B99-4149-B111-294B572BFE69}"/>
            </a:ext>
          </a:extLst>
        </xdr:cNvPr>
        <xdr:cNvSpPr/>
      </xdr:nvSpPr>
      <xdr:spPr>
        <a:xfrm>
          <a:off x="1825625" y="1698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164464</xdr:rowOff>
    </xdr:from>
    <xdr:to>
      <xdr:col>6</xdr:col>
      <xdr:colOff>38100</xdr:colOff>
      <xdr:row>104</xdr:row>
      <xdr:rowOff>94614</xdr:rowOff>
    </xdr:to>
    <xdr:sp macro="" textlink="">
      <xdr:nvSpPr>
        <xdr:cNvPr id="411" name="フローチャート: 判断 410">
          <a:extLst>
            <a:ext uri="{FF2B5EF4-FFF2-40B4-BE49-F238E27FC236}">
              <a16:creationId xmlns="" xmlns:a16="http://schemas.microsoft.com/office/drawing/2014/main" id="{F202229F-72C8-497D-95BB-4FDFCB1201C1}"/>
            </a:ext>
          </a:extLst>
        </xdr:cNvPr>
        <xdr:cNvSpPr/>
      </xdr:nvSpPr>
      <xdr:spPr>
        <a:xfrm>
          <a:off x="1008063" y="16966564"/>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 xmlns:a16="http://schemas.microsoft.com/office/drawing/2014/main" id="{B5EF400E-3086-4040-8724-EF2F257D94C8}"/>
            </a:ext>
          </a:extLst>
        </xdr:cNvPr>
        <xdr:cNvSpPr txBox="1"/>
      </xdr:nvSpPr>
      <xdr:spPr>
        <a:xfrm>
          <a:off x="411638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 xmlns:a16="http://schemas.microsoft.com/office/drawing/2014/main" id="{658B4134-1A4E-4A8A-B1F3-59D717982010}"/>
            </a:ext>
          </a:extLst>
        </xdr:cNvPr>
        <xdr:cNvSpPr txBox="1"/>
      </xdr:nvSpPr>
      <xdr:spPr>
        <a:xfrm>
          <a:off x="3349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 xmlns:a16="http://schemas.microsoft.com/office/drawing/2014/main" id="{E040A2CE-ED96-44B6-B2EC-F2EAF3784806}"/>
            </a:ext>
          </a:extLst>
        </xdr:cNvPr>
        <xdr:cNvSpPr txBox="1"/>
      </xdr:nvSpPr>
      <xdr:spPr>
        <a:xfrm>
          <a:off x="25177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 xmlns:a16="http://schemas.microsoft.com/office/drawing/2014/main" id="{DACE9C03-6525-4539-A9B0-72E43F979C29}"/>
            </a:ext>
          </a:extLst>
        </xdr:cNvPr>
        <xdr:cNvSpPr txBox="1"/>
      </xdr:nvSpPr>
      <xdr:spPr>
        <a:xfrm>
          <a:off x="170021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 xmlns:a16="http://schemas.microsoft.com/office/drawing/2014/main" id="{2D8F3970-E849-4605-8CEE-E522BBD475A3}"/>
            </a:ext>
          </a:extLst>
        </xdr:cNvPr>
        <xdr:cNvSpPr txBox="1"/>
      </xdr:nvSpPr>
      <xdr:spPr>
        <a:xfrm>
          <a:off x="8826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78739</xdr:rowOff>
    </xdr:from>
    <xdr:to>
      <xdr:col>24</xdr:col>
      <xdr:colOff>114300</xdr:colOff>
      <xdr:row>102</xdr:row>
      <xdr:rowOff>8889</xdr:rowOff>
    </xdr:to>
    <xdr:sp macro="" textlink="">
      <xdr:nvSpPr>
        <xdr:cNvPr id="417" name="楕円 416">
          <a:extLst>
            <a:ext uri="{FF2B5EF4-FFF2-40B4-BE49-F238E27FC236}">
              <a16:creationId xmlns="" xmlns:a16="http://schemas.microsoft.com/office/drawing/2014/main" id="{19802BCB-96FD-4827-8E60-568E0DCD2897}"/>
            </a:ext>
          </a:extLst>
        </xdr:cNvPr>
        <xdr:cNvSpPr/>
      </xdr:nvSpPr>
      <xdr:spPr>
        <a:xfrm>
          <a:off x="4241800" y="1653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101616</xdr:rowOff>
    </xdr:from>
    <xdr:ext cx="405111" cy="259045"/>
    <xdr:sp macro="" textlink="">
      <xdr:nvSpPr>
        <xdr:cNvPr id="418" name="【港湾・漁港】&#10;有形固定資産減価償却率該当値テキスト">
          <a:extLst>
            <a:ext uri="{FF2B5EF4-FFF2-40B4-BE49-F238E27FC236}">
              <a16:creationId xmlns="" xmlns:a16="http://schemas.microsoft.com/office/drawing/2014/main" id="{A66686E9-9F3A-42CA-A736-653FC0793969}"/>
            </a:ext>
          </a:extLst>
        </xdr:cNvPr>
        <xdr:cNvSpPr txBox="1"/>
      </xdr:nvSpPr>
      <xdr:spPr>
        <a:xfrm>
          <a:off x="4330700" y="1638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40639</xdr:rowOff>
    </xdr:from>
    <xdr:to>
      <xdr:col>20</xdr:col>
      <xdr:colOff>38100</xdr:colOff>
      <xdr:row>101</xdr:row>
      <xdr:rowOff>142239</xdr:rowOff>
    </xdr:to>
    <xdr:sp macro="" textlink="">
      <xdr:nvSpPr>
        <xdr:cNvPr id="419" name="楕円 418">
          <a:extLst>
            <a:ext uri="{FF2B5EF4-FFF2-40B4-BE49-F238E27FC236}">
              <a16:creationId xmlns="" xmlns:a16="http://schemas.microsoft.com/office/drawing/2014/main" id="{04B645EA-BC5C-4A9B-8A1B-9F15E31F493A}"/>
            </a:ext>
          </a:extLst>
        </xdr:cNvPr>
        <xdr:cNvSpPr/>
      </xdr:nvSpPr>
      <xdr:spPr>
        <a:xfrm>
          <a:off x="3475038" y="16499839"/>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91439</xdr:rowOff>
    </xdr:from>
    <xdr:to>
      <xdr:col>24</xdr:col>
      <xdr:colOff>63500</xdr:colOff>
      <xdr:row>101</xdr:row>
      <xdr:rowOff>129539</xdr:rowOff>
    </xdr:to>
    <xdr:cxnSp macro="">
      <xdr:nvCxnSpPr>
        <xdr:cNvPr id="420" name="直線コネクタ 419">
          <a:extLst>
            <a:ext uri="{FF2B5EF4-FFF2-40B4-BE49-F238E27FC236}">
              <a16:creationId xmlns="" xmlns:a16="http://schemas.microsoft.com/office/drawing/2014/main" id="{B961304C-82D0-45B4-85CB-19CB9F0E7FA4}"/>
            </a:ext>
          </a:extLst>
        </xdr:cNvPr>
        <xdr:cNvCxnSpPr/>
      </xdr:nvCxnSpPr>
      <xdr:spPr>
        <a:xfrm>
          <a:off x="3525838" y="16550639"/>
          <a:ext cx="766762"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170180</xdr:rowOff>
    </xdr:from>
    <xdr:to>
      <xdr:col>15</xdr:col>
      <xdr:colOff>101600</xdr:colOff>
      <xdr:row>101</xdr:row>
      <xdr:rowOff>100330</xdr:rowOff>
    </xdr:to>
    <xdr:sp macro="" textlink="">
      <xdr:nvSpPr>
        <xdr:cNvPr id="421" name="楕円 420">
          <a:extLst>
            <a:ext uri="{FF2B5EF4-FFF2-40B4-BE49-F238E27FC236}">
              <a16:creationId xmlns="" xmlns:a16="http://schemas.microsoft.com/office/drawing/2014/main" id="{DA4B2B59-0EA6-4C7A-B1F7-E6BBCC04FB87}"/>
            </a:ext>
          </a:extLst>
        </xdr:cNvPr>
        <xdr:cNvSpPr/>
      </xdr:nvSpPr>
      <xdr:spPr>
        <a:xfrm>
          <a:off x="2643188" y="1645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49530</xdr:rowOff>
    </xdr:from>
    <xdr:to>
      <xdr:col>19</xdr:col>
      <xdr:colOff>177800</xdr:colOff>
      <xdr:row>101</xdr:row>
      <xdr:rowOff>91439</xdr:rowOff>
    </xdr:to>
    <xdr:cxnSp macro="">
      <xdr:nvCxnSpPr>
        <xdr:cNvPr id="422" name="直線コネクタ 421">
          <a:extLst>
            <a:ext uri="{FF2B5EF4-FFF2-40B4-BE49-F238E27FC236}">
              <a16:creationId xmlns="" xmlns:a16="http://schemas.microsoft.com/office/drawing/2014/main" id="{C3DD138F-6B54-41E4-88A2-7E4C851C3D8F}"/>
            </a:ext>
          </a:extLst>
        </xdr:cNvPr>
        <xdr:cNvCxnSpPr/>
      </xdr:nvCxnSpPr>
      <xdr:spPr>
        <a:xfrm>
          <a:off x="2693988" y="16508730"/>
          <a:ext cx="83185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135889</xdr:rowOff>
    </xdr:from>
    <xdr:to>
      <xdr:col>10</xdr:col>
      <xdr:colOff>165100</xdr:colOff>
      <xdr:row>101</xdr:row>
      <xdr:rowOff>66039</xdr:rowOff>
    </xdr:to>
    <xdr:sp macro="" textlink="">
      <xdr:nvSpPr>
        <xdr:cNvPr id="423" name="楕円 422">
          <a:extLst>
            <a:ext uri="{FF2B5EF4-FFF2-40B4-BE49-F238E27FC236}">
              <a16:creationId xmlns="" xmlns:a16="http://schemas.microsoft.com/office/drawing/2014/main" id="{9B0C6921-3FFA-42EE-A2BD-1B5F8C1F9F56}"/>
            </a:ext>
          </a:extLst>
        </xdr:cNvPr>
        <xdr:cNvSpPr/>
      </xdr:nvSpPr>
      <xdr:spPr>
        <a:xfrm>
          <a:off x="1825625" y="1642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15239</xdr:rowOff>
    </xdr:from>
    <xdr:to>
      <xdr:col>15</xdr:col>
      <xdr:colOff>50800</xdr:colOff>
      <xdr:row>101</xdr:row>
      <xdr:rowOff>49530</xdr:rowOff>
    </xdr:to>
    <xdr:cxnSp macro="">
      <xdr:nvCxnSpPr>
        <xdr:cNvPr id="424" name="直線コネクタ 423">
          <a:extLst>
            <a:ext uri="{FF2B5EF4-FFF2-40B4-BE49-F238E27FC236}">
              <a16:creationId xmlns="" xmlns:a16="http://schemas.microsoft.com/office/drawing/2014/main" id="{27EB22D6-F67D-417F-8D26-C29C009BBEDF}"/>
            </a:ext>
          </a:extLst>
        </xdr:cNvPr>
        <xdr:cNvCxnSpPr/>
      </xdr:nvCxnSpPr>
      <xdr:spPr>
        <a:xfrm>
          <a:off x="1876425" y="16474439"/>
          <a:ext cx="817563"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97789</xdr:rowOff>
    </xdr:from>
    <xdr:to>
      <xdr:col>6</xdr:col>
      <xdr:colOff>38100</xdr:colOff>
      <xdr:row>101</xdr:row>
      <xdr:rowOff>27939</xdr:rowOff>
    </xdr:to>
    <xdr:sp macro="" textlink="">
      <xdr:nvSpPr>
        <xdr:cNvPr id="425" name="楕円 424">
          <a:extLst>
            <a:ext uri="{FF2B5EF4-FFF2-40B4-BE49-F238E27FC236}">
              <a16:creationId xmlns="" xmlns:a16="http://schemas.microsoft.com/office/drawing/2014/main" id="{C3CF83E8-09E9-4C89-BE3B-E4849EC1A323}"/>
            </a:ext>
          </a:extLst>
        </xdr:cNvPr>
        <xdr:cNvSpPr/>
      </xdr:nvSpPr>
      <xdr:spPr>
        <a:xfrm>
          <a:off x="1008063" y="16385539"/>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148589</xdr:rowOff>
    </xdr:from>
    <xdr:to>
      <xdr:col>10</xdr:col>
      <xdr:colOff>114300</xdr:colOff>
      <xdr:row>101</xdr:row>
      <xdr:rowOff>15239</xdr:rowOff>
    </xdr:to>
    <xdr:cxnSp macro="">
      <xdr:nvCxnSpPr>
        <xdr:cNvPr id="426" name="直線コネクタ 425">
          <a:extLst>
            <a:ext uri="{FF2B5EF4-FFF2-40B4-BE49-F238E27FC236}">
              <a16:creationId xmlns="" xmlns:a16="http://schemas.microsoft.com/office/drawing/2014/main" id="{72CDCDD4-83C4-4DCC-A82E-CDE1F5E3DE1C}"/>
            </a:ext>
          </a:extLst>
        </xdr:cNvPr>
        <xdr:cNvCxnSpPr/>
      </xdr:nvCxnSpPr>
      <xdr:spPr>
        <a:xfrm>
          <a:off x="1058863" y="16436339"/>
          <a:ext cx="817562"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137177</xdr:rowOff>
    </xdr:from>
    <xdr:ext cx="405111" cy="259045"/>
    <xdr:sp macro="" textlink="">
      <xdr:nvSpPr>
        <xdr:cNvPr id="427" name="n_1aveValue【港湾・漁港】&#10;有形固定資産減価償却率">
          <a:extLst>
            <a:ext uri="{FF2B5EF4-FFF2-40B4-BE49-F238E27FC236}">
              <a16:creationId xmlns="" xmlns:a16="http://schemas.microsoft.com/office/drawing/2014/main" id="{AFBF8E14-2377-4692-84ED-9586B9D7F174}"/>
            </a:ext>
          </a:extLst>
        </xdr:cNvPr>
        <xdr:cNvSpPr txBox="1"/>
      </xdr:nvSpPr>
      <xdr:spPr>
        <a:xfrm>
          <a:off x="3324869" y="1728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135272</xdr:rowOff>
    </xdr:from>
    <xdr:ext cx="405111" cy="259045"/>
    <xdr:sp macro="" textlink="">
      <xdr:nvSpPr>
        <xdr:cNvPr id="428" name="n_2aveValue【港湾・漁港】&#10;有形固定資産減価償却率">
          <a:extLst>
            <a:ext uri="{FF2B5EF4-FFF2-40B4-BE49-F238E27FC236}">
              <a16:creationId xmlns="" xmlns:a16="http://schemas.microsoft.com/office/drawing/2014/main" id="{6F4D3DF6-BCA4-445E-A972-D8FF4B8F0B0A}"/>
            </a:ext>
          </a:extLst>
        </xdr:cNvPr>
        <xdr:cNvSpPr txBox="1"/>
      </xdr:nvSpPr>
      <xdr:spPr>
        <a:xfrm>
          <a:off x="2505719" y="1710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102888</xdr:rowOff>
    </xdr:from>
    <xdr:ext cx="405111" cy="259045"/>
    <xdr:sp macro="" textlink="">
      <xdr:nvSpPr>
        <xdr:cNvPr id="429" name="n_3aveValue【港湾・漁港】&#10;有形固定資産減価償却率">
          <a:extLst>
            <a:ext uri="{FF2B5EF4-FFF2-40B4-BE49-F238E27FC236}">
              <a16:creationId xmlns="" xmlns:a16="http://schemas.microsoft.com/office/drawing/2014/main" id="{4740E7E1-69F6-41A0-AECB-0CA2B223CC6A}"/>
            </a:ext>
          </a:extLst>
        </xdr:cNvPr>
        <xdr:cNvSpPr txBox="1"/>
      </xdr:nvSpPr>
      <xdr:spPr>
        <a:xfrm>
          <a:off x="1688157"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85741</xdr:rowOff>
    </xdr:from>
    <xdr:ext cx="405111" cy="259045"/>
    <xdr:sp macro="" textlink="">
      <xdr:nvSpPr>
        <xdr:cNvPr id="430" name="n_4aveValue【港湾・漁港】&#10;有形固定資産減価償却率">
          <a:extLst>
            <a:ext uri="{FF2B5EF4-FFF2-40B4-BE49-F238E27FC236}">
              <a16:creationId xmlns="" xmlns:a16="http://schemas.microsoft.com/office/drawing/2014/main" id="{93D80BAA-7CD2-4146-98D4-D9C4013D3545}"/>
            </a:ext>
          </a:extLst>
        </xdr:cNvPr>
        <xdr:cNvSpPr txBox="1"/>
      </xdr:nvSpPr>
      <xdr:spPr>
        <a:xfrm>
          <a:off x="870594" y="17059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158766</xdr:rowOff>
    </xdr:from>
    <xdr:ext cx="405111" cy="259045"/>
    <xdr:sp macro="" textlink="">
      <xdr:nvSpPr>
        <xdr:cNvPr id="431" name="n_1mainValue【港湾・漁港】&#10;有形固定資産減価償却率">
          <a:extLst>
            <a:ext uri="{FF2B5EF4-FFF2-40B4-BE49-F238E27FC236}">
              <a16:creationId xmlns="" xmlns:a16="http://schemas.microsoft.com/office/drawing/2014/main" id="{1B8F4206-09D3-4E61-A593-4954E0623C21}"/>
            </a:ext>
          </a:extLst>
        </xdr:cNvPr>
        <xdr:cNvSpPr txBox="1"/>
      </xdr:nvSpPr>
      <xdr:spPr>
        <a:xfrm>
          <a:off x="3324869" y="16275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116857</xdr:rowOff>
    </xdr:from>
    <xdr:ext cx="405111" cy="259045"/>
    <xdr:sp macro="" textlink="">
      <xdr:nvSpPr>
        <xdr:cNvPr id="432" name="n_2mainValue【港湾・漁港】&#10;有形固定資産減価償却率">
          <a:extLst>
            <a:ext uri="{FF2B5EF4-FFF2-40B4-BE49-F238E27FC236}">
              <a16:creationId xmlns="" xmlns:a16="http://schemas.microsoft.com/office/drawing/2014/main" id="{6CFCF016-14D6-47E5-BD1E-C9A2F644E44B}"/>
            </a:ext>
          </a:extLst>
        </xdr:cNvPr>
        <xdr:cNvSpPr txBox="1"/>
      </xdr:nvSpPr>
      <xdr:spPr>
        <a:xfrm>
          <a:off x="2505719" y="1623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82566</xdr:rowOff>
    </xdr:from>
    <xdr:ext cx="405111" cy="259045"/>
    <xdr:sp macro="" textlink="">
      <xdr:nvSpPr>
        <xdr:cNvPr id="433" name="n_3mainValue【港湾・漁港】&#10;有形固定資産減価償却率">
          <a:extLst>
            <a:ext uri="{FF2B5EF4-FFF2-40B4-BE49-F238E27FC236}">
              <a16:creationId xmlns="" xmlns:a16="http://schemas.microsoft.com/office/drawing/2014/main" id="{0E0B8F73-8313-4DEF-9A7C-02686665786A}"/>
            </a:ext>
          </a:extLst>
        </xdr:cNvPr>
        <xdr:cNvSpPr txBox="1"/>
      </xdr:nvSpPr>
      <xdr:spPr>
        <a:xfrm>
          <a:off x="1688157" y="16198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44466</xdr:rowOff>
    </xdr:from>
    <xdr:ext cx="405111" cy="259045"/>
    <xdr:sp macro="" textlink="">
      <xdr:nvSpPr>
        <xdr:cNvPr id="434" name="n_4mainValue【港湾・漁港】&#10;有形固定資産減価償却率">
          <a:extLst>
            <a:ext uri="{FF2B5EF4-FFF2-40B4-BE49-F238E27FC236}">
              <a16:creationId xmlns="" xmlns:a16="http://schemas.microsoft.com/office/drawing/2014/main" id="{A5849E2D-2ED9-43F4-B2D1-8276E3CF18B9}"/>
            </a:ext>
          </a:extLst>
        </xdr:cNvPr>
        <xdr:cNvSpPr txBox="1"/>
      </xdr:nvSpPr>
      <xdr:spPr>
        <a:xfrm>
          <a:off x="870594" y="16160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 xmlns:a16="http://schemas.microsoft.com/office/drawing/2014/main" id="{7C2166A2-C529-453C-8CA7-6CC19AB6AE15}"/>
            </a:ext>
          </a:extLst>
        </xdr:cNvPr>
        <xdr:cNvSpPr/>
      </xdr:nvSpPr>
      <xdr:spPr>
        <a:xfrm>
          <a:off x="6118225" y="14763750"/>
          <a:ext cx="4367213"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 xmlns:a16="http://schemas.microsoft.com/office/drawing/2014/main" id="{E9BCA467-C36F-43F0-9DD0-F815ADDCE525}"/>
            </a:ext>
          </a:extLst>
        </xdr:cNvPr>
        <xdr:cNvSpPr/>
      </xdr:nvSpPr>
      <xdr:spPr>
        <a:xfrm>
          <a:off x="6230938"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 xmlns:a16="http://schemas.microsoft.com/office/drawing/2014/main" id="{4105EF07-705B-4A28-A87A-3B0B3E1EF946}"/>
            </a:ext>
          </a:extLst>
        </xdr:cNvPr>
        <xdr:cNvSpPr/>
      </xdr:nvSpPr>
      <xdr:spPr>
        <a:xfrm>
          <a:off x="6230938"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 xmlns:a16="http://schemas.microsoft.com/office/drawing/2014/main" id="{9CE38BCF-694B-4378-8A60-CB48173A6F04}"/>
            </a:ext>
          </a:extLst>
        </xdr:cNvPr>
        <xdr:cNvSpPr/>
      </xdr:nvSpPr>
      <xdr:spPr>
        <a:xfrm>
          <a:off x="71755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 xmlns:a16="http://schemas.microsoft.com/office/drawing/2014/main" id="{423F3326-739A-4A21-99C4-BC2EDF398575}"/>
            </a:ext>
          </a:extLst>
        </xdr:cNvPr>
        <xdr:cNvSpPr/>
      </xdr:nvSpPr>
      <xdr:spPr>
        <a:xfrm>
          <a:off x="71755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 xmlns:a16="http://schemas.microsoft.com/office/drawing/2014/main" id="{D9618E53-8699-4FA2-83A2-FD449713410F}"/>
            </a:ext>
          </a:extLst>
        </xdr:cNvPr>
        <xdr:cNvSpPr/>
      </xdr:nvSpPr>
      <xdr:spPr>
        <a:xfrm>
          <a:off x="823277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 xmlns:a16="http://schemas.microsoft.com/office/drawing/2014/main" id="{B61FAE35-D55D-4172-BF26-A98891B8CD13}"/>
            </a:ext>
          </a:extLst>
        </xdr:cNvPr>
        <xdr:cNvSpPr/>
      </xdr:nvSpPr>
      <xdr:spPr>
        <a:xfrm>
          <a:off x="823277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 xmlns:a16="http://schemas.microsoft.com/office/drawing/2014/main" id="{B4C0A2DC-2A0C-4C57-B85E-7384479D7F1E}"/>
            </a:ext>
          </a:extLst>
        </xdr:cNvPr>
        <xdr:cNvSpPr/>
      </xdr:nvSpPr>
      <xdr:spPr>
        <a:xfrm>
          <a:off x="6118225" y="15906750"/>
          <a:ext cx="4367213"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 xmlns:a16="http://schemas.microsoft.com/office/drawing/2014/main" id="{7BC0D0C2-4A76-44F2-9BA4-DB03E1593249}"/>
            </a:ext>
          </a:extLst>
        </xdr:cNvPr>
        <xdr:cNvSpPr txBox="1"/>
      </xdr:nvSpPr>
      <xdr:spPr>
        <a:xfrm>
          <a:off x="60801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 xmlns:a16="http://schemas.microsoft.com/office/drawing/2014/main" id="{0E39CF6D-8EF9-494F-A4BB-6C724CD61E9D}"/>
            </a:ext>
          </a:extLst>
        </xdr:cNvPr>
        <xdr:cNvCxnSpPr/>
      </xdr:nvCxnSpPr>
      <xdr:spPr>
        <a:xfrm>
          <a:off x="6118225" y="18192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a:extLst>
            <a:ext uri="{FF2B5EF4-FFF2-40B4-BE49-F238E27FC236}">
              <a16:creationId xmlns="" xmlns:a16="http://schemas.microsoft.com/office/drawing/2014/main" id="{C224B5E1-B0F2-4393-A03C-BB6D040C71E0}"/>
            </a:ext>
          </a:extLst>
        </xdr:cNvPr>
        <xdr:cNvCxnSpPr/>
      </xdr:nvCxnSpPr>
      <xdr:spPr>
        <a:xfrm>
          <a:off x="6118225" y="17811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6" name="テキスト ボックス 445">
          <a:extLst>
            <a:ext uri="{FF2B5EF4-FFF2-40B4-BE49-F238E27FC236}">
              <a16:creationId xmlns="" xmlns:a16="http://schemas.microsoft.com/office/drawing/2014/main" id="{5A171A90-CEA5-470F-B50B-E9915B61AC17}"/>
            </a:ext>
          </a:extLst>
        </xdr:cNvPr>
        <xdr:cNvSpPr txBox="1"/>
      </xdr:nvSpPr>
      <xdr:spPr>
        <a:xfrm>
          <a:off x="5883727" y="17669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a:extLst>
            <a:ext uri="{FF2B5EF4-FFF2-40B4-BE49-F238E27FC236}">
              <a16:creationId xmlns="" xmlns:a16="http://schemas.microsoft.com/office/drawing/2014/main" id="{890B2F7B-8C89-4D0D-B1A8-E97883A088BB}"/>
            </a:ext>
          </a:extLst>
        </xdr:cNvPr>
        <xdr:cNvCxnSpPr/>
      </xdr:nvCxnSpPr>
      <xdr:spPr>
        <a:xfrm>
          <a:off x="6118225" y="17430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8" name="テキスト ボックス 447">
          <a:extLst>
            <a:ext uri="{FF2B5EF4-FFF2-40B4-BE49-F238E27FC236}">
              <a16:creationId xmlns="" xmlns:a16="http://schemas.microsoft.com/office/drawing/2014/main" id="{6AA90E42-4708-411C-B596-BDAE4D0DCD9B}"/>
            </a:ext>
          </a:extLst>
        </xdr:cNvPr>
        <xdr:cNvSpPr txBox="1"/>
      </xdr:nvSpPr>
      <xdr:spPr>
        <a:xfrm>
          <a:off x="5565669" y="1728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a:extLst>
            <a:ext uri="{FF2B5EF4-FFF2-40B4-BE49-F238E27FC236}">
              <a16:creationId xmlns="" xmlns:a16="http://schemas.microsoft.com/office/drawing/2014/main" id="{1B2652CE-E806-4C8F-A6FE-DD942E686835}"/>
            </a:ext>
          </a:extLst>
        </xdr:cNvPr>
        <xdr:cNvCxnSpPr/>
      </xdr:nvCxnSpPr>
      <xdr:spPr>
        <a:xfrm>
          <a:off x="6118225" y="17049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0" name="テキスト ボックス 449">
          <a:extLst>
            <a:ext uri="{FF2B5EF4-FFF2-40B4-BE49-F238E27FC236}">
              <a16:creationId xmlns="" xmlns:a16="http://schemas.microsoft.com/office/drawing/2014/main" id="{01D73DFB-A798-4F1F-A821-B8B6C696E34F}"/>
            </a:ext>
          </a:extLst>
        </xdr:cNvPr>
        <xdr:cNvSpPr txBox="1"/>
      </xdr:nvSpPr>
      <xdr:spPr>
        <a:xfrm>
          <a:off x="5565669" y="1690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a:extLst>
            <a:ext uri="{FF2B5EF4-FFF2-40B4-BE49-F238E27FC236}">
              <a16:creationId xmlns="" xmlns:a16="http://schemas.microsoft.com/office/drawing/2014/main" id="{E740BE5D-EE89-4100-89C9-15ADE8D42368}"/>
            </a:ext>
          </a:extLst>
        </xdr:cNvPr>
        <xdr:cNvCxnSpPr/>
      </xdr:nvCxnSpPr>
      <xdr:spPr>
        <a:xfrm>
          <a:off x="6118225" y="16668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2" name="テキスト ボックス 451">
          <a:extLst>
            <a:ext uri="{FF2B5EF4-FFF2-40B4-BE49-F238E27FC236}">
              <a16:creationId xmlns="" xmlns:a16="http://schemas.microsoft.com/office/drawing/2014/main" id="{66F2600B-CD50-4EAE-BF5E-4ADA92D04800}"/>
            </a:ext>
          </a:extLst>
        </xdr:cNvPr>
        <xdr:cNvSpPr txBox="1"/>
      </xdr:nvSpPr>
      <xdr:spPr>
        <a:xfrm>
          <a:off x="5565669" y="1652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a:extLst>
            <a:ext uri="{FF2B5EF4-FFF2-40B4-BE49-F238E27FC236}">
              <a16:creationId xmlns="" xmlns:a16="http://schemas.microsoft.com/office/drawing/2014/main" id="{11BE46E1-57AD-4C57-B0E1-1E45A9D3B971}"/>
            </a:ext>
          </a:extLst>
        </xdr:cNvPr>
        <xdr:cNvCxnSpPr/>
      </xdr:nvCxnSpPr>
      <xdr:spPr>
        <a:xfrm>
          <a:off x="6118225" y="16287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54" name="テキスト ボックス 453">
          <a:extLst>
            <a:ext uri="{FF2B5EF4-FFF2-40B4-BE49-F238E27FC236}">
              <a16:creationId xmlns="" xmlns:a16="http://schemas.microsoft.com/office/drawing/2014/main" id="{B326F343-CC79-4805-B387-E9B7C17CFC6E}"/>
            </a:ext>
          </a:extLst>
        </xdr:cNvPr>
        <xdr:cNvSpPr txBox="1"/>
      </xdr:nvSpPr>
      <xdr:spPr>
        <a:xfrm>
          <a:off x="5565669" y="16145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a:extLst>
            <a:ext uri="{FF2B5EF4-FFF2-40B4-BE49-F238E27FC236}">
              <a16:creationId xmlns="" xmlns:a16="http://schemas.microsoft.com/office/drawing/2014/main" id="{B2DFA269-83E1-4911-A68C-D44491C67E8B}"/>
            </a:ext>
          </a:extLst>
        </xdr:cNvPr>
        <xdr:cNvCxnSpPr/>
      </xdr:nvCxnSpPr>
      <xdr:spPr>
        <a:xfrm>
          <a:off x="6118225" y="15906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6" name="テキスト ボックス 455">
          <a:extLst>
            <a:ext uri="{FF2B5EF4-FFF2-40B4-BE49-F238E27FC236}">
              <a16:creationId xmlns="" xmlns:a16="http://schemas.microsoft.com/office/drawing/2014/main" id="{0E729811-21C9-4B18-A810-EEA8F171665A}"/>
            </a:ext>
          </a:extLst>
        </xdr:cNvPr>
        <xdr:cNvSpPr txBox="1"/>
      </xdr:nvSpPr>
      <xdr:spPr>
        <a:xfrm>
          <a:off x="5475516" y="15764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a:extLst>
            <a:ext uri="{FF2B5EF4-FFF2-40B4-BE49-F238E27FC236}">
              <a16:creationId xmlns="" xmlns:a16="http://schemas.microsoft.com/office/drawing/2014/main" id="{59632C72-865C-42FC-8E33-C40F6C41A82D}"/>
            </a:ext>
          </a:extLst>
        </xdr:cNvPr>
        <xdr:cNvSpPr/>
      </xdr:nvSpPr>
      <xdr:spPr>
        <a:xfrm>
          <a:off x="6118225" y="15906750"/>
          <a:ext cx="4367213"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56152</xdr:rowOff>
    </xdr:from>
    <xdr:to>
      <xdr:col>54</xdr:col>
      <xdr:colOff>189865</xdr:colOff>
      <xdr:row>108</xdr:row>
      <xdr:rowOff>151312</xdr:rowOff>
    </xdr:to>
    <xdr:cxnSp macro="">
      <xdr:nvCxnSpPr>
        <xdr:cNvPr id="458" name="直線コネクタ 457">
          <a:extLst>
            <a:ext uri="{FF2B5EF4-FFF2-40B4-BE49-F238E27FC236}">
              <a16:creationId xmlns="" xmlns:a16="http://schemas.microsoft.com/office/drawing/2014/main" id="{2C778300-F5FA-4685-9E57-6621E6F40932}"/>
            </a:ext>
          </a:extLst>
        </xdr:cNvPr>
        <xdr:cNvCxnSpPr/>
      </xdr:nvCxnSpPr>
      <xdr:spPr>
        <a:xfrm flipV="1">
          <a:off x="9691053" y="16343902"/>
          <a:ext cx="0" cy="1466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378565" cy="259045"/>
    <xdr:sp macro="" textlink="">
      <xdr:nvSpPr>
        <xdr:cNvPr id="459" name="【港湾・漁港】&#10;一人当たり有形固定資産（償却資産）額最小値テキスト">
          <a:extLst>
            <a:ext uri="{FF2B5EF4-FFF2-40B4-BE49-F238E27FC236}">
              <a16:creationId xmlns="" xmlns:a16="http://schemas.microsoft.com/office/drawing/2014/main" id="{6A6641BE-3574-46D4-ACEB-2EFBDF7D95FC}"/>
            </a:ext>
          </a:extLst>
        </xdr:cNvPr>
        <xdr:cNvSpPr txBox="1"/>
      </xdr:nvSpPr>
      <xdr:spPr>
        <a:xfrm>
          <a:off x="9729788" y="17814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60" name="直線コネクタ 459">
          <a:extLst>
            <a:ext uri="{FF2B5EF4-FFF2-40B4-BE49-F238E27FC236}">
              <a16:creationId xmlns="" xmlns:a16="http://schemas.microsoft.com/office/drawing/2014/main" id="{AF2CB108-4996-467D-8811-BEF7CDD33E73}"/>
            </a:ext>
          </a:extLst>
        </xdr:cNvPr>
        <xdr:cNvCxnSpPr/>
      </xdr:nvCxnSpPr>
      <xdr:spPr>
        <a:xfrm>
          <a:off x="9617075" y="17810662"/>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2829</xdr:rowOff>
    </xdr:from>
    <xdr:ext cx="599010" cy="259045"/>
    <xdr:sp macro="" textlink="">
      <xdr:nvSpPr>
        <xdr:cNvPr id="461" name="【港湾・漁港】&#10;一人当たり有形固定資産（償却資産）額最大値テキスト">
          <a:extLst>
            <a:ext uri="{FF2B5EF4-FFF2-40B4-BE49-F238E27FC236}">
              <a16:creationId xmlns="" xmlns:a16="http://schemas.microsoft.com/office/drawing/2014/main" id="{590B5929-8BAE-4971-B613-F02E2A8C6C1F}"/>
            </a:ext>
          </a:extLst>
        </xdr:cNvPr>
        <xdr:cNvSpPr txBox="1"/>
      </xdr:nvSpPr>
      <xdr:spPr>
        <a:xfrm>
          <a:off x="9729788" y="16119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56152</xdr:rowOff>
    </xdr:from>
    <xdr:to>
      <xdr:col>55</xdr:col>
      <xdr:colOff>88900</xdr:colOff>
      <xdr:row>100</xdr:row>
      <xdr:rowOff>56152</xdr:rowOff>
    </xdr:to>
    <xdr:cxnSp macro="">
      <xdr:nvCxnSpPr>
        <xdr:cNvPr id="462" name="直線コネクタ 461">
          <a:extLst>
            <a:ext uri="{FF2B5EF4-FFF2-40B4-BE49-F238E27FC236}">
              <a16:creationId xmlns="" xmlns:a16="http://schemas.microsoft.com/office/drawing/2014/main" id="{80573A8B-ACA3-4F6B-B676-B8EE5E755008}"/>
            </a:ext>
          </a:extLst>
        </xdr:cNvPr>
        <xdr:cNvCxnSpPr/>
      </xdr:nvCxnSpPr>
      <xdr:spPr>
        <a:xfrm>
          <a:off x="9617075" y="16343902"/>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77302</xdr:rowOff>
    </xdr:from>
    <xdr:ext cx="534377" cy="259045"/>
    <xdr:sp macro="" textlink="">
      <xdr:nvSpPr>
        <xdr:cNvPr id="463" name="【港湾・漁港】&#10;一人当たり有形固定資産（償却資産）額平均値テキスト">
          <a:extLst>
            <a:ext uri="{FF2B5EF4-FFF2-40B4-BE49-F238E27FC236}">
              <a16:creationId xmlns="" xmlns:a16="http://schemas.microsoft.com/office/drawing/2014/main" id="{E52303BB-947E-4897-A242-73FDE1C607AB}"/>
            </a:ext>
          </a:extLst>
        </xdr:cNvPr>
        <xdr:cNvSpPr txBox="1"/>
      </xdr:nvSpPr>
      <xdr:spPr>
        <a:xfrm>
          <a:off x="9729788" y="17565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98875</xdr:rowOff>
    </xdr:from>
    <xdr:to>
      <xdr:col>55</xdr:col>
      <xdr:colOff>50800</xdr:colOff>
      <xdr:row>108</xdr:row>
      <xdr:rowOff>29025</xdr:rowOff>
    </xdr:to>
    <xdr:sp macro="" textlink="">
      <xdr:nvSpPr>
        <xdr:cNvPr id="464" name="フローチャート: 判断 463">
          <a:extLst>
            <a:ext uri="{FF2B5EF4-FFF2-40B4-BE49-F238E27FC236}">
              <a16:creationId xmlns="" xmlns:a16="http://schemas.microsoft.com/office/drawing/2014/main" id="{7A056D69-8917-482E-B31C-AA193500CE65}"/>
            </a:ext>
          </a:extLst>
        </xdr:cNvPr>
        <xdr:cNvSpPr/>
      </xdr:nvSpPr>
      <xdr:spPr>
        <a:xfrm>
          <a:off x="9655175" y="17586775"/>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158990</xdr:rowOff>
    </xdr:from>
    <xdr:to>
      <xdr:col>50</xdr:col>
      <xdr:colOff>165100</xdr:colOff>
      <xdr:row>105</xdr:row>
      <xdr:rowOff>89140</xdr:rowOff>
    </xdr:to>
    <xdr:sp macro="" textlink="">
      <xdr:nvSpPr>
        <xdr:cNvPr id="465" name="フローチャート: 判断 464">
          <a:extLst>
            <a:ext uri="{FF2B5EF4-FFF2-40B4-BE49-F238E27FC236}">
              <a16:creationId xmlns="" xmlns:a16="http://schemas.microsoft.com/office/drawing/2014/main" id="{0250D6C6-923A-411F-B8FE-023130DE96D4}"/>
            </a:ext>
          </a:extLst>
        </xdr:cNvPr>
        <xdr:cNvSpPr/>
      </xdr:nvSpPr>
      <xdr:spPr>
        <a:xfrm>
          <a:off x="8874125" y="1713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82245</xdr:rowOff>
    </xdr:from>
    <xdr:to>
      <xdr:col>46</xdr:col>
      <xdr:colOff>38100</xdr:colOff>
      <xdr:row>105</xdr:row>
      <xdr:rowOff>12395</xdr:rowOff>
    </xdr:to>
    <xdr:sp macro="" textlink="">
      <xdr:nvSpPr>
        <xdr:cNvPr id="466" name="フローチャート: 判断 465">
          <a:extLst>
            <a:ext uri="{FF2B5EF4-FFF2-40B4-BE49-F238E27FC236}">
              <a16:creationId xmlns="" xmlns:a16="http://schemas.microsoft.com/office/drawing/2014/main" id="{F6DD2149-F549-4BC3-A8BE-DBE3CCF69E1C}"/>
            </a:ext>
          </a:extLst>
        </xdr:cNvPr>
        <xdr:cNvSpPr/>
      </xdr:nvSpPr>
      <xdr:spPr>
        <a:xfrm>
          <a:off x="8056563" y="1705579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91446</xdr:rowOff>
    </xdr:from>
    <xdr:to>
      <xdr:col>41</xdr:col>
      <xdr:colOff>101600</xdr:colOff>
      <xdr:row>105</xdr:row>
      <xdr:rowOff>21596</xdr:rowOff>
    </xdr:to>
    <xdr:sp macro="" textlink="">
      <xdr:nvSpPr>
        <xdr:cNvPr id="467" name="フローチャート: 判断 466">
          <a:extLst>
            <a:ext uri="{FF2B5EF4-FFF2-40B4-BE49-F238E27FC236}">
              <a16:creationId xmlns="" xmlns:a16="http://schemas.microsoft.com/office/drawing/2014/main" id="{7E47D4AA-7097-4734-885A-A2ED6A8862B6}"/>
            </a:ext>
          </a:extLst>
        </xdr:cNvPr>
        <xdr:cNvSpPr/>
      </xdr:nvSpPr>
      <xdr:spPr>
        <a:xfrm>
          <a:off x="7224713" y="1706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38787</xdr:rowOff>
    </xdr:from>
    <xdr:to>
      <xdr:col>36</xdr:col>
      <xdr:colOff>165100</xdr:colOff>
      <xdr:row>104</xdr:row>
      <xdr:rowOff>140387</xdr:rowOff>
    </xdr:to>
    <xdr:sp macro="" textlink="">
      <xdr:nvSpPr>
        <xdr:cNvPr id="468" name="フローチャート: 判断 467">
          <a:extLst>
            <a:ext uri="{FF2B5EF4-FFF2-40B4-BE49-F238E27FC236}">
              <a16:creationId xmlns="" xmlns:a16="http://schemas.microsoft.com/office/drawing/2014/main" id="{0D34465B-CC20-492D-9320-C3C9A15FAD21}"/>
            </a:ext>
          </a:extLst>
        </xdr:cNvPr>
        <xdr:cNvSpPr/>
      </xdr:nvSpPr>
      <xdr:spPr>
        <a:xfrm>
          <a:off x="6407150" y="1701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a:extLst>
            <a:ext uri="{FF2B5EF4-FFF2-40B4-BE49-F238E27FC236}">
              <a16:creationId xmlns="" xmlns:a16="http://schemas.microsoft.com/office/drawing/2014/main" id="{36216675-F837-4B4E-8326-6FCA86E37A16}"/>
            </a:ext>
          </a:extLst>
        </xdr:cNvPr>
        <xdr:cNvSpPr txBox="1"/>
      </xdr:nvSpPr>
      <xdr:spPr>
        <a:xfrm>
          <a:off x="95154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a:extLst>
            <a:ext uri="{FF2B5EF4-FFF2-40B4-BE49-F238E27FC236}">
              <a16:creationId xmlns="" xmlns:a16="http://schemas.microsoft.com/office/drawing/2014/main" id="{6C72B2D2-C7CA-4AE6-92A4-22C8DCDDB38A}"/>
            </a:ext>
          </a:extLst>
        </xdr:cNvPr>
        <xdr:cNvSpPr txBox="1"/>
      </xdr:nvSpPr>
      <xdr:spPr>
        <a:xfrm>
          <a:off x="874871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a:extLst>
            <a:ext uri="{FF2B5EF4-FFF2-40B4-BE49-F238E27FC236}">
              <a16:creationId xmlns="" xmlns:a16="http://schemas.microsoft.com/office/drawing/2014/main" id="{5A5CDEC4-F2F1-4B63-92AD-E542EC56AAF0}"/>
            </a:ext>
          </a:extLst>
        </xdr:cNvPr>
        <xdr:cNvSpPr txBox="1"/>
      </xdr:nvSpPr>
      <xdr:spPr>
        <a:xfrm>
          <a:off x="79311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a:extLst>
            <a:ext uri="{FF2B5EF4-FFF2-40B4-BE49-F238E27FC236}">
              <a16:creationId xmlns="" xmlns:a16="http://schemas.microsoft.com/office/drawing/2014/main" id="{ADF7BD8A-6E06-4010-BD4F-C73D47169C8C}"/>
            </a:ext>
          </a:extLst>
        </xdr:cNvPr>
        <xdr:cNvSpPr txBox="1"/>
      </xdr:nvSpPr>
      <xdr:spPr>
        <a:xfrm>
          <a:off x="70993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a:extLst>
            <a:ext uri="{FF2B5EF4-FFF2-40B4-BE49-F238E27FC236}">
              <a16:creationId xmlns="" xmlns:a16="http://schemas.microsoft.com/office/drawing/2014/main" id="{4E77E901-C96B-433B-A6DC-1CD37BD228FD}"/>
            </a:ext>
          </a:extLst>
        </xdr:cNvPr>
        <xdr:cNvSpPr txBox="1"/>
      </xdr:nvSpPr>
      <xdr:spPr>
        <a:xfrm>
          <a:off x="62817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65143</xdr:rowOff>
    </xdr:from>
    <xdr:to>
      <xdr:col>55</xdr:col>
      <xdr:colOff>50800</xdr:colOff>
      <xdr:row>107</xdr:row>
      <xdr:rowOff>166743</xdr:rowOff>
    </xdr:to>
    <xdr:sp macro="" textlink="">
      <xdr:nvSpPr>
        <xdr:cNvPr id="474" name="楕円 473">
          <a:extLst>
            <a:ext uri="{FF2B5EF4-FFF2-40B4-BE49-F238E27FC236}">
              <a16:creationId xmlns="" xmlns:a16="http://schemas.microsoft.com/office/drawing/2014/main" id="{4BB0E3E8-9F85-424D-86CC-584725BF698A}"/>
            </a:ext>
          </a:extLst>
        </xdr:cNvPr>
        <xdr:cNvSpPr/>
      </xdr:nvSpPr>
      <xdr:spPr>
        <a:xfrm>
          <a:off x="9655175" y="17553043"/>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88020</xdr:rowOff>
    </xdr:from>
    <xdr:ext cx="599010" cy="259045"/>
    <xdr:sp macro="" textlink="">
      <xdr:nvSpPr>
        <xdr:cNvPr id="475" name="【港湾・漁港】&#10;一人当たり有形固定資産（償却資産）額該当値テキスト">
          <a:extLst>
            <a:ext uri="{FF2B5EF4-FFF2-40B4-BE49-F238E27FC236}">
              <a16:creationId xmlns="" xmlns:a16="http://schemas.microsoft.com/office/drawing/2014/main" id="{82789190-8ADB-42E3-945A-4D61176C5239}"/>
            </a:ext>
          </a:extLst>
        </xdr:cNvPr>
        <xdr:cNvSpPr txBox="1"/>
      </xdr:nvSpPr>
      <xdr:spPr>
        <a:xfrm>
          <a:off x="9729788" y="1740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69207</xdr:rowOff>
    </xdr:from>
    <xdr:to>
      <xdr:col>50</xdr:col>
      <xdr:colOff>165100</xdr:colOff>
      <xdr:row>107</xdr:row>
      <xdr:rowOff>170807</xdr:rowOff>
    </xdr:to>
    <xdr:sp macro="" textlink="">
      <xdr:nvSpPr>
        <xdr:cNvPr id="476" name="楕円 475">
          <a:extLst>
            <a:ext uri="{FF2B5EF4-FFF2-40B4-BE49-F238E27FC236}">
              <a16:creationId xmlns="" xmlns:a16="http://schemas.microsoft.com/office/drawing/2014/main" id="{42D63E8A-E24A-4660-BA69-F23FD1142F5F}"/>
            </a:ext>
          </a:extLst>
        </xdr:cNvPr>
        <xdr:cNvSpPr/>
      </xdr:nvSpPr>
      <xdr:spPr>
        <a:xfrm>
          <a:off x="8874125" y="1755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115943</xdr:rowOff>
    </xdr:from>
    <xdr:to>
      <xdr:col>55</xdr:col>
      <xdr:colOff>0</xdr:colOff>
      <xdr:row>107</xdr:row>
      <xdr:rowOff>120007</xdr:rowOff>
    </xdr:to>
    <xdr:cxnSp macro="">
      <xdr:nvCxnSpPr>
        <xdr:cNvPr id="477" name="直線コネクタ 476">
          <a:extLst>
            <a:ext uri="{FF2B5EF4-FFF2-40B4-BE49-F238E27FC236}">
              <a16:creationId xmlns="" xmlns:a16="http://schemas.microsoft.com/office/drawing/2014/main" id="{83AA18EE-DD00-47A0-9CCB-3A8C6C828087}"/>
            </a:ext>
          </a:extLst>
        </xdr:cNvPr>
        <xdr:cNvCxnSpPr/>
      </xdr:nvCxnSpPr>
      <xdr:spPr>
        <a:xfrm flipV="1">
          <a:off x="8924925" y="17603843"/>
          <a:ext cx="766763"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71461</xdr:rowOff>
    </xdr:from>
    <xdr:to>
      <xdr:col>46</xdr:col>
      <xdr:colOff>38100</xdr:colOff>
      <xdr:row>108</xdr:row>
      <xdr:rowOff>1611</xdr:rowOff>
    </xdr:to>
    <xdr:sp macro="" textlink="">
      <xdr:nvSpPr>
        <xdr:cNvPr id="478" name="楕円 477">
          <a:extLst>
            <a:ext uri="{FF2B5EF4-FFF2-40B4-BE49-F238E27FC236}">
              <a16:creationId xmlns="" xmlns:a16="http://schemas.microsoft.com/office/drawing/2014/main" id="{2FB8151B-7359-4D3C-98AC-093D1AACF68F}"/>
            </a:ext>
          </a:extLst>
        </xdr:cNvPr>
        <xdr:cNvSpPr/>
      </xdr:nvSpPr>
      <xdr:spPr>
        <a:xfrm>
          <a:off x="8056563" y="17559361"/>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120007</xdr:rowOff>
    </xdr:from>
    <xdr:to>
      <xdr:col>50</xdr:col>
      <xdr:colOff>114300</xdr:colOff>
      <xdr:row>107</xdr:row>
      <xdr:rowOff>122261</xdr:rowOff>
    </xdr:to>
    <xdr:cxnSp macro="">
      <xdr:nvCxnSpPr>
        <xdr:cNvPr id="479" name="直線コネクタ 478">
          <a:extLst>
            <a:ext uri="{FF2B5EF4-FFF2-40B4-BE49-F238E27FC236}">
              <a16:creationId xmlns="" xmlns:a16="http://schemas.microsoft.com/office/drawing/2014/main" id="{28224EED-2280-4443-82CE-EA1DC6E71306}"/>
            </a:ext>
          </a:extLst>
        </xdr:cNvPr>
        <xdr:cNvCxnSpPr/>
      </xdr:nvCxnSpPr>
      <xdr:spPr>
        <a:xfrm flipV="1">
          <a:off x="8107363" y="17607907"/>
          <a:ext cx="817562"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76304</xdr:rowOff>
    </xdr:from>
    <xdr:to>
      <xdr:col>41</xdr:col>
      <xdr:colOff>101600</xdr:colOff>
      <xdr:row>108</xdr:row>
      <xdr:rowOff>6454</xdr:rowOff>
    </xdr:to>
    <xdr:sp macro="" textlink="">
      <xdr:nvSpPr>
        <xdr:cNvPr id="480" name="楕円 479">
          <a:extLst>
            <a:ext uri="{FF2B5EF4-FFF2-40B4-BE49-F238E27FC236}">
              <a16:creationId xmlns="" xmlns:a16="http://schemas.microsoft.com/office/drawing/2014/main" id="{6BC1A338-B57C-4A24-9E7B-816AED478FBA}"/>
            </a:ext>
          </a:extLst>
        </xdr:cNvPr>
        <xdr:cNvSpPr/>
      </xdr:nvSpPr>
      <xdr:spPr>
        <a:xfrm>
          <a:off x="7224713" y="1756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122261</xdr:rowOff>
    </xdr:from>
    <xdr:to>
      <xdr:col>45</xdr:col>
      <xdr:colOff>177800</xdr:colOff>
      <xdr:row>107</xdr:row>
      <xdr:rowOff>127104</xdr:rowOff>
    </xdr:to>
    <xdr:cxnSp macro="">
      <xdr:nvCxnSpPr>
        <xdr:cNvPr id="481" name="直線コネクタ 480">
          <a:extLst>
            <a:ext uri="{FF2B5EF4-FFF2-40B4-BE49-F238E27FC236}">
              <a16:creationId xmlns="" xmlns:a16="http://schemas.microsoft.com/office/drawing/2014/main" id="{24A4C735-FBE9-4859-B87B-4D5AAD2A0E41}"/>
            </a:ext>
          </a:extLst>
        </xdr:cNvPr>
        <xdr:cNvCxnSpPr/>
      </xdr:nvCxnSpPr>
      <xdr:spPr>
        <a:xfrm flipV="1">
          <a:off x="7275513" y="17610161"/>
          <a:ext cx="831850" cy="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79941</xdr:rowOff>
    </xdr:from>
    <xdr:to>
      <xdr:col>36</xdr:col>
      <xdr:colOff>165100</xdr:colOff>
      <xdr:row>108</xdr:row>
      <xdr:rowOff>10091</xdr:rowOff>
    </xdr:to>
    <xdr:sp macro="" textlink="">
      <xdr:nvSpPr>
        <xdr:cNvPr id="482" name="楕円 481">
          <a:extLst>
            <a:ext uri="{FF2B5EF4-FFF2-40B4-BE49-F238E27FC236}">
              <a16:creationId xmlns="" xmlns:a16="http://schemas.microsoft.com/office/drawing/2014/main" id="{C0B09920-C04D-4FF3-95C8-53A481DBF98E}"/>
            </a:ext>
          </a:extLst>
        </xdr:cNvPr>
        <xdr:cNvSpPr/>
      </xdr:nvSpPr>
      <xdr:spPr>
        <a:xfrm>
          <a:off x="6407150" y="1756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127104</xdr:rowOff>
    </xdr:from>
    <xdr:to>
      <xdr:col>41</xdr:col>
      <xdr:colOff>50800</xdr:colOff>
      <xdr:row>107</xdr:row>
      <xdr:rowOff>130741</xdr:rowOff>
    </xdr:to>
    <xdr:cxnSp macro="">
      <xdr:nvCxnSpPr>
        <xdr:cNvPr id="483" name="直線コネクタ 482">
          <a:extLst>
            <a:ext uri="{FF2B5EF4-FFF2-40B4-BE49-F238E27FC236}">
              <a16:creationId xmlns="" xmlns:a16="http://schemas.microsoft.com/office/drawing/2014/main" id="{C59A3001-D9D1-4967-A380-97DFF3E7A3B6}"/>
            </a:ext>
          </a:extLst>
        </xdr:cNvPr>
        <xdr:cNvCxnSpPr/>
      </xdr:nvCxnSpPr>
      <xdr:spPr>
        <a:xfrm flipV="1">
          <a:off x="6457950" y="17615004"/>
          <a:ext cx="817563" cy="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103</xdr:row>
      <xdr:rowOff>105667</xdr:rowOff>
    </xdr:from>
    <xdr:ext cx="599010" cy="259045"/>
    <xdr:sp macro="" textlink="">
      <xdr:nvSpPr>
        <xdr:cNvPr id="484" name="n_1aveValue【港湾・漁港】&#10;一人当たり有形固定資産（償却資産）額">
          <a:extLst>
            <a:ext uri="{FF2B5EF4-FFF2-40B4-BE49-F238E27FC236}">
              <a16:creationId xmlns="" xmlns:a16="http://schemas.microsoft.com/office/drawing/2014/main" id="{1175A839-403A-4B74-8B0E-93826E7666BD}"/>
            </a:ext>
          </a:extLst>
        </xdr:cNvPr>
        <xdr:cNvSpPr txBox="1"/>
      </xdr:nvSpPr>
      <xdr:spPr>
        <a:xfrm>
          <a:off x="8636533" y="16907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28922</xdr:rowOff>
    </xdr:from>
    <xdr:ext cx="599010" cy="259045"/>
    <xdr:sp macro="" textlink="">
      <xdr:nvSpPr>
        <xdr:cNvPr id="485" name="n_2aveValue【港湾・漁港】&#10;一人当たり有形固定資産（償却資産）額">
          <a:extLst>
            <a:ext uri="{FF2B5EF4-FFF2-40B4-BE49-F238E27FC236}">
              <a16:creationId xmlns="" xmlns:a16="http://schemas.microsoft.com/office/drawing/2014/main" id="{BBB07DB3-A3CA-4979-9F5C-83438E127C8F}"/>
            </a:ext>
          </a:extLst>
        </xdr:cNvPr>
        <xdr:cNvSpPr txBox="1"/>
      </xdr:nvSpPr>
      <xdr:spPr>
        <a:xfrm>
          <a:off x="7822145" y="16831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38123</xdr:rowOff>
    </xdr:from>
    <xdr:ext cx="599010" cy="259045"/>
    <xdr:sp macro="" textlink="">
      <xdr:nvSpPr>
        <xdr:cNvPr id="486" name="n_3aveValue【港湾・漁港】&#10;一人当たり有形固定資産（償却資産）額">
          <a:extLst>
            <a:ext uri="{FF2B5EF4-FFF2-40B4-BE49-F238E27FC236}">
              <a16:creationId xmlns="" xmlns:a16="http://schemas.microsoft.com/office/drawing/2014/main" id="{669FF48A-2CDF-4C75-B867-286007DA7442}"/>
            </a:ext>
          </a:extLst>
        </xdr:cNvPr>
        <xdr:cNvSpPr txBox="1"/>
      </xdr:nvSpPr>
      <xdr:spPr>
        <a:xfrm>
          <a:off x="7004583" y="16840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102</xdr:row>
      <xdr:rowOff>156914</xdr:rowOff>
    </xdr:from>
    <xdr:ext cx="599010" cy="259045"/>
    <xdr:sp macro="" textlink="">
      <xdr:nvSpPr>
        <xdr:cNvPr id="487" name="n_4aveValue【港湾・漁港】&#10;一人当たり有形固定資産（償却資産）額">
          <a:extLst>
            <a:ext uri="{FF2B5EF4-FFF2-40B4-BE49-F238E27FC236}">
              <a16:creationId xmlns="" xmlns:a16="http://schemas.microsoft.com/office/drawing/2014/main" id="{E619F548-A8C3-4AA7-ADC9-F7D7FBDECD68}"/>
            </a:ext>
          </a:extLst>
        </xdr:cNvPr>
        <xdr:cNvSpPr txBox="1"/>
      </xdr:nvSpPr>
      <xdr:spPr>
        <a:xfrm>
          <a:off x="6172733" y="1678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161934</xdr:rowOff>
    </xdr:from>
    <xdr:ext cx="599010" cy="259045"/>
    <xdr:sp macro="" textlink="">
      <xdr:nvSpPr>
        <xdr:cNvPr id="488" name="n_1mainValue【港湾・漁港】&#10;一人当たり有形固定資産（償却資産）額">
          <a:extLst>
            <a:ext uri="{FF2B5EF4-FFF2-40B4-BE49-F238E27FC236}">
              <a16:creationId xmlns="" xmlns:a16="http://schemas.microsoft.com/office/drawing/2014/main" id="{F75DEF7C-60E4-4199-9277-3586DF97F00E}"/>
            </a:ext>
          </a:extLst>
        </xdr:cNvPr>
        <xdr:cNvSpPr txBox="1"/>
      </xdr:nvSpPr>
      <xdr:spPr>
        <a:xfrm>
          <a:off x="8636533" y="17649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164188</xdr:rowOff>
    </xdr:from>
    <xdr:ext cx="599010" cy="259045"/>
    <xdr:sp macro="" textlink="">
      <xdr:nvSpPr>
        <xdr:cNvPr id="489" name="n_2mainValue【港湾・漁港】&#10;一人当たり有形固定資産（償却資産）額">
          <a:extLst>
            <a:ext uri="{FF2B5EF4-FFF2-40B4-BE49-F238E27FC236}">
              <a16:creationId xmlns="" xmlns:a16="http://schemas.microsoft.com/office/drawing/2014/main" id="{E9055284-1E52-4608-8CD4-4DCB54F02CD7}"/>
            </a:ext>
          </a:extLst>
        </xdr:cNvPr>
        <xdr:cNvSpPr txBox="1"/>
      </xdr:nvSpPr>
      <xdr:spPr>
        <a:xfrm>
          <a:off x="7822145" y="1765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169031</xdr:rowOff>
    </xdr:from>
    <xdr:ext cx="599010" cy="259045"/>
    <xdr:sp macro="" textlink="">
      <xdr:nvSpPr>
        <xdr:cNvPr id="490" name="n_3mainValue【港湾・漁港】&#10;一人当たり有形固定資産（償却資産）額">
          <a:extLst>
            <a:ext uri="{FF2B5EF4-FFF2-40B4-BE49-F238E27FC236}">
              <a16:creationId xmlns="" xmlns:a16="http://schemas.microsoft.com/office/drawing/2014/main" id="{8D4C2FC2-FD5C-496D-9D53-D228A2604E19}"/>
            </a:ext>
          </a:extLst>
        </xdr:cNvPr>
        <xdr:cNvSpPr txBox="1"/>
      </xdr:nvSpPr>
      <xdr:spPr>
        <a:xfrm>
          <a:off x="7004583" y="17656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1218</xdr:rowOff>
    </xdr:from>
    <xdr:ext cx="599010" cy="259045"/>
    <xdr:sp macro="" textlink="">
      <xdr:nvSpPr>
        <xdr:cNvPr id="491" name="n_4mainValue【港湾・漁港】&#10;一人当たり有形固定資産（償却資産）額">
          <a:extLst>
            <a:ext uri="{FF2B5EF4-FFF2-40B4-BE49-F238E27FC236}">
              <a16:creationId xmlns="" xmlns:a16="http://schemas.microsoft.com/office/drawing/2014/main" id="{58AA5751-CC09-410F-A682-090BC0C43804}"/>
            </a:ext>
          </a:extLst>
        </xdr:cNvPr>
        <xdr:cNvSpPr txBox="1"/>
      </xdr:nvSpPr>
      <xdr:spPr>
        <a:xfrm>
          <a:off x="6172733" y="17660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a:extLst>
            <a:ext uri="{FF2B5EF4-FFF2-40B4-BE49-F238E27FC236}">
              <a16:creationId xmlns="" xmlns:a16="http://schemas.microsoft.com/office/drawing/2014/main" id="{F9BF3109-AE21-4024-96E4-8EE2E71F39B8}"/>
            </a:ext>
          </a:extLst>
        </xdr:cNvPr>
        <xdr:cNvSpPr/>
      </xdr:nvSpPr>
      <xdr:spPr>
        <a:xfrm>
          <a:off x="11517313" y="397192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a:extLst>
            <a:ext uri="{FF2B5EF4-FFF2-40B4-BE49-F238E27FC236}">
              <a16:creationId xmlns="" xmlns:a16="http://schemas.microsoft.com/office/drawing/2014/main" id="{3D524FB0-BE04-404F-BE99-ECE3D421F352}"/>
            </a:ext>
          </a:extLst>
        </xdr:cNvPr>
        <xdr:cNvSpPr/>
      </xdr:nvSpPr>
      <xdr:spPr>
        <a:xfrm>
          <a:off x="1163002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a:extLst>
            <a:ext uri="{FF2B5EF4-FFF2-40B4-BE49-F238E27FC236}">
              <a16:creationId xmlns="" xmlns:a16="http://schemas.microsoft.com/office/drawing/2014/main" id="{C1BD5F7A-A07F-4506-94FA-4C6A9E22B9D3}"/>
            </a:ext>
          </a:extLst>
        </xdr:cNvPr>
        <xdr:cNvSpPr/>
      </xdr:nvSpPr>
      <xdr:spPr>
        <a:xfrm>
          <a:off x="1163002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a:extLst>
            <a:ext uri="{FF2B5EF4-FFF2-40B4-BE49-F238E27FC236}">
              <a16:creationId xmlns="" xmlns:a16="http://schemas.microsoft.com/office/drawing/2014/main" id="{F490FC5B-5F5A-4E43-A6F1-AAA7A40BD6C4}"/>
            </a:ext>
          </a:extLst>
        </xdr:cNvPr>
        <xdr:cNvSpPr/>
      </xdr:nvSpPr>
      <xdr:spPr>
        <a:xfrm>
          <a:off x="12574588"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a:extLst>
            <a:ext uri="{FF2B5EF4-FFF2-40B4-BE49-F238E27FC236}">
              <a16:creationId xmlns="" xmlns:a16="http://schemas.microsoft.com/office/drawing/2014/main" id="{9B8AD178-401F-4C22-87CE-A9FCA07C22A1}"/>
            </a:ext>
          </a:extLst>
        </xdr:cNvPr>
        <xdr:cNvSpPr/>
      </xdr:nvSpPr>
      <xdr:spPr>
        <a:xfrm>
          <a:off x="12574588"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a:extLst>
            <a:ext uri="{FF2B5EF4-FFF2-40B4-BE49-F238E27FC236}">
              <a16:creationId xmlns="" xmlns:a16="http://schemas.microsoft.com/office/drawing/2014/main" id="{A2B0B946-3832-44D0-B87C-67F7EE041254}"/>
            </a:ext>
          </a:extLst>
        </xdr:cNvPr>
        <xdr:cNvSpPr/>
      </xdr:nvSpPr>
      <xdr:spPr>
        <a:xfrm>
          <a:off x="13631863"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a:extLst>
            <a:ext uri="{FF2B5EF4-FFF2-40B4-BE49-F238E27FC236}">
              <a16:creationId xmlns="" xmlns:a16="http://schemas.microsoft.com/office/drawing/2014/main" id="{10095FA0-6BD3-4E9C-A62C-C389DB62BC11}"/>
            </a:ext>
          </a:extLst>
        </xdr:cNvPr>
        <xdr:cNvSpPr/>
      </xdr:nvSpPr>
      <xdr:spPr>
        <a:xfrm>
          <a:off x="13631863"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a:extLst>
            <a:ext uri="{FF2B5EF4-FFF2-40B4-BE49-F238E27FC236}">
              <a16:creationId xmlns="" xmlns:a16="http://schemas.microsoft.com/office/drawing/2014/main" id="{CE2F722D-3077-4172-8BED-679D58968724}"/>
            </a:ext>
          </a:extLst>
        </xdr:cNvPr>
        <xdr:cNvSpPr/>
      </xdr:nvSpPr>
      <xdr:spPr>
        <a:xfrm>
          <a:off x="11517313" y="504825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a:extLst>
            <a:ext uri="{FF2B5EF4-FFF2-40B4-BE49-F238E27FC236}">
              <a16:creationId xmlns="" xmlns:a16="http://schemas.microsoft.com/office/drawing/2014/main" id="{07B1E6DD-0780-4305-A5CF-BAD3EE540366}"/>
            </a:ext>
          </a:extLst>
        </xdr:cNvPr>
        <xdr:cNvSpPr txBox="1"/>
      </xdr:nvSpPr>
      <xdr:spPr>
        <a:xfrm>
          <a:off x="11479213"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a:extLst>
            <a:ext uri="{FF2B5EF4-FFF2-40B4-BE49-F238E27FC236}">
              <a16:creationId xmlns="" xmlns:a16="http://schemas.microsoft.com/office/drawing/2014/main" id="{9793EE0D-3373-41DE-AFD8-663DDC765323}"/>
            </a:ext>
          </a:extLst>
        </xdr:cNvPr>
        <xdr:cNvCxnSpPr/>
      </xdr:nvCxnSpPr>
      <xdr:spPr>
        <a:xfrm>
          <a:off x="11517313"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a:extLst>
            <a:ext uri="{FF2B5EF4-FFF2-40B4-BE49-F238E27FC236}">
              <a16:creationId xmlns="" xmlns:a16="http://schemas.microsoft.com/office/drawing/2014/main" id="{DD00C42A-FA0D-4007-A2D5-F532C82E0BA2}"/>
            </a:ext>
          </a:extLst>
        </xdr:cNvPr>
        <xdr:cNvSpPr txBox="1"/>
      </xdr:nvSpPr>
      <xdr:spPr>
        <a:xfrm>
          <a:off x="11092996"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a:extLst>
            <a:ext uri="{FF2B5EF4-FFF2-40B4-BE49-F238E27FC236}">
              <a16:creationId xmlns="" xmlns:a16="http://schemas.microsoft.com/office/drawing/2014/main" id="{BD9199AD-FEFC-48B0-8496-54B4DEA3A1BF}"/>
            </a:ext>
          </a:extLst>
        </xdr:cNvPr>
        <xdr:cNvCxnSpPr/>
      </xdr:nvCxnSpPr>
      <xdr:spPr>
        <a:xfrm>
          <a:off x="11517313" y="6848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a:extLst>
            <a:ext uri="{FF2B5EF4-FFF2-40B4-BE49-F238E27FC236}">
              <a16:creationId xmlns="" xmlns:a16="http://schemas.microsoft.com/office/drawing/2014/main" id="{FF58AF33-32DD-4A47-ABC1-35B834AB78C1}"/>
            </a:ext>
          </a:extLst>
        </xdr:cNvPr>
        <xdr:cNvSpPr txBox="1"/>
      </xdr:nvSpPr>
      <xdr:spPr>
        <a:xfrm>
          <a:off x="11092996"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a:extLst>
            <a:ext uri="{FF2B5EF4-FFF2-40B4-BE49-F238E27FC236}">
              <a16:creationId xmlns="" xmlns:a16="http://schemas.microsoft.com/office/drawing/2014/main" id="{FBACE981-8C89-4C93-9533-0C64F2776D50}"/>
            </a:ext>
          </a:extLst>
        </xdr:cNvPr>
        <xdr:cNvCxnSpPr/>
      </xdr:nvCxnSpPr>
      <xdr:spPr>
        <a:xfrm>
          <a:off x="11517313" y="6486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a:extLst>
            <a:ext uri="{FF2B5EF4-FFF2-40B4-BE49-F238E27FC236}">
              <a16:creationId xmlns="" xmlns:a16="http://schemas.microsoft.com/office/drawing/2014/main" id="{1F5E80C6-C3BB-4FF6-BC7A-395FEAF9215C}"/>
            </a:ext>
          </a:extLst>
        </xdr:cNvPr>
        <xdr:cNvSpPr txBox="1"/>
      </xdr:nvSpPr>
      <xdr:spPr>
        <a:xfrm>
          <a:off x="11142829" y="6353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a:extLst>
            <a:ext uri="{FF2B5EF4-FFF2-40B4-BE49-F238E27FC236}">
              <a16:creationId xmlns="" xmlns:a16="http://schemas.microsoft.com/office/drawing/2014/main" id="{DABEB5DC-561E-47DA-8F44-29C124D5F5C5}"/>
            </a:ext>
          </a:extLst>
        </xdr:cNvPr>
        <xdr:cNvCxnSpPr/>
      </xdr:nvCxnSpPr>
      <xdr:spPr>
        <a:xfrm>
          <a:off x="11517313" y="6134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a:extLst>
            <a:ext uri="{FF2B5EF4-FFF2-40B4-BE49-F238E27FC236}">
              <a16:creationId xmlns="" xmlns:a16="http://schemas.microsoft.com/office/drawing/2014/main" id="{60E002DA-0DF7-4DCF-9D39-B0413A44A7D8}"/>
            </a:ext>
          </a:extLst>
        </xdr:cNvPr>
        <xdr:cNvSpPr txBox="1"/>
      </xdr:nvSpPr>
      <xdr:spPr>
        <a:xfrm>
          <a:off x="11142829" y="6001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a:extLst>
            <a:ext uri="{FF2B5EF4-FFF2-40B4-BE49-F238E27FC236}">
              <a16:creationId xmlns="" xmlns:a16="http://schemas.microsoft.com/office/drawing/2014/main" id="{FA8523E2-898F-4189-97A8-A7F955D47367}"/>
            </a:ext>
          </a:extLst>
        </xdr:cNvPr>
        <xdr:cNvCxnSpPr/>
      </xdr:nvCxnSpPr>
      <xdr:spPr>
        <a:xfrm>
          <a:off x="11517313" y="5772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a:extLst>
            <a:ext uri="{FF2B5EF4-FFF2-40B4-BE49-F238E27FC236}">
              <a16:creationId xmlns="" xmlns:a16="http://schemas.microsoft.com/office/drawing/2014/main" id="{6A18B80C-37C3-45D3-BFBA-862FA91A17A1}"/>
            </a:ext>
          </a:extLst>
        </xdr:cNvPr>
        <xdr:cNvSpPr txBox="1"/>
      </xdr:nvSpPr>
      <xdr:spPr>
        <a:xfrm>
          <a:off x="11142829" y="5639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a:extLst>
            <a:ext uri="{FF2B5EF4-FFF2-40B4-BE49-F238E27FC236}">
              <a16:creationId xmlns="" xmlns:a16="http://schemas.microsoft.com/office/drawing/2014/main" id="{D878D9D5-7745-4E41-AE8E-3ABA4081E624}"/>
            </a:ext>
          </a:extLst>
        </xdr:cNvPr>
        <xdr:cNvCxnSpPr/>
      </xdr:nvCxnSpPr>
      <xdr:spPr>
        <a:xfrm>
          <a:off x="11517313" y="54102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a:extLst>
            <a:ext uri="{FF2B5EF4-FFF2-40B4-BE49-F238E27FC236}">
              <a16:creationId xmlns="" xmlns:a16="http://schemas.microsoft.com/office/drawing/2014/main" id="{664411B7-4FB1-49C1-AB89-82B4DD5BA320}"/>
            </a:ext>
          </a:extLst>
        </xdr:cNvPr>
        <xdr:cNvSpPr txBox="1"/>
      </xdr:nvSpPr>
      <xdr:spPr>
        <a:xfrm>
          <a:off x="11142829" y="52775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a:extLst>
            <a:ext uri="{FF2B5EF4-FFF2-40B4-BE49-F238E27FC236}">
              <a16:creationId xmlns="" xmlns:a16="http://schemas.microsoft.com/office/drawing/2014/main" id="{AEB73F8E-3160-4E73-A8C6-1EF504027C8E}"/>
            </a:ext>
          </a:extLst>
        </xdr:cNvPr>
        <xdr:cNvCxnSpPr/>
      </xdr:nvCxnSpPr>
      <xdr:spPr>
        <a:xfrm>
          <a:off x="11517313"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a:extLst>
            <a:ext uri="{FF2B5EF4-FFF2-40B4-BE49-F238E27FC236}">
              <a16:creationId xmlns="" xmlns:a16="http://schemas.microsoft.com/office/drawing/2014/main" id="{9141C376-620C-4DFD-81B3-B4595587402E}"/>
            </a:ext>
          </a:extLst>
        </xdr:cNvPr>
        <xdr:cNvSpPr txBox="1"/>
      </xdr:nvSpPr>
      <xdr:spPr>
        <a:xfrm>
          <a:off x="11206949" y="49155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a:extLst>
            <a:ext uri="{FF2B5EF4-FFF2-40B4-BE49-F238E27FC236}">
              <a16:creationId xmlns="" xmlns:a16="http://schemas.microsoft.com/office/drawing/2014/main" id="{AC46AD88-218E-4916-AD87-1925F759312A}"/>
            </a:ext>
          </a:extLst>
        </xdr:cNvPr>
        <xdr:cNvSpPr/>
      </xdr:nvSpPr>
      <xdr:spPr>
        <a:xfrm>
          <a:off x="11517313" y="504825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516" name="直線コネクタ 515">
          <a:extLst>
            <a:ext uri="{FF2B5EF4-FFF2-40B4-BE49-F238E27FC236}">
              <a16:creationId xmlns="" xmlns:a16="http://schemas.microsoft.com/office/drawing/2014/main" id="{0A303448-5B26-4680-91C0-26C323218F5E}"/>
            </a:ext>
          </a:extLst>
        </xdr:cNvPr>
        <xdr:cNvCxnSpPr/>
      </xdr:nvCxnSpPr>
      <xdr:spPr>
        <a:xfrm flipV="1">
          <a:off x="15104427" y="555117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517" name="【認定こども園・幼稚園・保育所】&#10;有形固定資産減価償却率最小値テキスト">
          <a:extLst>
            <a:ext uri="{FF2B5EF4-FFF2-40B4-BE49-F238E27FC236}">
              <a16:creationId xmlns="" xmlns:a16="http://schemas.microsoft.com/office/drawing/2014/main" id="{364EC66A-2D55-4BFC-98E3-306D753FB08B}"/>
            </a:ext>
          </a:extLst>
        </xdr:cNvPr>
        <xdr:cNvSpPr txBox="1"/>
      </xdr:nvSpPr>
      <xdr:spPr>
        <a:xfrm>
          <a:off x="15143163"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518" name="直線コネクタ 517">
          <a:extLst>
            <a:ext uri="{FF2B5EF4-FFF2-40B4-BE49-F238E27FC236}">
              <a16:creationId xmlns="" xmlns:a16="http://schemas.microsoft.com/office/drawing/2014/main" id="{16B19F3E-D4AF-4899-9AC4-0B95D513FD47}"/>
            </a:ext>
          </a:extLst>
        </xdr:cNvPr>
        <xdr:cNvCxnSpPr/>
      </xdr:nvCxnSpPr>
      <xdr:spPr>
        <a:xfrm>
          <a:off x="15016163" y="684276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519" name="【認定こども園・幼稚園・保育所】&#10;有形固定資産減価償却率最大値テキスト">
          <a:extLst>
            <a:ext uri="{FF2B5EF4-FFF2-40B4-BE49-F238E27FC236}">
              <a16:creationId xmlns="" xmlns:a16="http://schemas.microsoft.com/office/drawing/2014/main" id="{086C0F22-AD99-40C2-85D4-3A662E625445}"/>
            </a:ext>
          </a:extLst>
        </xdr:cNvPr>
        <xdr:cNvSpPr txBox="1"/>
      </xdr:nvSpPr>
      <xdr:spPr>
        <a:xfrm>
          <a:off x="15143163" y="5345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520" name="直線コネクタ 519">
          <a:extLst>
            <a:ext uri="{FF2B5EF4-FFF2-40B4-BE49-F238E27FC236}">
              <a16:creationId xmlns="" xmlns:a16="http://schemas.microsoft.com/office/drawing/2014/main" id="{0392A5BC-FF41-4C4A-A7C4-A1A082BF9CDD}"/>
            </a:ext>
          </a:extLst>
        </xdr:cNvPr>
        <xdr:cNvCxnSpPr/>
      </xdr:nvCxnSpPr>
      <xdr:spPr>
        <a:xfrm>
          <a:off x="15016163" y="555117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521" name="【認定こども園・幼稚園・保育所】&#10;有形固定資産減価償却率平均値テキスト">
          <a:extLst>
            <a:ext uri="{FF2B5EF4-FFF2-40B4-BE49-F238E27FC236}">
              <a16:creationId xmlns="" xmlns:a16="http://schemas.microsoft.com/office/drawing/2014/main" id="{54997DA7-E9EC-4047-BB19-B95221806127}"/>
            </a:ext>
          </a:extLst>
        </xdr:cNvPr>
        <xdr:cNvSpPr txBox="1"/>
      </xdr:nvSpPr>
      <xdr:spPr>
        <a:xfrm>
          <a:off x="15143163" y="5999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522" name="フローチャート: 判断 521">
          <a:extLst>
            <a:ext uri="{FF2B5EF4-FFF2-40B4-BE49-F238E27FC236}">
              <a16:creationId xmlns="" xmlns:a16="http://schemas.microsoft.com/office/drawing/2014/main" id="{A9C2AA08-A5A8-4683-903C-12D279DF02B0}"/>
            </a:ext>
          </a:extLst>
        </xdr:cNvPr>
        <xdr:cNvSpPr/>
      </xdr:nvSpPr>
      <xdr:spPr>
        <a:xfrm>
          <a:off x="15054263" y="614807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160655</xdr:rowOff>
    </xdr:from>
    <xdr:to>
      <xdr:col>81</xdr:col>
      <xdr:colOff>101600</xdr:colOff>
      <xdr:row>37</xdr:row>
      <xdr:rowOff>90805</xdr:rowOff>
    </xdr:to>
    <xdr:sp macro="" textlink="">
      <xdr:nvSpPr>
        <xdr:cNvPr id="523" name="フローチャート: 判断 522">
          <a:extLst>
            <a:ext uri="{FF2B5EF4-FFF2-40B4-BE49-F238E27FC236}">
              <a16:creationId xmlns="" xmlns:a16="http://schemas.microsoft.com/office/drawing/2014/main" id="{0C79341E-AE5B-4B29-AF8F-A1DA28BAC2AC}"/>
            </a:ext>
          </a:extLst>
        </xdr:cNvPr>
        <xdr:cNvSpPr/>
      </xdr:nvSpPr>
      <xdr:spPr>
        <a:xfrm>
          <a:off x="14273213" y="599948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135890</xdr:rowOff>
    </xdr:from>
    <xdr:to>
      <xdr:col>76</xdr:col>
      <xdr:colOff>165100</xdr:colOff>
      <xdr:row>37</xdr:row>
      <xdr:rowOff>66040</xdr:rowOff>
    </xdr:to>
    <xdr:sp macro="" textlink="">
      <xdr:nvSpPr>
        <xdr:cNvPr id="524" name="フローチャート: 判断 523">
          <a:extLst>
            <a:ext uri="{FF2B5EF4-FFF2-40B4-BE49-F238E27FC236}">
              <a16:creationId xmlns="" xmlns:a16="http://schemas.microsoft.com/office/drawing/2014/main" id="{9DA1ED84-3492-43B5-9010-53752B7A0270}"/>
            </a:ext>
          </a:extLst>
        </xdr:cNvPr>
        <xdr:cNvSpPr/>
      </xdr:nvSpPr>
      <xdr:spPr>
        <a:xfrm>
          <a:off x="13455650" y="597471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126365</xdr:rowOff>
    </xdr:from>
    <xdr:to>
      <xdr:col>72</xdr:col>
      <xdr:colOff>38100</xdr:colOff>
      <xdr:row>37</xdr:row>
      <xdr:rowOff>56515</xdr:rowOff>
    </xdr:to>
    <xdr:sp macro="" textlink="">
      <xdr:nvSpPr>
        <xdr:cNvPr id="525" name="フローチャート: 判断 524">
          <a:extLst>
            <a:ext uri="{FF2B5EF4-FFF2-40B4-BE49-F238E27FC236}">
              <a16:creationId xmlns="" xmlns:a16="http://schemas.microsoft.com/office/drawing/2014/main" id="{185474C7-C8D8-4FF1-B394-42493CBBDA6A}"/>
            </a:ext>
          </a:extLst>
        </xdr:cNvPr>
        <xdr:cNvSpPr/>
      </xdr:nvSpPr>
      <xdr:spPr>
        <a:xfrm>
          <a:off x="12638088" y="596519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126365</xdr:rowOff>
    </xdr:from>
    <xdr:to>
      <xdr:col>67</xdr:col>
      <xdr:colOff>101600</xdr:colOff>
      <xdr:row>37</xdr:row>
      <xdr:rowOff>56515</xdr:rowOff>
    </xdr:to>
    <xdr:sp macro="" textlink="">
      <xdr:nvSpPr>
        <xdr:cNvPr id="526" name="フローチャート: 判断 525">
          <a:extLst>
            <a:ext uri="{FF2B5EF4-FFF2-40B4-BE49-F238E27FC236}">
              <a16:creationId xmlns="" xmlns:a16="http://schemas.microsoft.com/office/drawing/2014/main" id="{ACEC7238-8DF1-4243-AAE5-7288D3ABEA18}"/>
            </a:ext>
          </a:extLst>
        </xdr:cNvPr>
        <xdr:cNvSpPr/>
      </xdr:nvSpPr>
      <xdr:spPr>
        <a:xfrm>
          <a:off x="11806238" y="596519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 xmlns:a16="http://schemas.microsoft.com/office/drawing/2014/main" id="{63DAB401-9450-40EC-AB5E-1B96B47258F2}"/>
            </a:ext>
          </a:extLst>
        </xdr:cNvPr>
        <xdr:cNvSpPr txBox="1"/>
      </xdr:nvSpPr>
      <xdr:spPr>
        <a:xfrm>
          <a:off x="149288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 xmlns:a16="http://schemas.microsoft.com/office/drawing/2014/main" id="{08ADB89A-21A9-4670-9F67-B33799D90E93}"/>
            </a:ext>
          </a:extLst>
        </xdr:cNvPr>
        <xdr:cNvSpPr txBox="1"/>
      </xdr:nvSpPr>
      <xdr:spPr>
        <a:xfrm>
          <a:off x="14147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 xmlns:a16="http://schemas.microsoft.com/office/drawing/2014/main" id="{0D8ADF2C-39E5-4D83-AE78-3D5D9875BB88}"/>
            </a:ext>
          </a:extLst>
        </xdr:cNvPr>
        <xdr:cNvSpPr txBox="1"/>
      </xdr:nvSpPr>
      <xdr:spPr>
        <a:xfrm>
          <a:off x="133302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 xmlns:a16="http://schemas.microsoft.com/office/drawing/2014/main" id="{47826D59-E94A-4A64-8D93-E936F7841A21}"/>
            </a:ext>
          </a:extLst>
        </xdr:cNvPr>
        <xdr:cNvSpPr txBox="1"/>
      </xdr:nvSpPr>
      <xdr:spPr>
        <a:xfrm>
          <a:off x="125126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 xmlns:a16="http://schemas.microsoft.com/office/drawing/2014/main" id="{57F09915-0965-4D1F-8735-8ABABF6709F9}"/>
            </a:ext>
          </a:extLst>
        </xdr:cNvPr>
        <xdr:cNvSpPr txBox="1"/>
      </xdr:nvSpPr>
      <xdr:spPr>
        <a:xfrm>
          <a:off x="116808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532" name="楕円 531">
          <a:extLst>
            <a:ext uri="{FF2B5EF4-FFF2-40B4-BE49-F238E27FC236}">
              <a16:creationId xmlns="" xmlns:a16="http://schemas.microsoft.com/office/drawing/2014/main" id="{E30CA8CF-46C4-4BB0-B50E-910F7E410071}"/>
            </a:ext>
          </a:extLst>
        </xdr:cNvPr>
        <xdr:cNvSpPr/>
      </xdr:nvSpPr>
      <xdr:spPr>
        <a:xfrm>
          <a:off x="15054263"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152417</xdr:rowOff>
    </xdr:from>
    <xdr:ext cx="405111" cy="259045"/>
    <xdr:sp macro="" textlink="">
      <xdr:nvSpPr>
        <xdr:cNvPr id="533" name="【認定こども園・幼稚園・保育所】&#10;有形固定資産減価償却率該当値テキスト">
          <a:extLst>
            <a:ext uri="{FF2B5EF4-FFF2-40B4-BE49-F238E27FC236}">
              <a16:creationId xmlns="" xmlns:a16="http://schemas.microsoft.com/office/drawing/2014/main" id="{B32B16E2-B135-4BA5-ABEB-042C268E6675}"/>
            </a:ext>
          </a:extLst>
        </xdr:cNvPr>
        <xdr:cNvSpPr txBox="1"/>
      </xdr:nvSpPr>
      <xdr:spPr>
        <a:xfrm>
          <a:off x="15143163" y="615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116840</xdr:rowOff>
    </xdr:from>
    <xdr:to>
      <xdr:col>81</xdr:col>
      <xdr:colOff>101600</xdr:colOff>
      <xdr:row>38</xdr:row>
      <xdr:rowOff>46990</xdr:rowOff>
    </xdr:to>
    <xdr:sp macro="" textlink="">
      <xdr:nvSpPr>
        <xdr:cNvPr id="534" name="楕円 533">
          <a:extLst>
            <a:ext uri="{FF2B5EF4-FFF2-40B4-BE49-F238E27FC236}">
              <a16:creationId xmlns="" xmlns:a16="http://schemas.microsoft.com/office/drawing/2014/main" id="{FA7915FA-A20F-48C5-8210-2CC4A3E232D5}"/>
            </a:ext>
          </a:extLst>
        </xdr:cNvPr>
        <xdr:cNvSpPr/>
      </xdr:nvSpPr>
      <xdr:spPr>
        <a:xfrm>
          <a:off x="14273213" y="611759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167640</xdr:rowOff>
    </xdr:from>
    <xdr:to>
      <xdr:col>85</xdr:col>
      <xdr:colOff>127000</xdr:colOff>
      <xdr:row>38</xdr:row>
      <xdr:rowOff>53340</xdr:rowOff>
    </xdr:to>
    <xdr:cxnSp macro="">
      <xdr:nvCxnSpPr>
        <xdr:cNvPr id="535" name="直線コネクタ 534">
          <a:extLst>
            <a:ext uri="{FF2B5EF4-FFF2-40B4-BE49-F238E27FC236}">
              <a16:creationId xmlns="" xmlns:a16="http://schemas.microsoft.com/office/drawing/2014/main" id="{871C0F55-4832-4024-84D2-D3DEC02C3CA2}"/>
            </a:ext>
          </a:extLst>
        </xdr:cNvPr>
        <xdr:cNvCxnSpPr/>
      </xdr:nvCxnSpPr>
      <xdr:spPr>
        <a:xfrm>
          <a:off x="14324013" y="6163627"/>
          <a:ext cx="781050" cy="5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149225</xdr:rowOff>
    </xdr:from>
    <xdr:to>
      <xdr:col>76</xdr:col>
      <xdr:colOff>165100</xdr:colOff>
      <xdr:row>37</xdr:row>
      <xdr:rowOff>79375</xdr:rowOff>
    </xdr:to>
    <xdr:sp macro="" textlink="">
      <xdr:nvSpPr>
        <xdr:cNvPr id="536" name="楕円 535">
          <a:extLst>
            <a:ext uri="{FF2B5EF4-FFF2-40B4-BE49-F238E27FC236}">
              <a16:creationId xmlns="" xmlns:a16="http://schemas.microsoft.com/office/drawing/2014/main" id="{9CD93253-4C98-4D9D-BF4D-7D60F8DB3C38}"/>
            </a:ext>
          </a:extLst>
        </xdr:cNvPr>
        <xdr:cNvSpPr/>
      </xdr:nvSpPr>
      <xdr:spPr>
        <a:xfrm>
          <a:off x="13455650" y="598805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28575</xdr:rowOff>
    </xdr:from>
    <xdr:to>
      <xdr:col>81</xdr:col>
      <xdr:colOff>50800</xdr:colOff>
      <xdr:row>37</xdr:row>
      <xdr:rowOff>167640</xdr:rowOff>
    </xdr:to>
    <xdr:cxnSp macro="">
      <xdr:nvCxnSpPr>
        <xdr:cNvPr id="537" name="直線コネクタ 536">
          <a:extLst>
            <a:ext uri="{FF2B5EF4-FFF2-40B4-BE49-F238E27FC236}">
              <a16:creationId xmlns="" xmlns:a16="http://schemas.microsoft.com/office/drawing/2014/main" id="{0276CBB2-26B9-4A38-9F63-E65C0245C879}"/>
            </a:ext>
          </a:extLst>
        </xdr:cNvPr>
        <xdr:cNvCxnSpPr/>
      </xdr:nvCxnSpPr>
      <xdr:spPr>
        <a:xfrm>
          <a:off x="13506450" y="6029325"/>
          <a:ext cx="817563" cy="13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149225</xdr:rowOff>
    </xdr:from>
    <xdr:to>
      <xdr:col>72</xdr:col>
      <xdr:colOff>38100</xdr:colOff>
      <xdr:row>37</xdr:row>
      <xdr:rowOff>79375</xdr:rowOff>
    </xdr:to>
    <xdr:sp macro="" textlink="">
      <xdr:nvSpPr>
        <xdr:cNvPr id="538" name="楕円 537">
          <a:extLst>
            <a:ext uri="{FF2B5EF4-FFF2-40B4-BE49-F238E27FC236}">
              <a16:creationId xmlns="" xmlns:a16="http://schemas.microsoft.com/office/drawing/2014/main" id="{8FF133FE-2BDC-49FF-A53A-C16FC498792A}"/>
            </a:ext>
          </a:extLst>
        </xdr:cNvPr>
        <xdr:cNvSpPr/>
      </xdr:nvSpPr>
      <xdr:spPr>
        <a:xfrm>
          <a:off x="12638088" y="5988050"/>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28575</xdr:rowOff>
    </xdr:from>
    <xdr:to>
      <xdr:col>76</xdr:col>
      <xdr:colOff>114300</xdr:colOff>
      <xdr:row>37</xdr:row>
      <xdr:rowOff>28575</xdr:rowOff>
    </xdr:to>
    <xdr:cxnSp macro="">
      <xdr:nvCxnSpPr>
        <xdr:cNvPr id="539" name="直線コネクタ 538">
          <a:extLst>
            <a:ext uri="{FF2B5EF4-FFF2-40B4-BE49-F238E27FC236}">
              <a16:creationId xmlns="" xmlns:a16="http://schemas.microsoft.com/office/drawing/2014/main" id="{837367D2-E423-4D03-ABEC-D69D12E8A295}"/>
            </a:ext>
          </a:extLst>
        </xdr:cNvPr>
        <xdr:cNvCxnSpPr/>
      </xdr:nvCxnSpPr>
      <xdr:spPr>
        <a:xfrm>
          <a:off x="12688888" y="6029325"/>
          <a:ext cx="8175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88265</xdr:rowOff>
    </xdr:from>
    <xdr:to>
      <xdr:col>67</xdr:col>
      <xdr:colOff>101600</xdr:colOff>
      <xdr:row>37</xdr:row>
      <xdr:rowOff>18415</xdr:rowOff>
    </xdr:to>
    <xdr:sp macro="" textlink="">
      <xdr:nvSpPr>
        <xdr:cNvPr id="540" name="楕円 539">
          <a:extLst>
            <a:ext uri="{FF2B5EF4-FFF2-40B4-BE49-F238E27FC236}">
              <a16:creationId xmlns="" xmlns:a16="http://schemas.microsoft.com/office/drawing/2014/main" id="{4D6291B2-595E-4E31-BDA0-4438DC000598}"/>
            </a:ext>
          </a:extLst>
        </xdr:cNvPr>
        <xdr:cNvSpPr/>
      </xdr:nvSpPr>
      <xdr:spPr>
        <a:xfrm>
          <a:off x="11806238" y="592709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139065</xdr:rowOff>
    </xdr:from>
    <xdr:to>
      <xdr:col>71</xdr:col>
      <xdr:colOff>177800</xdr:colOff>
      <xdr:row>37</xdr:row>
      <xdr:rowOff>28575</xdr:rowOff>
    </xdr:to>
    <xdr:cxnSp macro="">
      <xdr:nvCxnSpPr>
        <xdr:cNvPr id="541" name="直線コネクタ 540">
          <a:extLst>
            <a:ext uri="{FF2B5EF4-FFF2-40B4-BE49-F238E27FC236}">
              <a16:creationId xmlns="" xmlns:a16="http://schemas.microsoft.com/office/drawing/2014/main" id="{0EB34A54-EAFF-4BD5-AA8D-F1DFCB565D99}"/>
            </a:ext>
          </a:extLst>
        </xdr:cNvPr>
        <xdr:cNvCxnSpPr/>
      </xdr:nvCxnSpPr>
      <xdr:spPr>
        <a:xfrm>
          <a:off x="11857038" y="5977890"/>
          <a:ext cx="83185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107332</xdr:rowOff>
    </xdr:from>
    <xdr:ext cx="405111" cy="259045"/>
    <xdr:sp macro="" textlink="">
      <xdr:nvSpPr>
        <xdr:cNvPr id="542" name="n_1aveValue【認定こども園・幼稚園・保育所】&#10;有形固定資産減価償却率">
          <a:extLst>
            <a:ext uri="{FF2B5EF4-FFF2-40B4-BE49-F238E27FC236}">
              <a16:creationId xmlns="" xmlns:a16="http://schemas.microsoft.com/office/drawing/2014/main" id="{089BCDE5-545C-4FCA-8B0B-3574F396E6EA}"/>
            </a:ext>
          </a:extLst>
        </xdr:cNvPr>
        <xdr:cNvSpPr txBox="1"/>
      </xdr:nvSpPr>
      <xdr:spPr>
        <a:xfrm>
          <a:off x="14123044" y="57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82567</xdr:rowOff>
    </xdr:from>
    <xdr:ext cx="405111" cy="259045"/>
    <xdr:sp macro="" textlink="">
      <xdr:nvSpPr>
        <xdr:cNvPr id="543" name="n_2aveValue【認定こども園・幼稚園・保育所】&#10;有形固定資産減価償却率">
          <a:extLst>
            <a:ext uri="{FF2B5EF4-FFF2-40B4-BE49-F238E27FC236}">
              <a16:creationId xmlns="" xmlns:a16="http://schemas.microsoft.com/office/drawing/2014/main" id="{77E42077-0CD6-4AC8-8E23-DFE7997FE8E1}"/>
            </a:ext>
          </a:extLst>
        </xdr:cNvPr>
        <xdr:cNvSpPr txBox="1"/>
      </xdr:nvSpPr>
      <xdr:spPr>
        <a:xfrm>
          <a:off x="13318182" y="575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73042</xdr:rowOff>
    </xdr:from>
    <xdr:ext cx="405111" cy="259045"/>
    <xdr:sp macro="" textlink="">
      <xdr:nvSpPr>
        <xdr:cNvPr id="544" name="n_3aveValue【認定こども園・幼稚園・保育所】&#10;有形固定資産減価償却率">
          <a:extLst>
            <a:ext uri="{FF2B5EF4-FFF2-40B4-BE49-F238E27FC236}">
              <a16:creationId xmlns="" xmlns:a16="http://schemas.microsoft.com/office/drawing/2014/main" id="{57DBFAEF-2678-4B9A-8B54-040A825155B4}"/>
            </a:ext>
          </a:extLst>
        </xdr:cNvPr>
        <xdr:cNvSpPr txBox="1"/>
      </xdr:nvSpPr>
      <xdr:spPr>
        <a:xfrm>
          <a:off x="12500619" y="574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47642</xdr:rowOff>
    </xdr:from>
    <xdr:ext cx="405111" cy="259045"/>
    <xdr:sp macro="" textlink="">
      <xdr:nvSpPr>
        <xdr:cNvPr id="545" name="n_4aveValue【認定こども園・幼稚園・保育所】&#10;有形固定資産減価償却率">
          <a:extLst>
            <a:ext uri="{FF2B5EF4-FFF2-40B4-BE49-F238E27FC236}">
              <a16:creationId xmlns="" xmlns:a16="http://schemas.microsoft.com/office/drawing/2014/main" id="{BFD65C3D-ED44-40A2-8227-A0C41009F3AE}"/>
            </a:ext>
          </a:extLst>
        </xdr:cNvPr>
        <xdr:cNvSpPr txBox="1"/>
      </xdr:nvSpPr>
      <xdr:spPr>
        <a:xfrm>
          <a:off x="11668769" y="6048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38117</xdr:rowOff>
    </xdr:from>
    <xdr:ext cx="405111" cy="259045"/>
    <xdr:sp macro="" textlink="">
      <xdr:nvSpPr>
        <xdr:cNvPr id="546" name="n_1mainValue【認定こども園・幼稚園・保育所】&#10;有形固定資産減価償却率">
          <a:extLst>
            <a:ext uri="{FF2B5EF4-FFF2-40B4-BE49-F238E27FC236}">
              <a16:creationId xmlns="" xmlns:a16="http://schemas.microsoft.com/office/drawing/2014/main" id="{51CA83E8-806C-4B3C-9EC4-8530D1AA8121}"/>
            </a:ext>
          </a:extLst>
        </xdr:cNvPr>
        <xdr:cNvSpPr txBox="1"/>
      </xdr:nvSpPr>
      <xdr:spPr>
        <a:xfrm>
          <a:off x="14123044" y="6200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70502</xdr:rowOff>
    </xdr:from>
    <xdr:ext cx="405111" cy="259045"/>
    <xdr:sp macro="" textlink="">
      <xdr:nvSpPr>
        <xdr:cNvPr id="547" name="n_2mainValue【認定こども園・幼稚園・保育所】&#10;有形固定資産減価償却率">
          <a:extLst>
            <a:ext uri="{FF2B5EF4-FFF2-40B4-BE49-F238E27FC236}">
              <a16:creationId xmlns="" xmlns:a16="http://schemas.microsoft.com/office/drawing/2014/main" id="{9B94EC58-F6CA-441A-BED5-C04EA2B69902}"/>
            </a:ext>
          </a:extLst>
        </xdr:cNvPr>
        <xdr:cNvSpPr txBox="1"/>
      </xdr:nvSpPr>
      <xdr:spPr>
        <a:xfrm>
          <a:off x="13318182" y="6071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70502</xdr:rowOff>
    </xdr:from>
    <xdr:ext cx="405111" cy="259045"/>
    <xdr:sp macro="" textlink="">
      <xdr:nvSpPr>
        <xdr:cNvPr id="548" name="n_3mainValue【認定こども園・幼稚園・保育所】&#10;有形固定資産減価償却率">
          <a:extLst>
            <a:ext uri="{FF2B5EF4-FFF2-40B4-BE49-F238E27FC236}">
              <a16:creationId xmlns="" xmlns:a16="http://schemas.microsoft.com/office/drawing/2014/main" id="{CC3183F3-5F46-4C3E-8703-B1B132B8F484}"/>
            </a:ext>
          </a:extLst>
        </xdr:cNvPr>
        <xdr:cNvSpPr txBox="1"/>
      </xdr:nvSpPr>
      <xdr:spPr>
        <a:xfrm>
          <a:off x="12500619" y="6071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34942</xdr:rowOff>
    </xdr:from>
    <xdr:ext cx="405111" cy="259045"/>
    <xdr:sp macro="" textlink="">
      <xdr:nvSpPr>
        <xdr:cNvPr id="549" name="n_4mainValue【認定こども園・幼稚園・保育所】&#10;有形固定資産減価償却率">
          <a:extLst>
            <a:ext uri="{FF2B5EF4-FFF2-40B4-BE49-F238E27FC236}">
              <a16:creationId xmlns="" xmlns:a16="http://schemas.microsoft.com/office/drawing/2014/main" id="{59125F1E-A583-48E3-B76B-D6CF2761CF1F}"/>
            </a:ext>
          </a:extLst>
        </xdr:cNvPr>
        <xdr:cNvSpPr txBox="1"/>
      </xdr:nvSpPr>
      <xdr:spPr>
        <a:xfrm>
          <a:off x="11668769" y="571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 xmlns:a16="http://schemas.microsoft.com/office/drawing/2014/main" id="{AC0FCC33-4D62-4172-99FB-06E5DFBE3044}"/>
            </a:ext>
          </a:extLst>
        </xdr:cNvPr>
        <xdr:cNvSpPr/>
      </xdr:nvSpPr>
      <xdr:spPr>
        <a:xfrm>
          <a:off x="16916400" y="39719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 xmlns:a16="http://schemas.microsoft.com/office/drawing/2014/main" id="{324082F8-CC84-4DDF-916B-6A191FA4DE75}"/>
            </a:ext>
          </a:extLst>
        </xdr:cNvPr>
        <xdr:cNvSpPr/>
      </xdr:nvSpPr>
      <xdr:spPr>
        <a:xfrm>
          <a:off x="170434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 xmlns:a16="http://schemas.microsoft.com/office/drawing/2014/main" id="{1F53A5C5-F814-4D0E-A6DD-23B07A2B435C}"/>
            </a:ext>
          </a:extLst>
        </xdr:cNvPr>
        <xdr:cNvSpPr/>
      </xdr:nvSpPr>
      <xdr:spPr>
        <a:xfrm>
          <a:off x="170434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 xmlns:a16="http://schemas.microsoft.com/office/drawing/2014/main" id="{E89CC9B9-B943-4979-A6FA-ED58D80EF7BC}"/>
            </a:ext>
          </a:extLst>
        </xdr:cNvPr>
        <xdr:cNvSpPr/>
      </xdr:nvSpPr>
      <xdr:spPr>
        <a:xfrm>
          <a:off x="1797367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 xmlns:a16="http://schemas.microsoft.com/office/drawing/2014/main" id="{199BD913-FC53-4BE8-92D8-FC993D0FA4B5}"/>
            </a:ext>
          </a:extLst>
        </xdr:cNvPr>
        <xdr:cNvSpPr/>
      </xdr:nvSpPr>
      <xdr:spPr>
        <a:xfrm>
          <a:off x="1797367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 xmlns:a16="http://schemas.microsoft.com/office/drawing/2014/main" id="{5DB35BB5-922C-404A-80BB-1C0FEBA17681}"/>
            </a:ext>
          </a:extLst>
        </xdr:cNvPr>
        <xdr:cNvSpPr/>
      </xdr:nvSpPr>
      <xdr:spPr>
        <a:xfrm>
          <a:off x="1903095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 xmlns:a16="http://schemas.microsoft.com/office/drawing/2014/main" id="{545CAE0E-8A72-4722-B1F8-D9552975BE00}"/>
            </a:ext>
          </a:extLst>
        </xdr:cNvPr>
        <xdr:cNvSpPr/>
      </xdr:nvSpPr>
      <xdr:spPr>
        <a:xfrm>
          <a:off x="1903095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 xmlns:a16="http://schemas.microsoft.com/office/drawing/2014/main" id="{D1DF4AB8-8B09-4DCA-A74E-2B31A70794E5}"/>
            </a:ext>
          </a:extLst>
        </xdr:cNvPr>
        <xdr:cNvSpPr/>
      </xdr:nvSpPr>
      <xdr:spPr>
        <a:xfrm>
          <a:off x="16916400" y="50482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 xmlns:a16="http://schemas.microsoft.com/office/drawing/2014/main" id="{EA3B492A-8182-43A4-B917-53FF1AF8401F}"/>
            </a:ext>
          </a:extLst>
        </xdr:cNvPr>
        <xdr:cNvSpPr txBox="1"/>
      </xdr:nvSpPr>
      <xdr:spPr>
        <a:xfrm>
          <a:off x="16892588"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 xmlns:a16="http://schemas.microsoft.com/office/drawing/2014/main" id="{59290F1C-75FB-4797-91EE-9794EB05F07C}"/>
            </a:ext>
          </a:extLst>
        </xdr:cNvPr>
        <xdr:cNvCxnSpPr/>
      </xdr:nvCxnSpPr>
      <xdr:spPr>
        <a:xfrm>
          <a:off x="16916400"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a:extLst>
            <a:ext uri="{FF2B5EF4-FFF2-40B4-BE49-F238E27FC236}">
              <a16:creationId xmlns="" xmlns:a16="http://schemas.microsoft.com/office/drawing/2014/main" id="{26936B93-8E58-47B5-946C-00C27C63022F}"/>
            </a:ext>
          </a:extLst>
        </xdr:cNvPr>
        <xdr:cNvCxnSpPr/>
      </xdr:nvCxnSpPr>
      <xdr:spPr>
        <a:xfrm>
          <a:off x="16916400" y="690290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1" name="テキスト ボックス 560">
          <a:extLst>
            <a:ext uri="{FF2B5EF4-FFF2-40B4-BE49-F238E27FC236}">
              <a16:creationId xmlns="" xmlns:a16="http://schemas.microsoft.com/office/drawing/2014/main" id="{26F6BD2A-4BE6-4F0A-B6E2-C7795AF87025}"/>
            </a:ext>
          </a:extLst>
        </xdr:cNvPr>
        <xdr:cNvSpPr txBox="1"/>
      </xdr:nvSpPr>
      <xdr:spPr>
        <a:xfrm>
          <a:off x="16492084" y="6770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a:extLst>
            <a:ext uri="{FF2B5EF4-FFF2-40B4-BE49-F238E27FC236}">
              <a16:creationId xmlns="" xmlns:a16="http://schemas.microsoft.com/office/drawing/2014/main" id="{D7DD4FC0-8467-4628-B73D-6FDE69E7A921}"/>
            </a:ext>
          </a:extLst>
        </xdr:cNvPr>
        <xdr:cNvCxnSpPr/>
      </xdr:nvCxnSpPr>
      <xdr:spPr>
        <a:xfrm>
          <a:off x="16916400" y="659538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3" name="テキスト ボックス 562">
          <a:extLst>
            <a:ext uri="{FF2B5EF4-FFF2-40B4-BE49-F238E27FC236}">
              <a16:creationId xmlns="" xmlns:a16="http://schemas.microsoft.com/office/drawing/2014/main" id="{70B4DE33-5BBD-45F2-9262-FD4EDC15AE5D}"/>
            </a:ext>
          </a:extLst>
        </xdr:cNvPr>
        <xdr:cNvSpPr txBox="1"/>
      </xdr:nvSpPr>
      <xdr:spPr>
        <a:xfrm>
          <a:off x="16492084" y="64626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a:extLst>
            <a:ext uri="{FF2B5EF4-FFF2-40B4-BE49-F238E27FC236}">
              <a16:creationId xmlns="" xmlns:a16="http://schemas.microsoft.com/office/drawing/2014/main" id="{B55478ED-7FA3-44B4-95A2-E840A867F6BD}"/>
            </a:ext>
          </a:extLst>
        </xdr:cNvPr>
        <xdr:cNvCxnSpPr/>
      </xdr:nvCxnSpPr>
      <xdr:spPr>
        <a:xfrm>
          <a:off x="16916400" y="628786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5" name="テキスト ボックス 564">
          <a:extLst>
            <a:ext uri="{FF2B5EF4-FFF2-40B4-BE49-F238E27FC236}">
              <a16:creationId xmlns="" xmlns:a16="http://schemas.microsoft.com/office/drawing/2014/main" id="{F0D46968-F78B-49FB-9F33-9F30B2B45659}"/>
            </a:ext>
          </a:extLst>
        </xdr:cNvPr>
        <xdr:cNvSpPr txBox="1"/>
      </xdr:nvSpPr>
      <xdr:spPr>
        <a:xfrm>
          <a:off x="16492084" y="61551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a:extLst>
            <a:ext uri="{FF2B5EF4-FFF2-40B4-BE49-F238E27FC236}">
              <a16:creationId xmlns="" xmlns:a16="http://schemas.microsoft.com/office/drawing/2014/main" id="{C8B24597-48D1-4E10-8618-A899D4197BA0}"/>
            </a:ext>
          </a:extLst>
        </xdr:cNvPr>
        <xdr:cNvCxnSpPr/>
      </xdr:nvCxnSpPr>
      <xdr:spPr>
        <a:xfrm>
          <a:off x="16916400" y="5980339"/>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7" name="テキスト ボックス 566">
          <a:extLst>
            <a:ext uri="{FF2B5EF4-FFF2-40B4-BE49-F238E27FC236}">
              <a16:creationId xmlns="" xmlns:a16="http://schemas.microsoft.com/office/drawing/2014/main" id="{25106A15-09D9-431C-88A9-3150E807834E}"/>
            </a:ext>
          </a:extLst>
        </xdr:cNvPr>
        <xdr:cNvSpPr txBox="1"/>
      </xdr:nvSpPr>
      <xdr:spPr>
        <a:xfrm>
          <a:off x="16492084" y="58381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a:extLst>
            <a:ext uri="{FF2B5EF4-FFF2-40B4-BE49-F238E27FC236}">
              <a16:creationId xmlns="" xmlns:a16="http://schemas.microsoft.com/office/drawing/2014/main" id="{38C4B3BE-6602-457E-A885-9F3E484ED35F}"/>
            </a:ext>
          </a:extLst>
        </xdr:cNvPr>
        <xdr:cNvCxnSpPr/>
      </xdr:nvCxnSpPr>
      <xdr:spPr>
        <a:xfrm>
          <a:off x="16916400" y="5672818"/>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9" name="テキスト ボックス 568">
          <a:extLst>
            <a:ext uri="{FF2B5EF4-FFF2-40B4-BE49-F238E27FC236}">
              <a16:creationId xmlns="" xmlns:a16="http://schemas.microsoft.com/office/drawing/2014/main" id="{13035CA6-9616-4F72-85FC-BB93C51DFD36}"/>
            </a:ext>
          </a:extLst>
        </xdr:cNvPr>
        <xdr:cNvSpPr txBox="1"/>
      </xdr:nvSpPr>
      <xdr:spPr>
        <a:xfrm>
          <a:off x="16492084" y="55305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a:extLst>
            <a:ext uri="{FF2B5EF4-FFF2-40B4-BE49-F238E27FC236}">
              <a16:creationId xmlns="" xmlns:a16="http://schemas.microsoft.com/office/drawing/2014/main" id="{FC652C03-6D22-4381-901C-15219146C99C}"/>
            </a:ext>
          </a:extLst>
        </xdr:cNvPr>
        <xdr:cNvCxnSpPr/>
      </xdr:nvCxnSpPr>
      <xdr:spPr>
        <a:xfrm>
          <a:off x="16916400" y="535577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1" name="テキスト ボックス 570">
          <a:extLst>
            <a:ext uri="{FF2B5EF4-FFF2-40B4-BE49-F238E27FC236}">
              <a16:creationId xmlns="" xmlns:a16="http://schemas.microsoft.com/office/drawing/2014/main" id="{238761D0-ED5A-4232-95E9-256BAC032DFF}"/>
            </a:ext>
          </a:extLst>
        </xdr:cNvPr>
        <xdr:cNvSpPr txBox="1"/>
      </xdr:nvSpPr>
      <xdr:spPr>
        <a:xfrm>
          <a:off x="16492084" y="52230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 xmlns:a16="http://schemas.microsoft.com/office/drawing/2014/main" id="{973B9353-18F3-4885-91E1-990C472372EE}"/>
            </a:ext>
          </a:extLst>
        </xdr:cNvPr>
        <xdr:cNvCxnSpPr/>
      </xdr:nvCxnSpPr>
      <xdr:spPr>
        <a:xfrm>
          <a:off x="16916400"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a:extLst>
            <a:ext uri="{FF2B5EF4-FFF2-40B4-BE49-F238E27FC236}">
              <a16:creationId xmlns="" xmlns:a16="http://schemas.microsoft.com/office/drawing/2014/main" id="{990E59E7-6A12-40F7-A30D-B981783D287E}"/>
            </a:ext>
          </a:extLst>
        </xdr:cNvPr>
        <xdr:cNvSpPr txBox="1"/>
      </xdr:nvSpPr>
      <xdr:spPr>
        <a:xfrm>
          <a:off x="16492084" y="4915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a:extLst>
            <a:ext uri="{FF2B5EF4-FFF2-40B4-BE49-F238E27FC236}">
              <a16:creationId xmlns="" xmlns:a16="http://schemas.microsoft.com/office/drawing/2014/main" id="{B6E5EBF3-C2B1-4D1C-A09F-D79F00C18D0B}"/>
            </a:ext>
          </a:extLst>
        </xdr:cNvPr>
        <xdr:cNvSpPr/>
      </xdr:nvSpPr>
      <xdr:spPr>
        <a:xfrm>
          <a:off x="16916400" y="50482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164374</xdr:rowOff>
    </xdr:from>
    <xdr:to>
      <xdr:col>116</xdr:col>
      <xdr:colOff>62864</xdr:colOff>
      <xdr:row>42</xdr:row>
      <xdr:rowOff>63137</xdr:rowOff>
    </xdr:to>
    <xdr:cxnSp macro="">
      <xdr:nvCxnSpPr>
        <xdr:cNvPr id="575" name="直線コネクタ 574">
          <a:extLst>
            <a:ext uri="{FF2B5EF4-FFF2-40B4-BE49-F238E27FC236}">
              <a16:creationId xmlns="" xmlns:a16="http://schemas.microsoft.com/office/drawing/2014/main" id="{A17CAA82-B315-4EE3-B52F-CEC165214B3F}"/>
            </a:ext>
          </a:extLst>
        </xdr:cNvPr>
        <xdr:cNvCxnSpPr/>
      </xdr:nvCxnSpPr>
      <xdr:spPr>
        <a:xfrm flipV="1">
          <a:off x="20503514" y="5674586"/>
          <a:ext cx="0" cy="1198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66964</xdr:rowOff>
    </xdr:from>
    <xdr:ext cx="469744" cy="259045"/>
    <xdr:sp macro="" textlink="">
      <xdr:nvSpPr>
        <xdr:cNvPr id="576" name="【認定こども園・幼稚園・保育所】&#10;一人当たり面積最小値テキスト">
          <a:extLst>
            <a:ext uri="{FF2B5EF4-FFF2-40B4-BE49-F238E27FC236}">
              <a16:creationId xmlns="" xmlns:a16="http://schemas.microsoft.com/office/drawing/2014/main" id="{BE9E90EB-2E5C-422E-A2EC-F9709B9A6112}"/>
            </a:ext>
          </a:extLst>
        </xdr:cNvPr>
        <xdr:cNvSpPr txBox="1"/>
      </xdr:nvSpPr>
      <xdr:spPr>
        <a:xfrm>
          <a:off x="20542250" y="687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63137</xdr:rowOff>
    </xdr:from>
    <xdr:to>
      <xdr:col>116</xdr:col>
      <xdr:colOff>152400</xdr:colOff>
      <xdr:row>42</xdr:row>
      <xdr:rowOff>63137</xdr:rowOff>
    </xdr:to>
    <xdr:cxnSp macro="">
      <xdr:nvCxnSpPr>
        <xdr:cNvPr id="577" name="直線コネクタ 576">
          <a:extLst>
            <a:ext uri="{FF2B5EF4-FFF2-40B4-BE49-F238E27FC236}">
              <a16:creationId xmlns="" xmlns:a16="http://schemas.microsoft.com/office/drawing/2014/main" id="{DE775713-6AB5-45C3-B40A-F916ECAC8F29}"/>
            </a:ext>
          </a:extLst>
        </xdr:cNvPr>
        <xdr:cNvCxnSpPr/>
      </xdr:nvCxnSpPr>
      <xdr:spPr>
        <a:xfrm>
          <a:off x="20429538" y="6873512"/>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111051</xdr:rowOff>
    </xdr:from>
    <xdr:ext cx="469744" cy="259045"/>
    <xdr:sp macro="" textlink="">
      <xdr:nvSpPr>
        <xdr:cNvPr id="578" name="【認定こども園・幼稚園・保育所】&#10;一人当たり面積最大値テキスト">
          <a:extLst>
            <a:ext uri="{FF2B5EF4-FFF2-40B4-BE49-F238E27FC236}">
              <a16:creationId xmlns="" xmlns:a16="http://schemas.microsoft.com/office/drawing/2014/main" id="{3DBD6D08-EBF3-44D9-878F-CC9576B9F81F}"/>
            </a:ext>
          </a:extLst>
        </xdr:cNvPr>
        <xdr:cNvSpPr txBox="1"/>
      </xdr:nvSpPr>
      <xdr:spPr>
        <a:xfrm>
          <a:off x="20542250" y="546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164374</xdr:rowOff>
    </xdr:from>
    <xdr:to>
      <xdr:col>116</xdr:col>
      <xdr:colOff>152400</xdr:colOff>
      <xdr:row>34</xdr:row>
      <xdr:rowOff>164374</xdr:rowOff>
    </xdr:to>
    <xdr:cxnSp macro="">
      <xdr:nvCxnSpPr>
        <xdr:cNvPr id="579" name="直線コネクタ 578">
          <a:extLst>
            <a:ext uri="{FF2B5EF4-FFF2-40B4-BE49-F238E27FC236}">
              <a16:creationId xmlns="" xmlns:a16="http://schemas.microsoft.com/office/drawing/2014/main" id="{3FD023CE-48CE-481D-A1D4-15DB6D6F86F8}"/>
            </a:ext>
          </a:extLst>
        </xdr:cNvPr>
        <xdr:cNvCxnSpPr/>
      </xdr:nvCxnSpPr>
      <xdr:spPr>
        <a:xfrm>
          <a:off x="20429538" y="5674586"/>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51180</xdr:rowOff>
    </xdr:from>
    <xdr:ext cx="469744" cy="259045"/>
    <xdr:sp macro="" textlink="">
      <xdr:nvSpPr>
        <xdr:cNvPr id="580" name="【認定こども園・幼稚園・保育所】&#10;一人当たり面積平均値テキスト">
          <a:extLst>
            <a:ext uri="{FF2B5EF4-FFF2-40B4-BE49-F238E27FC236}">
              <a16:creationId xmlns="" xmlns:a16="http://schemas.microsoft.com/office/drawing/2014/main" id="{BD177182-EB52-4FD2-B154-36D8001D59AA}"/>
            </a:ext>
          </a:extLst>
        </xdr:cNvPr>
        <xdr:cNvSpPr txBox="1"/>
      </xdr:nvSpPr>
      <xdr:spPr>
        <a:xfrm>
          <a:off x="20542250" y="6375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72753</xdr:rowOff>
    </xdr:from>
    <xdr:to>
      <xdr:col>116</xdr:col>
      <xdr:colOff>114300</xdr:colOff>
      <xdr:row>40</xdr:row>
      <xdr:rowOff>2903</xdr:rowOff>
    </xdr:to>
    <xdr:sp macro="" textlink="">
      <xdr:nvSpPr>
        <xdr:cNvPr id="581" name="フローチャート: 判断 580">
          <a:extLst>
            <a:ext uri="{FF2B5EF4-FFF2-40B4-BE49-F238E27FC236}">
              <a16:creationId xmlns="" xmlns:a16="http://schemas.microsoft.com/office/drawing/2014/main" id="{E3BC3A0D-F619-4BF9-BA49-6A8A395D668C}"/>
            </a:ext>
          </a:extLst>
        </xdr:cNvPr>
        <xdr:cNvSpPr/>
      </xdr:nvSpPr>
      <xdr:spPr>
        <a:xfrm>
          <a:off x="20453350" y="639735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582" name="フローチャート: 判断 581">
          <a:extLst>
            <a:ext uri="{FF2B5EF4-FFF2-40B4-BE49-F238E27FC236}">
              <a16:creationId xmlns="" xmlns:a16="http://schemas.microsoft.com/office/drawing/2014/main" id="{B1AAD042-FA31-4638-8A63-90C9D64E83F8}"/>
            </a:ext>
          </a:extLst>
        </xdr:cNvPr>
        <xdr:cNvSpPr/>
      </xdr:nvSpPr>
      <xdr:spPr>
        <a:xfrm>
          <a:off x="19686588" y="6426744"/>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89081</xdr:rowOff>
    </xdr:from>
    <xdr:to>
      <xdr:col>107</xdr:col>
      <xdr:colOff>101600</xdr:colOff>
      <xdr:row>40</xdr:row>
      <xdr:rowOff>19231</xdr:rowOff>
    </xdr:to>
    <xdr:sp macro="" textlink="">
      <xdr:nvSpPr>
        <xdr:cNvPr id="583" name="フローチャート: 判断 582">
          <a:extLst>
            <a:ext uri="{FF2B5EF4-FFF2-40B4-BE49-F238E27FC236}">
              <a16:creationId xmlns="" xmlns:a16="http://schemas.microsoft.com/office/drawing/2014/main" id="{78B5C742-FB5C-44F7-A932-75340D270504}"/>
            </a:ext>
          </a:extLst>
        </xdr:cNvPr>
        <xdr:cNvSpPr/>
      </xdr:nvSpPr>
      <xdr:spPr>
        <a:xfrm>
          <a:off x="18854738" y="641368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98878</xdr:rowOff>
    </xdr:from>
    <xdr:to>
      <xdr:col>102</xdr:col>
      <xdr:colOff>165100</xdr:colOff>
      <xdr:row>40</xdr:row>
      <xdr:rowOff>29028</xdr:rowOff>
    </xdr:to>
    <xdr:sp macro="" textlink="">
      <xdr:nvSpPr>
        <xdr:cNvPr id="584" name="フローチャート: 判断 583">
          <a:extLst>
            <a:ext uri="{FF2B5EF4-FFF2-40B4-BE49-F238E27FC236}">
              <a16:creationId xmlns="" xmlns:a16="http://schemas.microsoft.com/office/drawing/2014/main" id="{06E3BCD3-2F1E-48FF-B2C4-B5888D2BAD9E}"/>
            </a:ext>
          </a:extLst>
        </xdr:cNvPr>
        <xdr:cNvSpPr/>
      </xdr:nvSpPr>
      <xdr:spPr>
        <a:xfrm>
          <a:off x="18037175" y="642347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95613</xdr:rowOff>
    </xdr:from>
    <xdr:to>
      <xdr:col>98</xdr:col>
      <xdr:colOff>38100</xdr:colOff>
      <xdr:row>40</xdr:row>
      <xdr:rowOff>25763</xdr:rowOff>
    </xdr:to>
    <xdr:sp macro="" textlink="">
      <xdr:nvSpPr>
        <xdr:cNvPr id="585" name="フローチャート: 判断 584">
          <a:extLst>
            <a:ext uri="{FF2B5EF4-FFF2-40B4-BE49-F238E27FC236}">
              <a16:creationId xmlns="" xmlns:a16="http://schemas.microsoft.com/office/drawing/2014/main" id="{57AA29F4-5EC5-470D-88B0-AA289070F232}"/>
            </a:ext>
          </a:extLst>
        </xdr:cNvPr>
        <xdr:cNvSpPr/>
      </xdr:nvSpPr>
      <xdr:spPr>
        <a:xfrm>
          <a:off x="17219613" y="6420213"/>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 xmlns:a16="http://schemas.microsoft.com/office/drawing/2014/main" id="{565DBBD5-165E-4DC4-90B1-63611DB0533B}"/>
            </a:ext>
          </a:extLst>
        </xdr:cNvPr>
        <xdr:cNvSpPr txBox="1"/>
      </xdr:nvSpPr>
      <xdr:spPr>
        <a:xfrm>
          <a:off x="203279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 xmlns:a16="http://schemas.microsoft.com/office/drawing/2014/main" id="{6DFB3251-EBB0-47DE-9294-8AD3BA926E2D}"/>
            </a:ext>
          </a:extLst>
        </xdr:cNvPr>
        <xdr:cNvSpPr txBox="1"/>
      </xdr:nvSpPr>
      <xdr:spPr>
        <a:xfrm>
          <a:off x="195611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 xmlns:a16="http://schemas.microsoft.com/office/drawing/2014/main" id="{3AB4ADF4-7683-4345-A614-6A5F5DBF98FC}"/>
            </a:ext>
          </a:extLst>
        </xdr:cNvPr>
        <xdr:cNvSpPr txBox="1"/>
      </xdr:nvSpPr>
      <xdr:spPr>
        <a:xfrm>
          <a:off x="18729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 xmlns:a16="http://schemas.microsoft.com/office/drawing/2014/main" id="{3368E521-B912-4FF0-B549-ED7DF4E15B66}"/>
            </a:ext>
          </a:extLst>
        </xdr:cNvPr>
        <xdr:cNvSpPr txBox="1"/>
      </xdr:nvSpPr>
      <xdr:spPr>
        <a:xfrm>
          <a:off x="1791176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 xmlns:a16="http://schemas.microsoft.com/office/drawing/2014/main" id="{2C655C83-52AC-472E-BB8D-39446D935EB7}"/>
            </a:ext>
          </a:extLst>
        </xdr:cNvPr>
        <xdr:cNvSpPr txBox="1"/>
      </xdr:nvSpPr>
      <xdr:spPr>
        <a:xfrm>
          <a:off x="170942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113574</xdr:rowOff>
    </xdr:from>
    <xdr:to>
      <xdr:col>116</xdr:col>
      <xdr:colOff>114300</xdr:colOff>
      <xdr:row>35</xdr:row>
      <xdr:rowOff>43724</xdr:rowOff>
    </xdr:to>
    <xdr:sp macro="" textlink="">
      <xdr:nvSpPr>
        <xdr:cNvPr id="591" name="楕円 590">
          <a:extLst>
            <a:ext uri="{FF2B5EF4-FFF2-40B4-BE49-F238E27FC236}">
              <a16:creationId xmlns="" xmlns:a16="http://schemas.microsoft.com/office/drawing/2014/main" id="{A9477856-598D-4C62-98E3-362785D6FFAE}"/>
            </a:ext>
          </a:extLst>
        </xdr:cNvPr>
        <xdr:cNvSpPr/>
      </xdr:nvSpPr>
      <xdr:spPr>
        <a:xfrm>
          <a:off x="20453350" y="5628549"/>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66601</xdr:rowOff>
    </xdr:from>
    <xdr:ext cx="469744" cy="259045"/>
    <xdr:sp macro="" textlink="">
      <xdr:nvSpPr>
        <xdr:cNvPr id="592" name="【認定こども園・幼稚園・保育所】&#10;一人当たり面積該当値テキスト">
          <a:extLst>
            <a:ext uri="{FF2B5EF4-FFF2-40B4-BE49-F238E27FC236}">
              <a16:creationId xmlns="" xmlns:a16="http://schemas.microsoft.com/office/drawing/2014/main" id="{DCAA150B-FE23-436F-8A8E-2A115EE2824F}"/>
            </a:ext>
          </a:extLst>
        </xdr:cNvPr>
        <xdr:cNvSpPr txBox="1"/>
      </xdr:nvSpPr>
      <xdr:spPr>
        <a:xfrm>
          <a:off x="20542250" y="558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139700</xdr:rowOff>
    </xdr:from>
    <xdr:to>
      <xdr:col>112</xdr:col>
      <xdr:colOff>38100</xdr:colOff>
      <xdr:row>35</xdr:row>
      <xdr:rowOff>69850</xdr:rowOff>
    </xdr:to>
    <xdr:sp macro="" textlink="">
      <xdr:nvSpPr>
        <xdr:cNvPr id="593" name="楕円 592">
          <a:extLst>
            <a:ext uri="{FF2B5EF4-FFF2-40B4-BE49-F238E27FC236}">
              <a16:creationId xmlns="" xmlns:a16="http://schemas.microsoft.com/office/drawing/2014/main" id="{2D3AF1A3-64FE-4000-965B-ADB1CA3E6D14}"/>
            </a:ext>
          </a:extLst>
        </xdr:cNvPr>
        <xdr:cNvSpPr/>
      </xdr:nvSpPr>
      <xdr:spPr>
        <a:xfrm>
          <a:off x="19686588" y="5654675"/>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164374</xdr:rowOff>
    </xdr:from>
    <xdr:to>
      <xdr:col>116</xdr:col>
      <xdr:colOff>63500</xdr:colOff>
      <xdr:row>35</xdr:row>
      <xdr:rowOff>19050</xdr:rowOff>
    </xdr:to>
    <xdr:cxnSp macro="">
      <xdr:nvCxnSpPr>
        <xdr:cNvPr id="594" name="直線コネクタ 593">
          <a:extLst>
            <a:ext uri="{FF2B5EF4-FFF2-40B4-BE49-F238E27FC236}">
              <a16:creationId xmlns="" xmlns:a16="http://schemas.microsoft.com/office/drawing/2014/main" id="{ECC9D0C9-1CD6-4D18-AC33-C184D3965DA9}"/>
            </a:ext>
          </a:extLst>
        </xdr:cNvPr>
        <xdr:cNvCxnSpPr/>
      </xdr:nvCxnSpPr>
      <xdr:spPr>
        <a:xfrm flipV="1">
          <a:off x="19737388" y="5674586"/>
          <a:ext cx="766762" cy="2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46627</xdr:rowOff>
    </xdr:from>
    <xdr:to>
      <xdr:col>107</xdr:col>
      <xdr:colOff>101600</xdr:colOff>
      <xdr:row>33</xdr:row>
      <xdr:rowOff>148227</xdr:rowOff>
    </xdr:to>
    <xdr:sp macro="" textlink="">
      <xdr:nvSpPr>
        <xdr:cNvPr id="595" name="楕円 594">
          <a:extLst>
            <a:ext uri="{FF2B5EF4-FFF2-40B4-BE49-F238E27FC236}">
              <a16:creationId xmlns="" xmlns:a16="http://schemas.microsoft.com/office/drawing/2014/main" id="{AE87E53A-0A51-4498-B92D-8CE9BA7E802F}"/>
            </a:ext>
          </a:extLst>
        </xdr:cNvPr>
        <xdr:cNvSpPr/>
      </xdr:nvSpPr>
      <xdr:spPr>
        <a:xfrm>
          <a:off x="18854738" y="539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97427</xdr:rowOff>
    </xdr:from>
    <xdr:to>
      <xdr:col>111</xdr:col>
      <xdr:colOff>177800</xdr:colOff>
      <xdr:row>35</xdr:row>
      <xdr:rowOff>19050</xdr:rowOff>
    </xdr:to>
    <xdr:cxnSp macro="">
      <xdr:nvCxnSpPr>
        <xdr:cNvPr id="596" name="直線コネクタ 595">
          <a:extLst>
            <a:ext uri="{FF2B5EF4-FFF2-40B4-BE49-F238E27FC236}">
              <a16:creationId xmlns="" xmlns:a16="http://schemas.microsoft.com/office/drawing/2014/main" id="{04B1E638-ECC0-432C-ACB4-3BB2C333B7CE}"/>
            </a:ext>
          </a:extLst>
        </xdr:cNvPr>
        <xdr:cNvCxnSpPr/>
      </xdr:nvCxnSpPr>
      <xdr:spPr>
        <a:xfrm>
          <a:off x="18905538" y="5450477"/>
          <a:ext cx="831850" cy="24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159294</xdr:rowOff>
    </xdr:from>
    <xdr:to>
      <xdr:col>102</xdr:col>
      <xdr:colOff>165100</xdr:colOff>
      <xdr:row>37</xdr:row>
      <xdr:rowOff>89444</xdr:rowOff>
    </xdr:to>
    <xdr:sp macro="" textlink="">
      <xdr:nvSpPr>
        <xdr:cNvPr id="597" name="楕円 596">
          <a:extLst>
            <a:ext uri="{FF2B5EF4-FFF2-40B4-BE49-F238E27FC236}">
              <a16:creationId xmlns="" xmlns:a16="http://schemas.microsoft.com/office/drawing/2014/main" id="{20FD04D2-07CA-4B5F-95DE-ADD9B7D29A31}"/>
            </a:ext>
          </a:extLst>
        </xdr:cNvPr>
        <xdr:cNvSpPr/>
      </xdr:nvSpPr>
      <xdr:spPr>
        <a:xfrm>
          <a:off x="18037175" y="5998119"/>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97427</xdr:rowOff>
    </xdr:from>
    <xdr:to>
      <xdr:col>107</xdr:col>
      <xdr:colOff>50800</xdr:colOff>
      <xdr:row>37</xdr:row>
      <xdr:rowOff>38644</xdr:rowOff>
    </xdr:to>
    <xdr:cxnSp macro="">
      <xdr:nvCxnSpPr>
        <xdr:cNvPr id="598" name="直線コネクタ 597">
          <a:extLst>
            <a:ext uri="{FF2B5EF4-FFF2-40B4-BE49-F238E27FC236}">
              <a16:creationId xmlns="" xmlns:a16="http://schemas.microsoft.com/office/drawing/2014/main" id="{7F2B58CE-59AA-467F-B911-441927426962}"/>
            </a:ext>
          </a:extLst>
        </xdr:cNvPr>
        <xdr:cNvCxnSpPr/>
      </xdr:nvCxnSpPr>
      <xdr:spPr>
        <a:xfrm flipV="1">
          <a:off x="18087975" y="5450477"/>
          <a:ext cx="817563" cy="58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4173</xdr:rowOff>
    </xdr:from>
    <xdr:to>
      <xdr:col>98</xdr:col>
      <xdr:colOff>38100</xdr:colOff>
      <xdr:row>37</xdr:row>
      <xdr:rowOff>105773</xdr:rowOff>
    </xdr:to>
    <xdr:sp macro="" textlink="">
      <xdr:nvSpPr>
        <xdr:cNvPr id="599" name="楕円 598">
          <a:extLst>
            <a:ext uri="{FF2B5EF4-FFF2-40B4-BE49-F238E27FC236}">
              <a16:creationId xmlns="" xmlns:a16="http://schemas.microsoft.com/office/drawing/2014/main" id="{3917DBAC-04B4-4F1A-AADE-648B7DA0197F}"/>
            </a:ext>
          </a:extLst>
        </xdr:cNvPr>
        <xdr:cNvSpPr/>
      </xdr:nvSpPr>
      <xdr:spPr>
        <a:xfrm>
          <a:off x="17219613" y="6004923"/>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38644</xdr:rowOff>
    </xdr:from>
    <xdr:to>
      <xdr:col>102</xdr:col>
      <xdr:colOff>114300</xdr:colOff>
      <xdr:row>37</xdr:row>
      <xdr:rowOff>54973</xdr:rowOff>
    </xdr:to>
    <xdr:cxnSp macro="">
      <xdr:nvCxnSpPr>
        <xdr:cNvPr id="600" name="直線コネクタ 599">
          <a:extLst>
            <a:ext uri="{FF2B5EF4-FFF2-40B4-BE49-F238E27FC236}">
              <a16:creationId xmlns="" xmlns:a16="http://schemas.microsoft.com/office/drawing/2014/main" id="{72503B29-4F17-426B-8A77-48FA79B49092}"/>
            </a:ext>
          </a:extLst>
        </xdr:cNvPr>
        <xdr:cNvCxnSpPr/>
      </xdr:nvCxnSpPr>
      <xdr:spPr>
        <a:xfrm flipV="1">
          <a:off x="17270413" y="6039394"/>
          <a:ext cx="817562"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23421</xdr:rowOff>
    </xdr:from>
    <xdr:ext cx="469744" cy="259045"/>
    <xdr:sp macro="" textlink="">
      <xdr:nvSpPr>
        <xdr:cNvPr id="601" name="n_1aveValue【認定こども園・幼稚園・保育所】&#10;一人当たり面積">
          <a:extLst>
            <a:ext uri="{FF2B5EF4-FFF2-40B4-BE49-F238E27FC236}">
              <a16:creationId xmlns="" xmlns:a16="http://schemas.microsoft.com/office/drawing/2014/main" id="{DEEF5793-1B9A-40E9-BE15-3F643EB10145}"/>
            </a:ext>
          </a:extLst>
        </xdr:cNvPr>
        <xdr:cNvSpPr txBox="1"/>
      </xdr:nvSpPr>
      <xdr:spPr>
        <a:xfrm>
          <a:off x="19504102" y="650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10358</xdr:rowOff>
    </xdr:from>
    <xdr:ext cx="469744" cy="259045"/>
    <xdr:sp macro="" textlink="">
      <xdr:nvSpPr>
        <xdr:cNvPr id="602" name="n_2aveValue【認定こども園・幼稚園・保育所】&#10;一人当たり面積">
          <a:extLst>
            <a:ext uri="{FF2B5EF4-FFF2-40B4-BE49-F238E27FC236}">
              <a16:creationId xmlns="" xmlns:a16="http://schemas.microsoft.com/office/drawing/2014/main" id="{D0484FCB-99AF-4FDF-AADC-AEFB4361962E}"/>
            </a:ext>
          </a:extLst>
        </xdr:cNvPr>
        <xdr:cNvSpPr txBox="1"/>
      </xdr:nvSpPr>
      <xdr:spPr>
        <a:xfrm>
          <a:off x="18684952" y="6496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20155</xdr:rowOff>
    </xdr:from>
    <xdr:ext cx="469744" cy="259045"/>
    <xdr:sp macro="" textlink="">
      <xdr:nvSpPr>
        <xdr:cNvPr id="603" name="n_3aveValue【認定こども園・幼稚園・保育所】&#10;一人当たり面積">
          <a:extLst>
            <a:ext uri="{FF2B5EF4-FFF2-40B4-BE49-F238E27FC236}">
              <a16:creationId xmlns="" xmlns:a16="http://schemas.microsoft.com/office/drawing/2014/main" id="{4EFAE1E8-C7F1-4E45-B7A6-2321BEF1B3D2}"/>
            </a:ext>
          </a:extLst>
        </xdr:cNvPr>
        <xdr:cNvSpPr txBox="1"/>
      </xdr:nvSpPr>
      <xdr:spPr>
        <a:xfrm>
          <a:off x="17867390" y="650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16890</xdr:rowOff>
    </xdr:from>
    <xdr:ext cx="469744" cy="259045"/>
    <xdr:sp macro="" textlink="">
      <xdr:nvSpPr>
        <xdr:cNvPr id="604" name="n_4aveValue【認定こども園・幼稚園・保育所】&#10;一人当たり面積">
          <a:extLst>
            <a:ext uri="{FF2B5EF4-FFF2-40B4-BE49-F238E27FC236}">
              <a16:creationId xmlns="" xmlns:a16="http://schemas.microsoft.com/office/drawing/2014/main" id="{5C346554-12C7-49B6-B9B7-849774F9760C}"/>
            </a:ext>
          </a:extLst>
        </xdr:cNvPr>
        <xdr:cNvSpPr txBox="1"/>
      </xdr:nvSpPr>
      <xdr:spPr>
        <a:xfrm>
          <a:off x="17049827" y="650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86377</xdr:rowOff>
    </xdr:from>
    <xdr:ext cx="469744" cy="259045"/>
    <xdr:sp macro="" textlink="">
      <xdr:nvSpPr>
        <xdr:cNvPr id="605" name="n_1mainValue【認定こども園・幼稚園・保育所】&#10;一人当たり面積">
          <a:extLst>
            <a:ext uri="{FF2B5EF4-FFF2-40B4-BE49-F238E27FC236}">
              <a16:creationId xmlns="" xmlns:a16="http://schemas.microsoft.com/office/drawing/2014/main" id="{B97433AB-BF9F-44B3-93B1-3BE5AB8A8B3A}"/>
            </a:ext>
          </a:extLst>
        </xdr:cNvPr>
        <xdr:cNvSpPr txBox="1"/>
      </xdr:nvSpPr>
      <xdr:spPr>
        <a:xfrm>
          <a:off x="19504102"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31</xdr:row>
      <xdr:rowOff>164754</xdr:rowOff>
    </xdr:from>
    <xdr:ext cx="469744" cy="259045"/>
    <xdr:sp macro="" textlink="">
      <xdr:nvSpPr>
        <xdr:cNvPr id="606" name="n_2mainValue【認定こども園・幼稚園・保育所】&#10;一人当たり面積">
          <a:extLst>
            <a:ext uri="{FF2B5EF4-FFF2-40B4-BE49-F238E27FC236}">
              <a16:creationId xmlns="" xmlns:a16="http://schemas.microsoft.com/office/drawing/2014/main" id="{FB5F26F7-6161-45DB-8415-94B8B3B79467}"/>
            </a:ext>
          </a:extLst>
        </xdr:cNvPr>
        <xdr:cNvSpPr txBox="1"/>
      </xdr:nvSpPr>
      <xdr:spPr>
        <a:xfrm>
          <a:off x="18684952" y="518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105971</xdr:rowOff>
    </xdr:from>
    <xdr:ext cx="469744" cy="259045"/>
    <xdr:sp macro="" textlink="">
      <xdr:nvSpPr>
        <xdr:cNvPr id="607" name="n_3mainValue【認定こども園・幼稚園・保育所】&#10;一人当たり面積">
          <a:extLst>
            <a:ext uri="{FF2B5EF4-FFF2-40B4-BE49-F238E27FC236}">
              <a16:creationId xmlns="" xmlns:a16="http://schemas.microsoft.com/office/drawing/2014/main" id="{A8ABDF76-3C1D-4221-9219-C23947A37542}"/>
            </a:ext>
          </a:extLst>
        </xdr:cNvPr>
        <xdr:cNvSpPr txBox="1"/>
      </xdr:nvSpPr>
      <xdr:spPr>
        <a:xfrm>
          <a:off x="17867390" y="578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122300</xdr:rowOff>
    </xdr:from>
    <xdr:ext cx="469744" cy="259045"/>
    <xdr:sp macro="" textlink="">
      <xdr:nvSpPr>
        <xdr:cNvPr id="608" name="n_4mainValue【認定こども園・幼稚園・保育所】&#10;一人当たり面積">
          <a:extLst>
            <a:ext uri="{FF2B5EF4-FFF2-40B4-BE49-F238E27FC236}">
              <a16:creationId xmlns="" xmlns:a16="http://schemas.microsoft.com/office/drawing/2014/main" id="{C39E36AB-BF0E-4DBD-A522-8887564B6876}"/>
            </a:ext>
          </a:extLst>
        </xdr:cNvPr>
        <xdr:cNvSpPr txBox="1"/>
      </xdr:nvSpPr>
      <xdr:spPr>
        <a:xfrm>
          <a:off x="17049827" y="579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 xmlns:a16="http://schemas.microsoft.com/office/drawing/2014/main" id="{9438C644-E814-4A6B-974B-1D02801DA60B}"/>
            </a:ext>
          </a:extLst>
        </xdr:cNvPr>
        <xdr:cNvSpPr/>
      </xdr:nvSpPr>
      <xdr:spPr>
        <a:xfrm>
          <a:off x="11517313" y="757237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 xmlns:a16="http://schemas.microsoft.com/office/drawing/2014/main" id="{4F6D0E71-3C10-4B0C-B76F-0FEB102A2287}"/>
            </a:ext>
          </a:extLst>
        </xdr:cNvPr>
        <xdr:cNvSpPr/>
      </xdr:nvSpPr>
      <xdr:spPr>
        <a:xfrm>
          <a:off x="1163002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 xmlns:a16="http://schemas.microsoft.com/office/drawing/2014/main" id="{DB465191-D2BB-47F0-915D-A106867FCD8C}"/>
            </a:ext>
          </a:extLst>
        </xdr:cNvPr>
        <xdr:cNvSpPr/>
      </xdr:nvSpPr>
      <xdr:spPr>
        <a:xfrm>
          <a:off x="1163002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 xmlns:a16="http://schemas.microsoft.com/office/drawing/2014/main" id="{F1927DE0-DFDC-4E78-AACF-A8CCF88860E0}"/>
            </a:ext>
          </a:extLst>
        </xdr:cNvPr>
        <xdr:cNvSpPr/>
      </xdr:nvSpPr>
      <xdr:spPr>
        <a:xfrm>
          <a:off x="12574588"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 xmlns:a16="http://schemas.microsoft.com/office/drawing/2014/main" id="{59AC6DFF-CC96-490F-B3C2-0AACAFCEEB26}"/>
            </a:ext>
          </a:extLst>
        </xdr:cNvPr>
        <xdr:cNvSpPr/>
      </xdr:nvSpPr>
      <xdr:spPr>
        <a:xfrm>
          <a:off x="12574588"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 xmlns:a16="http://schemas.microsoft.com/office/drawing/2014/main" id="{4E0AFD4A-5234-4140-9EC0-84842E2EC65A}"/>
            </a:ext>
          </a:extLst>
        </xdr:cNvPr>
        <xdr:cNvSpPr/>
      </xdr:nvSpPr>
      <xdr:spPr>
        <a:xfrm>
          <a:off x="13631863"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 xmlns:a16="http://schemas.microsoft.com/office/drawing/2014/main" id="{70A296EC-D234-4DA8-8432-1A250BD0B23D}"/>
            </a:ext>
          </a:extLst>
        </xdr:cNvPr>
        <xdr:cNvSpPr/>
      </xdr:nvSpPr>
      <xdr:spPr>
        <a:xfrm>
          <a:off x="13631863"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 xmlns:a16="http://schemas.microsoft.com/office/drawing/2014/main" id="{90F98777-9405-4662-B345-24CE8831A69F}"/>
            </a:ext>
          </a:extLst>
        </xdr:cNvPr>
        <xdr:cNvSpPr/>
      </xdr:nvSpPr>
      <xdr:spPr>
        <a:xfrm>
          <a:off x="11517313" y="864870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 xmlns:a16="http://schemas.microsoft.com/office/drawing/2014/main" id="{808AE90A-9D6E-449B-97E1-5A9BE07FFF0A}"/>
            </a:ext>
          </a:extLst>
        </xdr:cNvPr>
        <xdr:cNvSpPr txBox="1"/>
      </xdr:nvSpPr>
      <xdr:spPr>
        <a:xfrm>
          <a:off x="11479213"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 xmlns:a16="http://schemas.microsoft.com/office/drawing/2014/main" id="{10195E6A-7E72-4696-8DDB-7AA014DF65C2}"/>
            </a:ext>
          </a:extLst>
        </xdr:cNvPr>
        <xdr:cNvCxnSpPr/>
      </xdr:nvCxnSpPr>
      <xdr:spPr>
        <a:xfrm>
          <a:off x="11517313"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9" name="テキスト ボックス 618">
          <a:extLst>
            <a:ext uri="{FF2B5EF4-FFF2-40B4-BE49-F238E27FC236}">
              <a16:creationId xmlns="" xmlns:a16="http://schemas.microsoft.com/office/drawing/2014/main" id="{DB33054D-C253-4005-8788-259085207C56}"/>
            </a:ext>
          </a:extLst>
        </xdr:cNvPr>
        <xdr:cNvSpPr txBox="1"/>
      </xdr:nvSpPr>
      <xdr:spPr>
        <a:xfrm>
          <a:off x="11142829" y="1067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0" name="直線コネクタ 619">
          <a:extLst>
            <a:ext uri="{FF2B5EF4-FFF2-40B4-BE49-F238E27FC236}">
              <a16:creationId xmlns="" xmlns:a16="http://schemas.microsoft.com/office/drawing/2014/main" id="{CD9A0837-1E5E-4C5D-9ECF-13CDE235AB65}"/>
            </a:ext>
          </a:extLst>
        </xdr:cNvPr>
        <xdr:cNvCxnSpPr/>
      </xdr:nvCxnSpPr>
      <xdr:spPr>
        <a:xfrm>
          <a:off x="11517313" y="103727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1" name="テキスト ボックス 620">
          <a:extLst>
            <a:ext uri="{FF2B5EF4-FFF2-40B4-BE49-F238E27FC236}">
              <a16:creationId xmlns="" xmlns:a16="http://schemas.microsoft.com/office/drawing/2014/main" id="{02E6BAEC-57F4-471F-BD36-9A18E40121D2}"/>
            </a:ext>
          </a:extLst>
        </xdr:cNvPr>
        <xdr:cNvSpPr txBox="1"/>
      </xdr:nvSpPr>
      <xdr:spPr>
        <a:xfrm>
          <a:off x="11142829" y="10240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2" name="直線コネクタ 621">
          <a:extLst>
            <a:ext uri="{FF2B5EF4-FFF2-40B4-BE49-F238E27FC236}">
              <a16:creationId xmlns="" xmlns:a16="http://schemas.microsoft.com/office/drawing/2014/main" id="{2A2B710A-52AF-426C-9F7A-47F3BFD2F6A0}"/>
            </a:ext>
          </a:extLst>
        </xdr:cNvPr>
        <xdr:cNvCxnSpPr/>
      </xdr:nvCxnSpPr>
      <xdr:spPr>
        <a:xfrm>
          <a:off x="11517313" y="9944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3" name="テキスト ボックス 622">
          <a:extLst>
            <a:ext uri="{FF2B5EF4-FFF2-40B4-BE49-F238E27FC236}">
              <a16:creationId xmlns="" xmlns:a16="http://schemas.microsoft.com/office/drawing/2014/main" id="{0F7E4106-0EA3-41DE-9507-FF5F236A01C0}"/>
            </a:ext>
          </a:extLst>
        </xdr:cNvPr>
        <xdr:cNvSpPr txBox="1"/>
      </xdr:nvSpPr>
      <xdr:spPr>
        <a:xfrm>
          <a:off x="11142829" y="9811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4" name="直線コネクタ 623">
          <a:extLst>
            <a:ext uri="{FF2B5EF4-FFF2-40B4-BE49-F238E27FC236}">
              <a16:creationId xmlns="" xmlns:a16="http://schemas.microsoft.com/office/drawing/2014/main" id="{12CDFA2D-3DEF-4CAF-99FC-6D168E86A676}"/>
            </a:ext>
          </a:extLst>
        </xdr:cNvPr>
        <xdr:cNvCxnSpPr/>
      </xdr:nvCxnSpPr>
      <xdr:spPr>
        <a:xfrm>
          <a:off x="11517313" y="9515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5" name="テキスト ボックス 624">
          <a:extLst>
            <a:ext uri="{FF2B5EF4-FFF2-40B4-BE49-F238E27FC236}">
              <a16:creationId xmlns="" xmlns:a16="http://schemas.microsoft.com/office/drawing/2014/main" id="{87B6CEC3-ED0A-44FD-8CCA-8B9FA0E88305}"/>
            </a:ext>
          </a:extLst>
        </xdr:cNvPr>
        <xdr:cNvSpPr txBox="1"/>
      </xdr:nvSpPr>
      <xdr:spPr>
        <a:xfrm>
          <a:off x="11142829"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6" name="直線コネクタ 625">
          <a:extLst>
            <a:ext uri="{FF2B5EF4-FFF2-40B4-BE49-F238E27FC236}">
              <a16:creationId xmlns="" xmlns:a16="http://schemas.microsoft.com/office/drawing/2014/main" id="{1A0FDD23-0D1A-4F65-81F3-CB0A0E64ED41}"/>
            </a:ext>
          </a:extLst>
        </xdr:cNvPr>
        <xdr:cNvCxnSpPr/>
      </xdr:nvCxnSpPr>
      <xdr:spPr>
        <a:xfrm>
          <a:off x="11517313" y="9077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7" name="テキスト ボックス 626">
          <a:extLst>
            <a:ext uri="{FF2B5EF4-FFF2-40B4-BE49-F238E27FC236}">
              <a16:creationId xmlns="" xmlns:a16="http://schemas.microsoft.com/office/drawing/2014/main" id="{61960D64-AF3C-4593-A97F-D6BD522ABFA0}"/>
            </a:ext>
          </a:extLst>
        </xdr:cNvPr>
        <xdr:cNvSpPr txBox="1"/>
      </xdr:nvSpPr>
      <xdr:spPr>
        <a:xfrm>
          <a:off x="11142829" y="8944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 xmlns:a16="http://schemas.microsoft.com/office/drawing/2014/main" id="{4A5FC7B8-14EA-4DF7-A218-10813B61F69A}"/>
            </a:ext>
          </a:extLst>
        </xdr:cNvPr>
        <xdr:cNvCxnSpPr/>
      </xdr:nvCxnSpPr>
      <xdr:spPr>
        <a:xfrm>
          <a:off x="11517313"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9" name="テキスト ボックス 628">
          <a:extLst>
            <a:ext uri="{FF2B5EF4-FFF2-40B4-BE49-F238E27FC236}">
              <a16:creationId xmlns="" xmlns:a16="http://schemas.microsoft.com/office/drawing/2014/main" id="{67C8DBCE-C97B-4A50-A63F-D27C553A567A}"/>
            </a:ext>
          </a:extLst>
        </xdr:cNvPr>
        <xdr:cNvSpPr txBox="1"/>
      </xdr:nvSpPr>
      <xdr:spPr>
        <a:xfrm>
          <a:off x="11142829" y="8516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0" name="【学校施設】&#10;有形固定資産減価償却率グラフ枠">
          <a:extLst>
            <a:ext uri="{FF2B5EF4-FFF2-40B4-BE49-F238E27FC236}">
              <a16:creationId xmlns="" xmlns:a16="http://schemas.microsoft.com/office/drawing/2014/main" id="{8885A015-4DEB-4943-9D4C-05647B90B5E2}"/>
            </a:ext>
          </a:extLst>
        </xdr:cNvPr>
        <xdr:cNvSpPr/>
      </xdr:nvSpPr>
      <xdr:spPr>
        <a:xfrm>
          <a:off x="11517313" y="864870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631" name="直線コネクタ 630">
          <a:extLst>
            <a:ext uri="{FF2B5EF4-FFF2-40B4-BE49-F238E27FC236}">
              <a16:creationId xmlns="" xmlns:a16="http://schemas.microsoft.com/office/drawing/2014/main" id="{553C1B04-615A-4E04-B775-96E1CC4B0C4B}"/>
            </a:ext>
          </a:extLst>
        </xdr:cNvPr>
        <xdr:cNvCxnSpPr/>
      </xdr:nvCxnSpPr>
      <xdr:spPr>
        <a:xfrm flipV="1">
          <a:off x="15104427" y="9004554"/>
          <a:ext cx="0" cy="138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632" name="【学校施設】&#10;有形固定資産減価償却率最小値テキスト">
          <a:extLst>
            <a:ext uri="{FF2B5EF4-FFF2-40B4-BE49-F238E27FC236}">
              <a16:creationId xmlns="" xmlns:a16="http://schemas.microsoft.com/office/drawing/2014/main" id="{1080C3F0-AC53-4012-873E-8464B24960F2}"/>
            </a:ext>
          </a:extLst>
        </xdr:cNvPr>
        <xdr:cNvSpPr txBox="1"/>
      </xdr:nvSpPr>
      <xdr:spPr>
        <a:xfrm>
          <a:off x="15143163" y="103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633" name="直線コネクタ 632">
          <a:extLst>
            <a:ext uri="{FF2B5EF4-FFF2-40B4-BE49-F238E27FC236}">
              <a16:creationId xmlns="" xmlns:a16="http://schemas.microsoft.com/office/drawing/2014/main" id="{D29E4E54-5D33-4369-827C-04744F0569E8}"/>
            </a:ext>
          </a:extLst>
        </xdr:cNvPr>
        <xdr:cNvCxnSpPr/>
      </xdr:nvCxnSpPr>
      <xdr:spPr>
        <a:xfrm>
          <a:off x="15016163" y="10391013"/>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634" name="【学校施設】&#10;有形固定資産減価償却率最大値テキスト">
          <a:extLst>
            <a:ext uri="{FF2B5EF4-FFF2-40B4-BE49-F238E27FC236}">
              <a16:creationId xmlns="" xmlns:a16="http://schemas.microsoft.com/office/drawing/2014/main" id="{F6679232-D814-4A7B-9DB7-7578F13D61A9}"/>
            </a:ext>
          </a:extLst>
        </xdr:cNvPr>
        <xdr:cNvSpPr txBox="1"/>
      </xdr:nvSpPr>
      <xdr:spPr>
        <a:xfrm>
          <a:off x="15143163" y="8789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635" name="直線コネクタ 634">
          <a:extLst>
            <a:ext uri="{FF2B5EF4-FFF2-40B4-BE49-F238E27FC236}">
              <a16:creationId xmlns="" xmlns:a16="http://schemas.microsoft.com/office/drawing/2014/main" id="{619A6270-23CC-4BF0-A56B-CC914983EA69}"/>
            </a:ext>
          </a:extLst>
        </xdr:cNvPr>
        <xdr:cNvCxnSpPr/>
      </xdr:nvCxnSpPr>
      <xdr:spPr>
        <a:xfrm>
          <a:off x="15016163" y="900455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103649</xdr:rowOff>
    </xdr:from>
    <xdr:ext cx="405111" cy="259045"/>
    <xdr:sp macro="" textlink="">
      <xdr:nvSpPr>
        <xdr:cNvPr id="636" name="【学校施設】&#10;有形固定資産減価償却率平均値テキスト">
          <a:extLst>
            <a:ext uri="{FF2B5EF4-FFF2-40B4-BE49-F238E27FC236}">
              <a16:creationId xmlns="" xmlns:a16="http://schemas.microsoft.com/office/drawing/2014/main" id="{715A8C8C-DFAE-4548-9BAB-3080DF21E8A9}"/>
            </a:ext>
          </a:extLst>
        </xdr:cNvPr>
        <xdr:cNvSpPr txBox="1"/>
      </xdr:nvSpPr>
      <xdr:spPr>
        <a:xfrm>
          <a:off x="15143163" y="96667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637" name="フローチャート: 判断 636">
          <a:extLst>
            <a:ext uri="{FF2B5EF4-FFF2-40B4-BE49-F238E27FC236}">
              <a16:creationId xmlns="" xmlns:a16="http://schemas.microsoft.com/office/drawing/2014/main" id="{4FC59E40-B793-41A4-A7B6-4C2965E55714}"/>
            </a:ext>
          </a:extLst>
        </xdr:cNvPr>
        <xdr:cNvSpPr/>
      </xdr:nvSpPr>
      <xdr:spPr>
        <a:xfrm>
          <a:off x="15054263" y="968832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638" name="フローチャート: 判断 637">
          <a:extLst>
            <a:ext uri="{FF2B5EF4-FFF2-40B4-BE49-F238E27FC236}">
              <a16:creationId xmlns="" xmlns:a16="http://schemas.microsoft.com/office/drawing/2014/main" id="{FFA2B831-3E15-4809-A33F-3A8E869E1B9B}"/>
            </a:ext>
          </a:extLst>
        </xdr:cNvPr>
        <xdr:cNvSpPr/>
      </xdr:nvSpPr>
      <xdr:spPr>
        <a:xfrm>
          <a:off x="14273213" y="943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166370</xdr:rowOff>
    </xdr:from>
    <xdr:to>
      <xdr:col>76</xdr:col>
      <xdr:colOff>165100</xdr:colOff>
      <xdr:row>58</xdr:row>
      <xdr:rowOff>96520</xdr:rowOff>
    </xdr:to>
    <xdr:sp macro="" textlink="">
      <xdr:nvSpPr>
        <xdr:cNvPr id="639" name="フローチャート: 判断 638">
          <a:extLst>
            <a:ext uri="{FF2B5EF4-FFF2-40B4-BE49-F238E27FC236}">
              <a16:creationId xmlns="" xmlns:a16="http://schemas.microsoft.com/office/drawing/2014/main" id="{CF844A60-6168-4900-826B-B3F8D263D7BA}"/>
            </a:ext>
          </a:extLst>
        </xdr:cNvPr>
        <xdr:cNvSpPr/>
      </xdr:nvSpPr>
      <xdr:spPr>
        <a:xfrm>
          <a:off x="13455650" y="9400857"/>
          <a:ext cx="101600"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152654</xdr:rowOff>
    </xdr:from>
    <xdr:to>
      <xdr:col>72</xdr:col>
      <xdr:colOff>38100</xdr:colOff>
      <xdr:row>58</xdr:row>
      <xdr:rowOff>82804</xdr:rowOff>
    </xdr:to>
    <xdr:sp macro="" textlink="">
      <xdr:nvSpPr>
        <xdr:cNvPr id="640" name="フローチャート: 判断 639">
          <a:extLst>
            <a:ext uri="{FF2B5EF4-FFF2-40B4-BE49-F238E27FC236}">
              <a16:creationId xmlns="" xmlns:a16="http://schemas.microsoft.com/office/drawing/2014/main" id="{86799332-2F63-433F-B334-42E2E3E1B35D}"/>
            </a:ext>
          </a:extLst>
        </xdr:cNvPr>
        <xdr:cNvSpPr/>
      </xdr:nvSpPr>
      <xdr:spPr>
        <a:xfrm>
          <a:off x="12638088" y="9391904"/>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116078</xdr:rowOff>
    </xdr:from>
    <xdr:to>
      <xdr:col>67</xdr:col>
      <xdr:colOff>101600</xdr:colOff>
      <xdr:row>58</xdr:row>
      <xdr:rowOff>46228</xdr:rowOff>
    </xdr:to>
    <xdr:sp macro="" textlink="">
      <xdr:nvSpPr>
        <xdr:cNvPr id="641" name="フローチャート: 判断 640">
          <a:extLst>
            <a:ext uri="{FF2B5EF4-FFF2-40B4-BE49-F238E27FC236}">
              <a16:creationId xmlns="" xmlns:a16="http://schemas.microsoft.com/office/drawing/2014/main" id="{221E73FB-BC90-4656-B55E-FC857CAF65BA}"/>
            </a:ext>
          </a:extLst>
        </xdr:cNvPr>
        <xdr:cNvSpPr/>
      </xdr:nvSpPr>
      <xdr:spPr>
        <a:xfrm>
          <a:off x="11806238" y="935532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a:extLst>
            <a:ext uri="{FF2B5EF4-FFF2-40B4-BE49-F238E27FC236}">
              <a16:creationId xmlns="" xmlns:a16="http://schemas.microsoft.com/office/drawing/2014/main" id="{CF413B36-BD12-439C-B521-2127EC66D3AC}"/>
            </a:ext>
          </a:extLst>
        </xdr:cNvPr>
        <xdr:cNvSpPr txBox="1"/>
      </xdr:nvSpPr>
      <xdr:spPr>
        <a:xfrm>
          <a:off x="149288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a:extLst>
            <a:ext uri="{FF2B5EF4-FFF2-40B4-BE49-F238E27FC236}">
              <a16:creationId xmlns="" xmlns:a16="http://schemas.microsoft.com/office/drawing/2014/main" id="{55EBB7B8-7CF8-487D-9533-096F2CF4B5B4}"/>
            </a:ext>
          </a:extLst>
        </xdr:cNvPr>
        <xdr:cNvSpPr txBox="1"/>
      </xdr:nvSpPr>
      <xdr:spPr>
        <a:xfrm>
          <a:off x="14147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a:extLst>
            <a:ext uri="{FF2B5EF4-FFF2-40B4-BE49-F238E27FC236}">
              <a16:creationId xmlns="" xmlns:a16="http://schemas.microsoft.com/office/drawing/2014/main" id="{44C2E3B8-1009-4C0B-BB25-9A98F644D27C}"/>
            </a:ext>
          </a:extLst>
        </xdr:cNvPr>
        <xdr:cNvSpPr txBox="1"/>
      </xdr:nvSpPr>
      <xdr:spPr>
        <a:xfrm>
          <a:off x="133302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a:extLst>
            <a:ext uri="{FF2B5EF4-FFF2-40B4-BE49-F238E27FC236}">
              <a16:creationId xmlns="" xmlns:a16="http://schemas.microsoft.com/office/drawing/2014/main" id="{54303D52-4971-4D05-BDD4-D7A258087F86}"/>
            </a:ext>
          </a:extLst>
        </xdr:cNvPr>
        <xdr:cNvSpPr txBox="1"/>
      </xdr:nvSpPr>
      <xdr:spPr>
        <a:xfrm>
          <a:off x="125126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a:extLst>
            <a:ext uri="{FF2B5EF4-FFF2-40B4-BE49-F238E27FC236}">
              <a16:creationId xmlns="" xmlns:a16="http://schemas.microsoft.com/office/drawing/2014/main" id="{D9212240-E07A-42BA-A752-D7A93C999846}"/>
            </a:ext>
          </a:extLst>
        </xdr:cNvPr>
        <xdr:cNvSpPr txBox="1"/>
      </xdr:nvSpPr>
      <xdr:spPr>
        <a:xfrm>
          <a:off x="116808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56642</xdr:rowOff>
    </xdr:from>
    <xdr:to>
      <xdr:col>85</xdr:col>
      <xdr:colOff>177800</xdr:colOff>
      <xdr:row>59</xdr:row>
      <xdr:rowOff>158242</xdr:rowOff>
    </xdr:to>
    <xdr:sp macro="" textlink="">
      <xdr:nvSpPr>
        <xdr:cNvPr id="647" name="楕円 646">
          <a:extLst>
            <a:ext uri="{FF2B5EF4-FFF2-40B4-BE49-F238E27FC236}">
              <a16:creationId xmlns="" xmlns:a16="http://schemas.microsoft.com/office/drawing/2014/main" id="{21FEE24A-06D4-4EA5-8C29-56C2F6BD2D70}"/>
            </a:ext>
          </a:extLst>
        </xdr:cNvPr>
        <xdr:cNvSpPr/>
      </xdr:nvSpPr>
      <xdr:spPr>
        <a:xfrm>
          <a:off x="15054263" y="961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79519</xdr:rowOff>
    </xdr:from>
    <xdr:ext cx="405111" cy="259045"/>
    <xdr:sp macro="" textlink="">
      <xdr:nvSpPr>
        <xdr:cNvPr id="648" name="【学校施設】&#10;有形固定資産減価償却率該当値テキスト">
          <a:extLst>
            <a:ext uri="{FF2B5EF4-FFF2-40B4-BE49-F238E27FC236}">
              <a16:creationId xmlns="" xmlns:a16="http://schemas.microsoft.com/office/drawing/2014/main" id="{1DAEAAB7-87F9-4A69-AFAD-374CCEC427D9}"/>
            </a:ext>
          </a:extLst>
        </xdr:cNvPr>
        <xdr:cNvSpPr txBox="1"/>
      </xdr:nvSpPr>
      <xdr:spPr>
        <a:xfrm>
          <a:off x="15143163" y="9480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145796</xdr:rowOff>
    </xdr:from>
    <xdr:to>
      <xdr:col>81</xdr:col>
      <xdr:colOff>101600</xdr:colOff>
      <xdr:row>59</xdr:row>
      <xdr:rowOff>75946</xdr:rowOff>
    </xdr:to>
    <xdr:sp macro="" textlink="">
      <xdr:nvSpPr>
        <xdr:cNvPr id="649" name="楕円 648">
          <a:extLst>
            <a:ext uri="{FF2B5EF4-FFF2-40B4-BE49-F238E27FC236}">
              <a16:creationId xmlns="" xmlns:a16="http://schemas.microsoft.com/office/drawing/2014/main" id="{1F11192E-2413-43E2-9915-462E9A7CC271}"/>
            </a:ext>
          </a:extLst>
        </xdr:cNvPr>
        <xdr:cNvSpPr/>
      </xdr:nvSpPr>
      <xdr:spPr>
        <a:xfrm>
          <a:off x="14273213" y="954697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25146</xdr:rowOff>
    </xdr:from>
    <xdr:to>
      <xdr:col>85</xdr:col>
      <xdr:colOff>127000</xdr:colOff>
      <xdr:row>59</xdr:row>
      <xdr:rowOff>107442</xdr:rowOff>
    </xdr:to>
    <xdr:cxnSp macro="">
      <xdr:nvCxnSpPr>
        <xdr:cNvPr id="650" name="直線コネクタ 649">
          <a:extLst>
            <a:ext uri="{FF2B5EF4-FFF2-40B4-BE49-F238E27FC236}">
              <a16:creationId xmlns="" xmlns:a16="http://schemas.microsoft.com/office/drawing/2014/main" id="{8A2D029C-3438-4714-B78C-0E2ADBF6BD39}"/>
            </a:ext>
          </a:extLst>
        </xdr:cNvPr>
        <xdr:cNvCxnSpPr/>
      </xdr:nvCxnSpPr>
      <xdr:spPr>
        <a:xfrm>
          <a:off x="14324013" y="9588246"/>
          <a:ext cx="78105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148082</xdr:rowOff>
    </xdr:from>
    <xdr:to>
      <xdr:col>76</xdr:col>
      <xdr:colOff>165100</xdr:colOff>
      <xdr:row>58</xdr:row>
      <xdr:rowOff>78232</xdr:rowOff>
    </xdr:to>
    <xdr:sp macro="" textlink="">
      <xdr:nvSpPr>
        <xdr:cNvPr id="651" name="楕円 650">
          <a:extLst>
            <a:ext uri="{FF2B5EF4-FFF2-40B4-BE49-F238E27FC236}">
              <a16:creationId xmlns="" xmlns:a16="http://schemas.microsoft.com/office/drawing/2014/main" id="{B4ABFCC1-5A58-4DF5-A93B-F0081F9F8D6A}"/>
            </a:ext>
          </a:extLst>
        </xdr:cNvPr>
        <xdr:cNvSpPr/>
      </xdr:nvSpPr>
      <xdr:spPr>
        <a:xfrm>
          <a:off x="13455650" y="9387332"/>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27432</xdr:rowOff>
    </xdr:from>
    <xdr:to>
      <xdr:col>81</xdr:col>
      <xdr:colOff>50800</xdr:colOff>
      <xdr:row>59</xdr:row>
      <xdr:rowOff>25146</xdr:rowOff>
    </xdr:to>
    <xdr:cxnSp macro="">
      <xdr:nvCxnSpPr>
        <xdr:cNvPr id="652" name="直線コネクタ 651">
          <a:extLst>
            <a:ext uri="{FF2B5EF4-FFF2-40B4-BE49-F238E27FC236}">
              <a16:creationId xmlns="" xmlns:a16="http://schemas.microsoft.com/office/drawing/2014/main" id="{F57DD1CA-28B9-40A2-8F6E-F1B38AFE066D}"/>
            </a:ext>
          </a:extLst>
        </xdr:cNvPr>
        <xdr:cNvCxnSpPr/>
      </xdr:nvCxnSpPr>
      <xdr:spPr>
        <a:xfrm>
          <a:off x="13506450" y="9428607"/>
          <a:ext cx="817563" cy="15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106934</xdr:rowOff>
    </xdr:from>
    <xdr:to>
      <xdr:col>72</xdr:col>
      <xdr:colOff>38100</xdr:colOff>
      <xdr:row>58</xdr:row>
      <xdr:rowOff>37084</xdr:rowOff>
    </xdr:to>
    <xdr:sp macro="" textlink="">
      <xdr:nvSpPr>
        <xdr:cNvPr id="653" name="楕円 652">
          <a:extLst>
            <a:ext uri="{FF2B5EF4-FFF2-40B4-BE49-F238E27FC236}">
              <a16:creationId xmlns="" xmlns:a16="http://schemas.microsoft.com/office/drawing/2014/main" id="{F9D4D439-19BC-43B4-8992-F6CEAD624067}"/>
            </a:ext>
          </a:extLst>
        </xdr:cNvPr>
        <xdr:cNvSpPr/>
      </xdr:nvSpPr>
      <xdr:spPr>
        <a:xfrm>
          <a:off x="12638088" y="9346184"/>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157734</xdr:rowOff>
    </xdr:from>
    <xdr:to>
      <xdr:col>76</xdr:col>
      <xdr:colOff>114300</xdr:colOff>
      <xdr:row>58</xdr:row>
      <xdr:rowOff>27432</xdr:rowOff>
    </xdr:to>
    <xdr:cxnSp macro="">
      <xdr:nvCxnSpPr>
        <xdr:cNvPr id="654" name="直線コネクタ 653">
          <a:extLst>
            <a:ext uri="{FF2B5EF4-FFF2-40B4-BE49-F238E27FC236}">
              <a16:creationId xmlns="" xmlns:a16="http://schemas.microsoft.com/office/drawing/2014/main" id="{B49E1A38-6EC1-46BF-BEED-9F42A6CC49A2}"/>
            </a:ext>
          </a:extLst>
        </xdr:cNvPr>
        <xdr:cNvCxnSpPr/>
      </xdr:nvCxnSpPr>
      <xdr:spPr>
        <a:xfrm>
          <a:off x="12688888" y="9396984"/>
          <a:ext cx="817562"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15494</xdr:rowOff>
    </xdr:from>
    <xdr:to>
      <xdr:col>67</xdr:col>
      <xdr:colOff>101600</xdr:colOff>
      <xdr:row>57</xdr:row>
      <xdr:rowOff>117094</xdr:rowOff>
    </xdr:to>
    <xdr:sp macro="" textlink="">
      <xdr:nvSpPr>
        <xdr:cNvPr id="655" name="楕円 654">
          <a:extLst>
            <a:ext uri="{FF2B5EF4-FFF2-40B4-BE49-F238E27FC236}">
              <a16:creationId xmlns="" xmlns:a16="http://schemas.microsoft.com/office/drawing/2014/main" id="{3A70E662-2B58-45EC-87AD-2BDE960F771F}"/>
            </a:ext>
          </a:extLst>
        </xdr:cNvPr>
        <xdr:cNvSpPr/>
      </xdr:nvSpPr>
      <xdr:spPr>
        <a:xfrm>
          <a:off x="11806238" y="925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66294</xdr:rowOff>
    </xdr:from>
    <xdr:to>
      <xdr:col>71</xdr:col>
      <xdr:colOff>177800</xdr:colOff>
      <xdr:row>57</xdr:row>
      <xdr:rowOff>157734</xdr:rowOff>
    </xdr:to>
    <xdr:cxnSp macro="">
      <xdr:nvCxnSpPr>
        <xdr:cNvPr id="656" name="直線コネクタ 655">
          <a:extLst>
            <a:ext uri="{FF2B5EF4-FFF2-40B4-BE49-F238E27FC236}">
              <a16:creationId xmlns="" xmlns:a16="http://schemas.microsoft.com/office/drawing/2014/main" id="{18F353E8-BBCE-4B59-BAE7-6910025B9065}"/>
            </a:ext>
          </a:extLst>
        </xdr:cNvPr>
        <xdr:cNvCxnSpPr/>
      </xdr:nvCxnSpPr>
      <xdr:spPr>
        <a:xfrm>
          <a:off x="11857038" y="9305544"/>
          <a:ext cx="83185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154195</xdr:rowOff>
    </xdr:from>
    <xdr:ext cx="405111" cy="259045"/>
    <xdr:sp macro="" textlink="">
      <xdr:nvSpPr>
        <xdr:cNvPr id="657" name="n_1aveValue【学校施設】&#10;有形固定資産減価償却率">
          <a:extLst>
            <a:ext uri="{FF2B5EF4-FFF2-40B4-BE49-F238E27FC236}">
              <a16:creationId xmlns="" xmlns:a16="http://schemas.microsoft.com/office/drawing/2014/main" id="{FF7AFE90-A424-4287-A00B-B32817058E5A}"/>
            </a:ext>
          </a:extLst>
        </xdr:cNvPr>
        <xdr:cNvSpPr txBox="1"/>
      </xdr:nvSpPr>
      <xdr:spPr>
        <a:xfrm>
          <a:off x="14123044" y="9231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87647</xdr:rowOff>
    </xdr:from>
    <xdr:ext cx="405111" cy="259045"/>
    <xdr:sp macro="" textlink="">
      <xdr:nvSpPr>
        <xdr:cNvPr id="658" name="n_2aveValue【学校施設】&#10;有形固定資産減価償却率">
          <a:extLst>
            <a:ext uri="{FF2B5EF4-FFF2-40B4-BE49-F238E27FC236}">
              <a16:creationId xmlns="" xmlns:a16="http://schemas.microsoft.com/office/drawing/2014/main" id="{BF2C2ECB-45A0-4A95-8AF1-770DFA351A63}"/>
            </a:ext>
          </a:extLst>
        </xdr:cNvPr>
        <xdr:cNvSpPr txBox="1"/>
      </xdr:nvSpPr>
      <xdr:spPr>
        <a:xfrm>
          <a:off x="13318182"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73931</xdr:rowOff>
    </xdr:from>
    <xdr:ext cx="405111" cy="259045"/>
    <xdr:sp macro="" textlink="">
      <xdr:nvSpPr>
        <xdr:cNvPr id="659" name="n_3aveValue【学校施設】&#10;有形固定資産減価償却率">
          <a:extLst>
            <a:ext uri="{FF2B5EF4-FFF2-40B4-BE49-F238E27FC236}">
              <a16:creationId xmlns="" xmlns:a16="http://schemas.microsoft.com/office/drawing/2014/main" id="{47966F12-3ED7-4598-B9FA-DF2114E88158}"/>
            </a:ext>
          </a:extLst>
        </xdr:cNvPr>
        <xdr:cNvSpPr txBox="1"/>
      </xdr:nvSpPr>
      <xdr:spPr>
        <a:xfrm>
          <a:off x="12500619" y="9475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37355</xdr:rowOff>
    </xdr:from>
    <xdr:ext cx="405111" cy="259045"/>
    <xdr:sp macro="" textlink="">
      <xdr:nvSpPr>
        <xdr:cNvPr id="660" name="n_4aveValue【学校施設】&#10;有形固定資産減価償却率">
          <a:extLst>
            <a:ext uri="{FF2B5EF4-FFF2-40B4-BE49-F238E27FC236}">
              <a16:creationId xmlns="" xmlns:a16="http://schemas.microsoft.com/office/drawing/2014/main" id="{F781610B-DD49-4EFA-8688-4831F1B253DE}"/>
            </a:ext>
          </a:extLst>
        </xdr:cNvPr>
        <xdr:cNvSpPr txBox="1"/>
      </xdr:nvSpPr>
      <xdr:spPr>
        <a:xfrm>
          <a:off x="11668769" y="9438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67073</xdr:rowOff>
    </xdr:from>
    <xdr:ext cx="405111" cy="259045"/>
    <xdr:sp macro="" textlink="">
      <xdr:nvSpPr>
        <xdr:cNvPr id="661" name="n_1mainValue【学校施設】&#10;有形固定資産減価償却率">
          <a:extLst>
            <a:ext uri="{FF2B5EF4-FFF2-40B4-BE49-F238E27FC236}">
              <a16:creationId xmlns="" xmlns:a16="http://schemas.microsoft.com/office/drawing/2014/main" id="{E69D1330-43D4-46C9-934D-54670D8C7F2A}"/>
            </a:ext>
          </a:extLst>
        </xdr:cNvPr>
        <xdr:cNvSpPr txBox="1"/>
      </xdr:nvSpPr>
      <xdr:spPr>
        <a:xfrm>
          <a:off x="14123044" y="9630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94759</xdr:rowOff>
    </xdr:from>
    <xdr:ext cx="405111" cy="259045"/>
    <xdr:sp macro="" textlink="">
      <xdr:nvSpPr>
        <xdr:cNvPr id="662" name="n_2mainValue【学校施設】&#10;有形固定資産減価償却率">
          <a:extLst>
            <a:ext uri="{FF2B5EF4-FFF2-40B4-BE49-F238E27FC236}">
              <a16:creationId xmlns="" xmlns:a16="http://schemas.microsoft.com/office/drawing/2014/main" id="{D8E3E463-3947-443A-AEB3-A70E018C2958}"/>
            </a:ext>
          </a:extLst>
        </xdr:cNvPr>
        <xdr:cNvSpPr txBox="1"/>
      </xdr:nvSpPr>
      <xdr:spPr>
        <a:xfrm>
          <a:off x="13318182" y="9172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53611</xdr:rowOff>
    </xdr:from>
    <xdr:ext cx="405111" cy="259045"/>
    <xdr:sp macro="" textlink="">
      <xdr:nvSpPr>
        <xdr:cNvPr id="663" name="n_3mainValue【学校施設】&#10;有形固定資産減価償却率">
          <a:extLst>
            <a:ext uri="{FF2B5EF4-FFF2-40B4-BE49-F238E27FC236}">
              <a16:creationId xmlns="" xmlns:a16="http://schemas.microsoft.com/office/drawing/2014/main" id="{36AF3B51-7CE9-42F4-9988-52284966D504}"/>
            </a:ext>
          </a:extLst>
        </xdr:cNvPr>
        <xdr:cNvSpPr txBox="1"/>
      </xdr:nvSpPr>
      <xdr:spPr>
        <a:xfrm>
          <a:off x="12500619" y="9130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133621</xdr:rowOff>
    </xdr:from>
    <xdr:ext cx="405111" cy="259045"/>
    <xdr:sp macro="" textlink="">
      <xdr:nvSpPr>
        <xdr:cNvPr id="664" name="n_4mainValue【学校施設】&#10;有形固定資産減価償却率">
          <a:extLst>
            <a:ext uri="{FF2B5EF4-FFF2-40B4-BE49-F238E27FC236}">
              <a16:creationId xmlns="" xmlns:a16="http://schemas.microsoft.com/office/drawing/2014/main" id="{20CA4E64-5D6D-4CA1-A625-0C60746268C5}"/>
            </a:ext>
          </a:extLst>
        </xdr:cNvPr>
        <xdr:cNvSpPr txBox="1"/>
      </xdr:nvSpPr>
      <xdr:spPr>
        <a:xfrm>
          <a:off x="11668769" y="9049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a:extLst>
            <a:ext uri="{FF2B5EF4-FFF2-40B4-BE49-F238E27FC236}">
              <a16:creationId xmlns="" xmlns:a16="http://schemas.microsoft.com/office/drawing/2014/main" id="{3B05F440-09E8-4208-9B2D-A477FD8FA7C9}"/>
            </a:ext>
          </a:extLst>
        </xdr:cNvPr>
        <xdr:cNvSpPr/>
      </xdr:nvSpPr>
      <xdr:spPr>
        <a:xfrm>
          <a:off x="16916400" y="757237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a:extLst>
            <a:ext uri="{FF2B5EF4-FFF2-40B4-BE49-F238E27FC236}">
              <a16:creationId xmlns="" xmlns:a16="http://schemas.microsoft.com/office/drawing/2014/main" id="{A31B0EBA-FC1C-4FA5-865D-AD3AF8BDAAE7}"/>
            </a:ext>
          </a:extLst>
        </xdr:cNvPr>
        <xdr:cNvSpPr/>
      </xdr:nvSpPr>
      <xdr:spPr>
        <a:xfrm>
          <a:off x="170434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a:extLst>
            <a:ext uri="{FF2B5EF4-FFF2-40B4-BE49-F238E27FC236}">
              <a16:creationId xmlns="" xmlns:a16="http://schemas.microsoft.com/office/drawing/2014/main" id="{EAB78A10-E2A4-4C56-A7C5-7AE9E2D49F11}"/>
            </a:ext>
          </a:extLst>
        </xdr:cNvPr>
        <xdr:cNvSpPr/>
      </xdr:nvSpPr>
      <xdr:spPr>
        <a:xfrm>
          <a:off x="170434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a:extLst>
            <a:ext uri="{FF2B5EF4-FFF2-40B4-BE49-F238E27FC236}">
              <a16:creationId xmlns="" xmlns:a16="http://schemas.microsoft.com/office/drawing/2014/main" id="{D75B1C0D-E777-4A17-BBDC-B20F8AA57602}"/>
            </a:ext>
          </a:extLst>
        </xdr:cNvPr>
        <xdr:cNvSpPr/>
      </xdr:nvSpPr>
      <xdr:spPr>
        <a:xfrm>
          <a:off x="1797367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a:extLst>
            <a:ext uri="{FF2B5EF4-FFF2-40B4-BE49-F238E27FC236}">
              <a16:creationId xmlns="" xmlns:a16="http://schemas.microsoft.com/office/drawing/2014/main" id="{F0F08D20-BD43-40E6-93BA-59269D391310}"/>
            </a:ext>
          </a:extLst>
        </xdr:cNvPr>
        <xdr:cNvSpPr/>
      </xdr:nvSpPr>
      <xdr:spPr>
        <a:xfrm>
          <a:off x="1797367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a:extLst>
            <a:ext uri="{FF2B5EF4-FFF2-40B4-BE49-F238E27FC236}">
              <a16:creationId xmlns="" xmlns:a16="http://schemas.microsoft.com/office/drawing/2014/main" id="{D4729C1F-BADA-415E-B583-BB77477EAE4C}"/>
            </a:ext>
          </a:extLst>
        </xdr:cNvPr>
        <xdr:cNvSpPr/>
      </xdr:nvSpPr>
      <xdr:spPr>
        <a:xfrm>
          <a:off x="1903095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a:extLst>
            <a:ext uri="{FF2B5EF4-FFF2-40B4-BE49-F238E27FC236}">
              <a16:creationId xmlns="" xmlns:a16="http://schemas.microsoft.com/office/drawing/2014/main" id="{CEAA0233-EEA6-47F8-AF19-150F6722A647}"/>
            </a:ext>
          </a:extLst>
        </xdr:cNvPr>
        <xdr:cNvSpPr/>
      </xdr:nvSpPr>
      <xdr:spPr>
        <a:xfrm>
          <a:off x="1903095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a:extLst>
            <a:ext uri="{FF2B5EF4-FFF2-40B4-BE49-F238E27FC236}">
              <a16:creationId xmlns="" xmlns:a16="http://schemas.microsoft.com/office/drawing/2014/main" id="{D01C1D62-A856-489D-8CB6-458F05D72588}"/>
            </a:ext>
          </a:extLst>
        </xdr:cNvPr>
        <xdr:cNvSpPr/>
      </xdr:nvSpPr>
      <xdr:spPr>
        <a:xfrm>
          <a:off x="16916400" y="864870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a:extLst>
            <a:ext uri="{FF2B5EF4-FFF2-40B4-BE49-F238E27FC236}">
              <a16:creationId xmlns="" xmlns:a16="http://schemas.microsoft.com/office/drawing/2014/main" id="{E0FB71FC-CA99-4725-A9F9-2DEF849818C1}"/>
            </a:ext>
          </a:extLst>
        </xdr:cNvPr>
        <xdr:cNvSpPr txBox="1"/>
      </xdr:nvSpPr>
      <xdr:spPr>
        <a:xfrm>
          <a:off x="16892588"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a:extLst>
            <a:ext uri="{FF2B5EF4-FFF2-40B4-BE49-F238E27FC236}">
              <a16:creationId xmlns="" xmlns:a16="http://schemas.microsoft.com/office/drawing/2014/main" id="{47D71CBB-3A96-43DF-988A-751C68DE0789}"/>
            </a:ext>
          </a:extLst>
        </xdr:cNvPr>
        <xdr:cNvCxnSpPr/>
      </xdr:nvCxnSpPr>
      <xdr:spPr>
        <a:xfrm>
          <a:off x="16916400"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5" name="テキスト ボックス 674">
          <a:extLst>
            <a:ext uri="{FF2B5EF4-FFF2-40B4-BE49-F238E27FC236}">
              <a16:creationId xmlns="" xmlns:a16="http://schemas.microsoft.com/office/drawing/2014/main" id="{45685D78-EE20-401E-AA4B-65F2B79FCB70}"/>
            </a:ext>
          </a:extLst>
        </xdr:cNvPr>
        <xdr:cNvSpPr txBox="1"/>
      </xdr:nvSpPr>
      <xdr:spPr>
        <a:xfrm>
          <a:off x="16492084"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a:extLst>
            <a:ext uri="{FF2B5EF4-FFF2-40B4-BE49-F238E27FC236}">
              <a16:creationId xmlns="" xmlns:a16="http://schemas.microsoft.com/office/drawing/2014/main" id="{4A717ED9-E7FB-440C-8B00-2D66F24B3799}"/>
            </a:ext>
          </a:extLst>
        </xdr:cNvPr>
        <xdr:cNvCxnSpPr/>
      </xdr:nvCxnSpPr>
      <xdr:spPr>
        <a:xfrm>
          <a:off x="16916400" y="104489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a:extLst>
            <a:ext uri="{FF2B5EF4-FFF2-40B4-BE49-F238E27FC236}">
              <a16:creationId xmlns="" xmlns:a16="http://schemas.microsoft.com/office/drawing/2014/main" id="{066AEB3E-4B89-4F5F-946D-D59BDC7CA330}"/>
            </a:ext>
          </a:extLst>
        </xdr:cNvPr>
        <xdr:cNvSpPr txBox="1"/>
      </xdr:nvSpPr>
      <xdr:spPr>
        <a:xfrm>
          <a:off x="16492084" y="1031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a:extLst>
            <a:ext uri="{FF2B5EF4-FFF2-40B4-BE49-F238E27FC236}">
              <a16:creationId xmlns="" xmlns:a16="http://schemas.microsoft.com/office/drawing/2014/main" id="{1AD524B8-936D-4F43-B10D-33D209045403}"/>
            </a:ext>
          </a:extLst>
        </xdr:cNvPr>
        <xdr:cNvCxnSpPr/>
      </xdr:nvCxnSpPr>
      <xdr:spPr>
        <a:xfrm>
          <a:off x="16916400" y="100869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a:extLst>
            <a:ext uri="{FF2B5EF4-FFF2-40B4-BE49-F238E27FC236}">
              <a16:creationId xmlns="" xmlns:a16="http://schemas.microsoft.com/office/drawing/2014/main" id="{6576A307-E8F6-4314-BBC8-B65F1D167B07}"/>
            </a:ext>
          </a:extLst>
        </xdr:cNvPr>
        <xdr:cNvSpPr txBox="1"/>
      </xdr:nvSpPr>
      <xdr:spPr>
        <a:xfrm>
          <a:off x="16492084" y="995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a:extLst>
            <a:ext uri="{FF2B5EF4-FFF2-40B4-BE49-F238E27FC236}">
              <a16:creationId xmlns="" xmlns:a16="http://schemas.microsoft.com/office/drawing/2014/main" id="{4195DF03-BD94-4886-9CD9-A89F72182D16}"/>
            </a:ext>
          </a:extLst>
        </xdr:cNvPr>
        <xdr:cNvCxnSpPr/>
      </xdr:nvCxnSpPr>
      <xdr:spPr>
        <a:xfrm>
          <a:off x="16916400" y="97250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a:extLst>
            <a:ext uri="{FF2B5EF4-FFF2-40B4-BE49-F238E27FC236}">
              <a16:creationId xmlns="" xmlns:a16="http://schemas.microsoft.com/office/drawing/2014/main" id="{3FAB831E-8AF5-4E5D-B500-6479065C156A}"/>
            </a:ext>
          </a:extLst>
        </xdr:cNvPr>
        <xdr:cNvSpPr txBox="1"/>
      </xdr:nvSpPr>
      <xdr:spPr>
        <a:xfrm>
          <a:off x="16492084" y="9592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a:extLst>
            <a:ext uri="{FF2B5EF4-FFF2-40B4-BE49-F238E27FC236}">
              <a16:creationId xmlns="" xmlns:a16="http://schemas.microsoft.com/office/drawing/2014/main" id="{270D56C4-C2EA-4FE6-8DFF-954E01BAF830}"/>
            </a:ext>
          </a:extLst>
        </xdr:cNvPr>
        <xdr:cNvCxnSpPr/>
      </xdr:nvCxnSpPr>
      <xdr:spPr>
        <a:xfrm>
          <a:off x="16916400" y="93726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a:extLst>
            <a:ext uri="{FF2B5EF4-FFF2-40B4-BE49-F238E27FC236}">
              <a16:creationId xmlns="" xmlns:a16="http://schemas.microsoft.com/office/drawing/2014/main" id="{A8A0E66B-7767-4ABB-AFBE-49F66709E27D}"/>
            </a:ext>
          </a:extLst>
        </xdr:cNvPr>
        <xdr:cNvSpPr txBox="1"/>
      </xdr:nvSpPr>
      <xdr:spPr>
        <a:xfrm>
          <a:off x="16492084" y="9239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a:extLst>
            <a:ext uri="{FF2B5EF4-FFF2-40B4-BE49-F238E27FC236}">
              <a16:creationId xmlns="" xmlns:a16="http://schemas.microsoft.com/office/drawing/2014/main" id="{547F596E-640E-45CB-B5F6-CC949D80BD68}"/>
            </a:ext>
          </a:extLst>
        </xdr:cNvPr>
        <xdr:cNvCxnSpPr/>
      </xdr:nvCxnSpPr>
      <xdr:spPr>
        <a:xfrm>
          <a:off x="16916400" y="90106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a:extLst>
            <a:ext uri="{FF2B5EF4-FFF2-40B4-BE49-F238E27FC236}">
              <a16:creationId xmlns="" xmlns:a16="http://schemas.microsoft.com/office/drawing/2014/main" id="{7C0B46D4-99AB-4CA4-8C5E-E31D59E03EA1}"/>
            </a:ext>
          </a:extLst>
        </xdr:cNvPr>
        <xdr:cNvSpPr txBox="1"/>
      </xdr:nvSpPr>
      <xdr:spPr>
        <a:xfrm>
          <a:off x="16492084" y="8877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 xmlns:a16="http://schemas.microsoft.com/office/drawing/2014/main" id="{0C9BFA87-7C54-4A78-B568-CF93F47F72E5}"/>
            </a:ext>
          </a:extLst>
        </xdr:cNvPr>
        <xdr:cNvCxnSpPr/>
      </xdr:nvCxnSpPr>
      <xdr:spPr>
        <a:xfrm>
          <a:off x="16916400"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a:extLst>
            <a:ext uri="{FF2B5EF4-FFF2-40B4-BE49-F238E27FC236}">
              <a16:creationId xmlns="" xmlns:a16="http://schemas.microsoft.com/office/drawing/2014/main" id="{00C3C1C0-6703-4BBB-8324-93E143B7C3A6}"/>
            </a:ext>
          </a:extLst>
        </xdr:cNvPr>
        <xdr:cNvSpPr txBox="1"/>
      </xdr:nvSpPr>
      <xdr:spPr>
        <a:xfrm>
          <a:off x="16492084"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学校施設】&#10;一人当たり面積グラフ枠">
          <a:extLst>
            <a:ext uri="{FF2B5EF4-FFF2-40B4-BE49-F238E27FC236}">
              <a16:creationId xmlns="" xmlns:a16="http://schemas.microsoft.com/office/drawing/2014/main" id="{7BE3122A-B4E9-4FC1-8D54-6ECFBD29D500}"/>
            </a:ext>
          </a:extLst>
        </xdr:cNvPr>
        <xdr:cNvSpPr/>
      </xdr:nvSpPr>
      <xdr:spPr>
        <a:xfrm>
          <a:off x="16916400" y="864870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689" name="直線コネクタ 688">
          <a:extLst>
            <a:ext uri="{FF2B5EF4-FFF2-40B4-BE49-F238E27FC236}">
              <a16:creationId xmlns="" xmlns:a16="http://schemas.microsoft.com/office/drawing/2014/main" id="{6CE1A104-B951-4FE3-A55F-385DFA1DD28D}"/>
            </a:ext>
          </a:extLst>
        </xdr:cNvPr>
        <xdr:cNvCxnSpPr/>
      </xdr:nvCxnSpPr>
      <xdr:spPr>
        <a:xfrm flipV="1">
          <a:off x="20503514" y="8936736"/>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690" name="【学校施設】&#10;一人当たり面積最小値テキスト">
          <a:extLst>
            <a:ext uri="{FF2B5EF4-FFF2-40B4-BE49-F238E27FC236}">
              <a16:creationId xmlns="" xmlns:a16="http://schemas.microsoft.com/office/drawing/2014/main" id="{B165F986-F9A2-4A41-A30B-13534B5F4FD0}"/>
            </a:ext>
          </a:extLst>
        </xdr:cNvPr>
        <xdr:cNvSpPr txBox="1"/>
      </xdr:nvSpPr>
      <xdr:spPr>
        <a:xfrm>
          <a:off x="20542250" y="1037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691" name="直線コネクタ 690">
          <a:extLst>
            <a:ext uri="{FF2B5EF4-FFF2-40B4-BE49-F238E27FC236}">
              <a16:creationId xmlns="" xmlns:a16="http://schemas.microsoft.com/office/drawing/2014/main" id="{91C576F6-5E79-49D9-9EE6-FBA27B3F36FD}"/>
            </a:ext>
          </a:extLst>
        </xdr:cNvPr>
        <xdr:cNvCxnSpPr/>
      </xdr:nvCxnSpPr>
      <xdr:spPr>
        <a:xfrm>
          <a:off x="20429538" y="1037120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692" name="【学校施設】&#10;一人当たり面積最大値テキスト">
          <a:extLst>
            <a:ext uri="{FF2B5EF4-FFF2-40B4-BE49-F238E27FC236}">
              <a16:creationId xmlns="" xmlns:a16="http://schemas.microsoft.com/office/drawing/2014/main" id="{0006A36F-2838-4158-8EE0-FC208AD53CA0}"/>
            </a:ext>
          </a:extLst>
        </xdr:cNvPr>
        <xdr:cNvSpPr txBox="1"/>
      </xdr:nvSpPr>
      <xdr:spPr>
        <a:xfrm>
          <a:off x="20542250" y="873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693" name="直線コネクタ 692">
          <a:extLst>
            <a:ext uri="{FF2B5EF4-FFF2-40B4-BE49-F238E27FC236}">
              <a16:creationId xmlns="" xmlns:a16="http://schemas.microsoft.com/office/drawing/2014/main" id="{4DE1C194-9744-4719-9F97-EC9109955C1B}"/>
            </a:ext>
          </a:extLst>
        </xdr:cNvPr>
        <xdr:cNvCxnSpPr/>
      </xdr:nvCxnSpPr>
      <xdr:spPr>
        <a:xfrm>
          <a:off x="20429538" y="8936736"/>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155465</xdr:rowOff>
    </xdr:from>
    <xdr:ext cx="469744" cy="259045"/>
    <xdr:sp macro="" textlink="">
      <xdr:nvSpPr>
        <xdr:cNvPr id="694" name="【学校施設】&#10;一人当たり面積平均値テキスト">
          <a:extLst>
            <a:ext uri="{FF2B5EF4-FFF2-40B4-BE49-F238E27FC236}">
              <a16:creationId xmlns="" xmlns:a16="http://schemas.microsoft.com/office/drawing/2014/main" id="{929064E1-4B69-4A17-805A-ED42DB451470}"/>
            </a:ext>
          </a:extLst>
        </xdr:cNvPr>
        <xdr:cNvSpPr txBox="1"/>
      </xdr:nvSpPr>
      <xdr:spPr>
        <a:xfrm>
          <a:off x="20542250" y="9880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695" name="フローチャート: 判断 694">
          <a:extLst>
            <a:ext uri="{FF2B5EF4-FFF2-40B4-BE49-F238E27FC236}">
              <a16:creationId xmlns="" xmlns:a16="http://schemas.microsoft.com/office/drawing/2014/main" id="{0250B12A-8A61-4111-B16D-E4BEE11E91C7}"/>
            </a:ext>
          </a:extLst>
        </xdr:cNvPr>
        <xdr:cNvSpPr/>
      </xdr:nvSpPr>
      <xdr:spPr>
        <a:xfrm>
          <a:off x="20453350" y="989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95504</xdr:rowOff>
    </xdr:from>
    <xdr:to>
      <xdr:col>112</xdr:col>
      <xdr:colOff>38100</xdr:colOff>
      <xdr:row>61</xdr:row>
      <xdr:rowOff>25654</xdr:rowOff>
    </xdr:to>
    <xdr:sp macro="" textlink="">
      <xdr:nvSpPr>
        <xdr:cNvPr id="696" name="フローチャート: 判断 695">
          <a:extLst>
            <a:ext uri="{FF2B5EF4-FFF2-40B4-BE49-F238E27FC236}">
              <a16:creationId xmlns="" xmlns:a16="http://schemas.microsoft.com/office/drawing/2014/main" id="{4DAE8B34-5E8D-4788-8CD5-575E6B6CB268}"/>
            </a:ext>
          </a:extLst>
        </xdr:cNvPr>
        <xdr:cNvSpPr/>
      </xdr:nvSpPr>
      <xdr:spPr>
        <a:xfrm>
          <a:off x="19686588" y="9820529"/>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101600</xdr:rowOff>
    </xdr:from>
    <xdr:to>
      <xdr:col>107</xdr:col>
      <xdr:colOff>101600</xdr:colOff>
      <xdr:row>61</xdr:row>
      <xdr:rowOff>31750</xdr:rowOff>
    </xdr:to>
    <xdr:sp macro="" textlink="">
      <xdr:nvSpPr>
        <xdr:cNvPr id="697" name="フローチャート: 判断 696">
          <a:extLst>
            <a:ext uri="{FF2B5EF4-FFF2-40B4-BE49-F238E27FC236}">
              <a16:creationId xmlns="" xmlns:a16="http://schemas.microsoft.com/office/drawing/2014/main" id="{03D663D6-6F5D-460E-87A7-01D8EE461CA6}"/>
            </a:ext>
          </a:extLst>
        </xdr:cNvPr>
        <xdr:cNvSpPr/>
      </xdr:nvSpPr>
      <xdr:spPr>
        <a:xfrm>
          <a:off x="18854738" y="982662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117602</xdr:rowOff>
    </xdr:from>
    <xdr:to>
      <xdr:col>102</xdr:col>
      <xdr:colOff>165100</xdr:colOff>
      <xdr:row>61</xdr:row>
      <xdr:rowOff>47752</xdr:rowOff>
    </xdr:to>
    <xdr:sp macro="" textlink="">
      <xdr:nvSpPr>
        <xdr:cNvPr id="698" name="フローチャート: 判断 697">
          <a:extLst>
            <a:ext uri="{FF2B5EF4-FFF2-40B4-BE49-F238E27FC236}">
              <a16:creationId xmlns="" xmlns:a16="http://schemas.microsoft.com/office/drawing/2014/main" id="{E88CDB8B-4B33-4084-B009-B7C366BB8A35}"/>
            </a:ext>
          </a:extLst>
        </xdr:cNvPr>
        <xdr:cNvSpPr/>
      </xdr:nvSpPr>
      <xdr:spPr>
        <a:xfrm>
          <a:off x="18037175" y="9842627"/>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154940</xdr:rowOff>
    </xdr:from>
    <xdr:to>
      <xdr:col>98</xdr:col>
      <xdr:colOff>38100</xdr:colOff>
      <xdr:row>61</xdr:row>
      <xdr:rowOff>85090</xdr:rowOff>
    </xdr:to>
    <xdr:sp macro="" textlink="">
      <xdr:nvSpPr>
        <xdr:cNvPr id="699" name="フローチャート: 判断 698">
          <a:extLst>
            <a:ext uri="{FF2B5EF4-FFF2-40B4-BE49-F238E27FC236}">
              <a16:creationId xmlns="" xmlns:a16="http://schemas.microsoft.com/office/drawing/2014/main" id="{764C9947-AEE5-4485-ABA6-6E6A443A8E30}"/>
            </a:ext>
          </a:extLst>
        </xdr:cNvPr>
        <xdr:cNvSpPr/>
      </xdr:nvSpPr>
      <xdr:spPr>
        <a:xfrm>
          <a:off x="17219613" y="9879965"/>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 xmlns:a16="http://schemas.microsoft.com/office/drawing/2014/main" id="{B072F090-C0FA-4B88-9F10-AAF61B2F60B1}"/>
            </a:ext>
          </a:extLst>
        </xdr:cNvPr>
        <xdr:cNvSpPr txBox="1"/>
      </xdr:nvSpPr>
      <xdr:spPr>
        <a:xfrm>
          <a:off x="203279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 xmlns:a16="http://schemas.microsoft.com/office/drawing/2014/main" id="{47D8E5BC-7C4F-444D-A64F-D10A0CEFFE6D}"/>
            </a:ext>
          </a:extLst>
        </xdr:cNvPr>
        <xdr:cNvSpPr txBox="1"/>
      </xdr:nvSpPr>
      <xdr:spPr>
        <a:xfrm>
          <a:off x="195611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 xmlns:a16="http://schemas.microsoft.com/office/drawing/2014/main" id="{E7A0E6A4-62D4-4E79-AAD4-E212741F5414}"/>
            </a:ext>
          </a:extLst>
        </xdr:cNvPr>
        <xdr:cNvSpPr txBox="1"/>
      </xdr:nvSpPr>
      <xdr:spPr>
        <a:xfrm>
          <a:off x="18729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 xmlns:a16="http://schemas.microsoft.com/office/drawing/2014/main" id="{72197FCA-BB4D-4DB2-BE35-99800AA06F06}"/>
            </a:ext>
          </a:extLst>
        </xdr:cNvPr>
        <xdr:cNvSpPr txBox="1"/>
      </xdr:nvSpPr>
      <xdr:spPr>
        <a:xfrm>
          <a:off x="1791176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 xmlns:a16="http://schemas.microsoft.com/office/drawing/2014/main" id="{A7535831-97A7-4FE4-B1DA-5799CB4EF182}"/>
            </a:ext>
          </a:extLst>
        </xdr:cNvPr>
        <xdr:cNvSpPr txBox="1"/>
      </xdr:nvSpPr>
      <xdr:spPr>
        <a:xfrm>
          <a:off x="170942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157226</xdr:rowOff>
    </xdr:from>
    <xdr:to>
      <xdr:col>116</xdr:col>
      <xdr:colOff>114300</xdr:colOff>
      <xdr:row>56</xdr:row>
      <xdr:rowOff>87376</xdr:rowOff>
    </xdr:to>
    <xdr:sp macro="" textlink="">
      <xdr:nvSpPr>
        <xdr:cNvPr id="705" name="楕円 704">
          <a:extLst>
            <a:ext uri="{FF2B5EF4-FFF2-40B4-BE49-F238E27FC236}">
              <a16:creationId xmlns="" xmlns:a16="http://schemas.microsoft.com/office/drawing/2014/main" id="{A5AA6761-8DE5-45A0-AF6D-5F59665A72F4}"/>
            </a:ext>
          </a:extLst>
        </xdr:cNvPr>
        <xdr:cNvSpPr/>
      </xdr:nvSpPr>
      <xdr:spPr>
        <a:xfrm>
          <a:off x="20453350" y="9072626"/>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8653</xdr:rowOff>
    </xdr:from>
    <xdr:ext cx="469744" cy="259045"/>
    <xdr:sp macro="" textlink="">
      <xdr:nvSpPr>
        <xdr:cNvPr id="706" name="【学校施設】&#10;一人当たり面積該当値テキスト">
          <a:extLst>
            <a:ext uri="{FF2B5EF4-FFF2-40B4-BE49-F238E27FC236}">
              <a16:creationId xmlns="" xmlns:a16="http://schemas.microsoft.com/office/drawing/2014/main" id="{0ECA80F2-72F1-4293-8D13-CDCF5EF7841C}"/>
            </a:ext>
          </a:extLst>
        </xdr:cNvPr>
        <xdr:cNvSpPr txBox="1"/>
      </xdr:nvSpPr>
      <xdr:spPr>
        <a:xfrm>
          <a:off x="20542250" y="892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27686</xdr:rowOff>
    </xdr:from>
    <xdr:to>
      <xdr:col>112</xdr:col>
      <xdr:colOff>38100</xdr:colOff>
      <xdr:row>56</xdr:row>
      <xdr:rowOff>129286</xdr:rowOff>
    </xdr:to>
    <xdr:sp macro="" textlink="">
      <xdr:nvSpPr>
        <xdr:cNvPr id="707" name="楕円 706">
          <a:extLst>
            <a:ext uri="{FF2B5EF4-FFF2-40B4-BE49-F238E27FC236}">
              <a16:creationId xmlns="" xmlns:a16="http://schemas.microsoft.com/office/drawing/2014/main" id="{0FA59DC1-2E9B-4B36-BED0-B6A6B5BB334B}"/>
            </a:ext>
          </a:extLst>
        </xdr:cNvPr>
        <xdr:cNvSpPr/>
      </xdr:nvSpPr>
      <xdr:spPr>
        <a:xfrm>
          <a:off x="19686588" y="9105011"/>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36576</xdr:rowOff>
    </xdr:from>
    <xdr:to>
      <xdr:col>116</xdr:col>
      <xdr:colOff>63500</xdr:colOff>
      <xdr:row>56</xdr:row>
      <xdr:rowOff>78486</xdr:rowOff>
    </xdr:to>
    <xdr:cxnSp macro="">
      <xdr:nvCxnSpPr>
        <xdr:cNvPr id="708" name="直線コネクタ 707">
          <a:extLst>
            <a:ext uri="{FF2B5EF4-FFF2-40B4-BE49-F238E27FC236}">
              <a16:creationId xmlns="" xmlns:a16="http://schemas.microsoft.com/office/drawing/2014/main" id="{FA844D21-FD86-4673-B424-408E2B621973}"/>
            </a:ext>
          </a:extLst>
        </xdr:cNvPr>
        <xdr:cNvCxnSpPr/>
      </xdr:nvCxnSpPr>
      <xdr:spPr>
        <a:xfrm flipV="1">
          <a:off x="19737388" y="9113901"/>
          <a:ext cx="766762"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133604</xdr:rowOff>
    </xdr:from>
    <xdr:to>
      <xdr:col>107</xdr:col>
      <xdr:colOff>101600</xdr:colOff>
      <xdr:row>56</xdr:row>
      <xdr:rowOff>63754</xdr:rowOff>
    </xdr:to>
    <xdr:sp macro="" textlink="">
      <xdr:nvSpPr>
        <xdr:cNvPr id="709" name="楕円 708">
          <a:extLst>
            <a:ext uri="{FF2B5EF4-FFF2-40B4-BE49-F238E27FC236}">
              <a16:creationId xmlns="" xmlns:a16="http://schemas.microsoft.com/office/drawing/2014/main" id="{749E9AE9-FDDD-4DD0-AE46-DF8C87422B63}"/>
            </a:ext>
          </a:extLst>
        </xdr:cNvPr>
        <xdr:cNvSpPr/>
      </xdr:nvSpPr>
      <xdr:spPr>
        <a:xfrm>
          <a:off x="18854738" y="9049004"/>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12954</xdr:rowOff>
    </xdr:from>
    <xdr:to>
      <xdr:col>111</xdr:col>
      <xdr:colOff>177800</xdr:colOff>
      <xdr:row>56</xdr:row>
      <xdr:rowOff>78486</xdr:rowOff>
    </xdr:to>
    <xdr:cxnSp macro="">
      <xdr:nvCxnSpPr>
        <xdr:cNvPr id="710" name="直線コネクタ 709">
          <a:extLst>
            <a:ext uri="{FF2B5EF4-FFF2-40B4-BE49-F238E27FC236}">
              <a16:creationId xmlns="" xmlns:a16="http://schemas.microsoft.com/office/drawing/2014/main" id="{EAC47E61-609F-4E8B-81CE-629ED96A96D8}"/>
            </a:ext>
          </a:extLst>
        </xdr:cNvPr>
        <xdr:cNvCxnSpPr/>
      </xdr:nvCxnSpPr>
      <xdr:spPr>
        <a:xfrm>
          <a:off x="18905538" y="9090279"/>
          <a:ext cx="83185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161036</xdr:rowOff>
    </xdr:from>
    <xdr:to>
      <xdr:col>102</xdr:col>
      <xdr:colOff>165100</xdr:colOff>
      <xdr:row>57</xdr:row>
      <xdr:rowOff>91186</xdr:rowOff>
    </xdr:to>
    <xdr:sp macro="" textlink="">
      <xdr:nvSpPr>
        <xdr:cNvPr id="711" name="楕円 710">
          <a:extLst>
            <a:ext uri="{FF2B5EF4-FFF2-40B4-BE49-F238E27FC236}">
              <a16:creationId xmlns="" xmlns:a16="http://schemas.microsoft.com/office/drawing/2014/main" id="{28DD08AE-69EE-4E7C-A6EF-C57CC7CBAE67}"/>
            </a:ext>
          </a:extLst>
        </xdr:cNvPr>
        <xdr:cNvSpPr/>
      </xdr:nvSpPr>
      <xdr:spPr>
        <a:xfrm>
          <a:off x="18037175" y="923836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12954</xdr:rowOff>
    </xdr:from>
    <xdr:to>
      <xdr:col>107</xdr:col>
      <xdr:colOff>50800</xdr:colOff>
      <xdr:row>57</xdr:row>
      <xdr:rowOff>40386</xdr:rowOff>
    </xdr:to>
    <xdr:cxnSp macro="">
      <xdr:nvCxnSpPr>
        <xdr:cNvPr id="712" name="直線コネクタ 711">
          <a:extLst>
            <a:ext uri="{FF2B5EF4-FFF2-40B4-BE49-F238E27FC236}">
              <a16:creationId xmlns="" xmlns:a16="http://schemas.microsoft.com/office/drawing/2014/main" id="{6C687A9D-D587-4274-8248-CFB8C72443E3}"/>
            </a:ext>
          </a:extLst>
        </xdr:cNvPr>
        <xdr:cNvCxnSpPr/>
      </xdr:nvCxnSpPr>
      <xdr:spPr>
        <a:xfrm flipV="1">
          <a:off x="18087975" y="9090279"/>
          <a:ext cx="817563" cy="18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26924</xdr:rowOff>
    </xdr:from>
    <xdr:to>
      <xdr:col>98</xdr:col>
      <xdr:colOff>38100</xdr:colOff>
      <xdr:row>57</xdr:row>
      <xdr:rowOff>128524</xdr:rowOff>
    </xdr:to>
    <xdr:sp macro="" textlink="">
      <xdr:nvSpPr>
        <xdr:cNvPr id="713" name="楕円 712">
          <a:extLst>
            <a:ext uri="{FF2B5EF4-FFF2-40B4-BE49-F238E27FC236}">
              <a16:creationId xmlns="" xmlns:a16="http://schemas.microsoft.com/office/drawing/2014/main" id="{D4A9738D-26A6-4DED-951B-563DA47E7F85}"/>
            </a:ext>
          </a:extLst>
        </xdr:cNvPr>
        <xdr:cNvSpPr/>
      </xdr:nvSpPr>
      <xdr:spPr>
        <a:xfrm>
          <a:off x="17219613" y="9266174"/>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40386</xdr:rowOff>
    </xdr:from>
    <xdr:to>
      <xdr:col>102</xdr:col>
      <xdr:colOff>114300</xdr:colOff>
      <xdr:row>57</xdr:row>
      <xdr:rowOff>77724</xdr:rowOff>
    </xdr:to>
    <xdr:cxnSp macro="">
      <xdr:nvCxnSpPr>
        <xdr:cNvPr id="714" name="直線コネクタ 713">
          <a:extLst>
            <a:ext uri="{FF2B5EF4-FFF2-40B4-BE49-F238E27FC236}">
              <a16:creationId xmlns="" xmlns:a16="http://schemas.microsoft.com/office/drawing/2014/main" id="{6BC1E9EE-B269-4A33-806F-88E63A5D4361}"/>
            </a:ext>
          </a:extLst>
        </xdr:cNvPr>
        <xdr:cNvCxnSpPr/>
      </xdr:nvCxnSpPr>
      <xdr:spPr>
        <a:xfrm flipV="1">
          <a:off x="17270413" y="9279636"/>
          <a:ext cx="817562"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16781</xdr:rowOff>
    </xdr:from>
    <xdr:ext cx="469744" cy="259045"/>
    <xdr:sp macro="" textlink="">
      <xdr:nvSpPr>
        <xdr:cNvPr id="715" name="n_1aveValue【学校施設】&#10;一人当たり面積">
          <a:extLst>
            <a:ext uri="{FF2B5EF4-FFF2-40B4-BE49-F238E27FC236}">
              <a16:creationId xmlns="" xmlns:a16="http://schemas.microsoft.com/office/drawing/2014/main" id="{6742E6B3-1A0E-4B36-838B-53F8E36F3E0E}"/>
            </a:ext>
          </a:extLst>
        </xdr:cNvPr>
        <xdr:cNvSpPr txBox="1"/>
      </xdr:nvSpPr>
      <xdr:spPr>
        <a:xfrm>
          <a:off x="19504102" y="990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22877</xdr:rowOff>
    </xdr:from>
    <xdr:ext cx="469744" cy="259045"/>
    <xdr:sp macro="" textlink="">
      <xdr:nvSpPr>
        <xdr:cNvPr id="716" name="n_2aveValue【学校施設】&#10;一人当たり面積">
          <a:extLst>
            <a:ext uri="{FF2B5EF4-FFF2-40B4-BE49-F238E27FC236}">
              <a16:creationId xmlns="" xmlns:a16="http://schemas.microsoft.com/office/drawing/2014/main" id="{8C38060C-ECF2-4511-947A-5D9FA58AF433}"/>
            </a:ext>
          </a:extLst>
        </xdr:cNvPr>
        <xdr:cNvSpPr txBox="1"/>
      </xdr:nvSpPr>
      <xdr:spPr>
        <a:xfrm>
          <a:off x="18684952" y="990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38879</xdr:rowOff>
    </xdr:from>
    <xdr:ext cx="469744" cy="259045"/>
    <xdr:sp macro="" textlink="">
      <xdr:nvSpPr>
        <xdr:cNvPr id="717" name="n_3aveValue【学校施設】&#10;一人当たり面積">
          <a:extLst>
            <a:ext uri="{FF2B5EF4-FFF2-40B4-BE49-F238E27FC236}">
              <a16:creationId xmlns="" xmlns:a16="http://schemas.microsoft.com/office/drawing/2014/main" id="{9E5F6390-93DD-475F-BD3B-8E828C8CCD00}"/>
            </a:ext>
          </a:extLst>
        </xdr:cNvPr>
        <xdr:cNvSpPr txBox="1"/>
      </xdr:nvSpPr>
      <xdr:spPr>
        <a:xfrm>
          <a:off x="17867390" y="992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76217</xdr:rowOff>
    </xdr:from>
    <xdr:ext cx="469744" cy="259045"/>
    <xdr:sp macro="" textlink="">
      <xdr:nvSpPr>
        <xdr:cNvPr id="718" name="n_4aveValue【学校施設】&#10;一人当たり面積">
          <a:extLst>
            <a:ext uri="{FF2B5EF4-FFF2-40B4-BE49-F238E27FC236}">
              <a16:creationId xmlns="" xmlns:a16="http://schemas.microsoft.com/office/drawing/2014/main" id="{7438397E-558B-4409-B7DA-17FCF5BEA78A}"/>
            </a:ext>
          </a:extLst>
        </xdr:cNvPr>
        <xdr:cNvSpPr txBox="1"/>
      </xdr:nvSpPr>
      <xdr:spPr>
        <a:xfrm>
          <a:off x="17049827" y="996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145813</xdr:rowOff>
    </xdr:from>
    <xdr:ext cx="469744" cy="259045"/>
    <xdr:sp macro="" textlink="">
      <xdr:nvSpPr>
        <xdr:cNvPr id="719" name="n_1mainValue【学校施設】&#10;一人当たり面積">
          <a:extLst>
            <a:ext uri="{FF2B5EF4-FFF2-40B4-BE49-F238E27FC236}">
              <a16:creationId xmlns="" xmlns:a16="http://schemas.microsoft.com/office/drawing/2014/main" id="{6A3C356D-449F-4D93-9F55-FF1D4053F747}"/>
            </a:ext>
          </a:extLst>
        </xdr:cNvPr>
        <xdr:cNvSpPr txBox="1"/>
      </xdr:nvSpPr>
      <xdr:spPr>
        <a:xfrm>
          <a:off x="19504102" y="889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80281</xdr:rowOff>
    </xdr:from>
    <xdr:ext cx="469744" cy="259045"/>
    <xdr:sp macro="" textlink="">
      <xdr:nvSpPr>
        <xdr:cNvPr id="720" name="n_2mainValue【学校施設】&#10;一人当たり面積">
          <a:extLst>
            <a:ext uri="{FF2B5EF4-FFF2-40B4-BE49-F238E27FC236}">
              <a16:creationId xmlns="" xmlns:a16="http://schemas.microsoft.com/office/drawing/2014/main" id="{9F46E4E4-830E-4C32-8B89-ABF361EC206B}"/>
            </a:ext>
          </a:extLst>
        </xdr:cNvPr>
        <xdr:cNvSpPr txBox="1"/>
      </xdr:nvSpPr>
      <xdr:spPr>
        <a:xfrm>
          <a:off x="18684952" y="883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107713</xdr:rowOff>
    </xdr:from>
    <xdr:ext cx="469744" cy="259045"/>
    <xdr:sp macro="" textlink="">
      <xdr:nvSpPr>
        <xdr:cNvPr id="721" name="n_3mainValue【学校施設】&#10;一人当たり面積">
          <a:extLst>
            <a:ext uri="{FF2B5EF4-FFF2-40B4-BE49-F238E27FC236}">
              <a16:creationId xmlns="" xmlns:a16="http://schemas.microsoft.com/office/drawing/2014/main" id="{54731E10-6858-42CF-BBFE-9AB11F312C87}"/>
            </a:ext>
          </a:extLst>
        </xdr:cNvPr>
        <xdr:cNvSpPr txBox="1"/>
      </xdr:nvSpPr>
      <xdr:spPr>
        <a:xfrm>
          <a:off x="17867390" y="9023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145051</xdr:rowOff>
    </xdr:from>
    <xdr:ext cx="469744" cy="259045"/>
    <xdr:sp macro="" textlink="">
      <xdr:nvSpPr>
        <xdr:cNvPr id="722" name="n_4mainValue【学校施設】&#10;一人当たり面積">
          <a:extLst>
            <a:ext uri="{FF2B5EF4-FFF2-40B4-BE49-F238E27FC236}">
              <a16:creationId xmlns="" xmlns:a16="http://schemas.microsoft.com/office/drawing/2014/main" id="{9A82EE86-653B-435E-8060-424421C8B53D}"/>
            </a:ext>
          </a:extLst>
        </xdr:cNvPr>
        <xdr:cNvSpPr txBox="1"/>
      </xdr:nvSpPr>
      <xdr:spPr>
        <a:xfrm>
          <a:off x="17049827" y="9060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 xmlns:a16="http://schemas.microsoft.com/office/drawing/2014/main" id="{D3690076-0A21-4A7B-8BDA-FAF27EF1A113}"/>
            </a:ext>
          </a:extLst>
        </xdr:cNvPr>
        <xdr:cNvSpPr/>
      </xdr:nvSpPr>
      <xdr:spPr>
        <a:xfrm>
          <a:off x="11517313" y="1117282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 xmlns:a16="http://schemas.microsoft.com/office/drawing/2014/main" id="{49D3ED2E-BBF9-45A4-B63A-314FB048C7A9}"/>
            </a:ext>
          </a:extLst>
        </xdr:cNvPr>
        <xdr:cNvSpPr/>
      </xdr:nvSpPr>
      <xdr:spPr>
        <a:xfrm>
          <a:off x="1163002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 xmlns:a16="http://schemas.microsoft.com/office/drawing/2014/main" id="{E17FC2DA-EAAC-45D1-B11D-3E27B5D0D7B4}"/>
            </a:ext>
          </a:extLst>
        </xdr:cNvPr>
        <xdr:cNvSpPr/>
      </xdr:nvSpPr>
      <xdr:spPr>
        <a:xfrm>
          <a:off x="1163002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 xmlns:a16="http://schemas.microsoft.com/office/drawing/2014/main" id="{40EC6E46-861E-44A4-B3A7-C65A1D034AD6}"/>
            </a:ext>
          </a:extLst>
        </xdr:cNvPr>
        <xdr:cNvSpPr/>
      </xdr:nvSpPr>
      <xdr:spPr>
        <a:xfrm>
          <a:off x="12574588"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 xmlns:a16="http://schemas.microsoft.com/office/drawing/2014/main" id="{6CFB8B78-7FCD-4715-9AE2-97223D8BD842}"/>
            </a:ext>
          </a:extLst>
        </xdr:cNvPr>
        <xdr:cNvSpPr/>
      </xdr:nvSpPr>
      <xdr:spPr>
        <a:xfrm>
          <a:off x="12574588"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 xmlns:a16="http://schemas.microsoft.com/office/drawing/2014/main" id="{DC61820D-332A-4350-92CA-8A0DD246EFC2}"/>
            </a:ext>
          </a:extLst>
        </xdr:cNvPr>
        <xdr:cNvSpPr/>
      </xdr:nvSpPr>
      <xdr:spPr>
        <a:xfrm>
          <a:off x="13631863"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 xmlns:a16="http://schemas.microsoft.com/office/drawing/2014/main" id="{3AE1EF84-D743-4D13-9F44-434CFBA29C75}"/>
            </a:ext>
          </a:extLst>
        </xdr:cNvPr>
        <xdr:cNvSpPr/>
      </xdr:nvSpPr>
      <xdr:spPr>
        <a:xfrm>
          <a:off x="13631863"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 xmlns:a16="http://schemas.microsoft.com/office/drawing/2014/main" id="{0198585C-D662-4D6C-B830-43E16918B256}"/>
            </a:ext>
          </a:extLst>
        </xdr:cNvPr>
        <xdr:cNvSpPr/>
      </xdr:nvSpPr>
      <xdr:spPr>
        <a:xfrm>
          <a:off x="11517313" y="1224915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a:extLst>
            <a:ext uri="{FF2B5EF4-FFF2-40B4-BE49-F238E27FC236}">
              <a16:creationId xmlns="" xmlns:a16="http://schemas.microsoft.com/office/drawing/2014/main" id="{5819F9E6-3A20-401B-B9E1-C263A6ABBBF5}"/>
            </a:ext>
          </a:extLst>
        </xdr:cNvPr>
        <xdr:cNvSpPr txBox="1"/>
      </xdr:nvSpPr>
      <xdr:spPr>
        <a:xfrm>
          <a:off x="11479213"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a:extLst>
            <a:ext uri="{FF2B5EF4-FFF2-40B4-BE49-F238E27FC236}">
              <a16:creationId xmlns="" xmlns:a16="http://schemas.microsoft.com/office/drawing/2014/main" id="{43A5F967-BBB4-4AF3-A2FF-1A0077581052}"/>
            </a:ext>
          </a:extLst>
        </xdr:cNvPr>
        <xdr:cNvCxnSpPr/>
      </xdr:nvCxnSpPr>
      <xdr:spPr>
        <a:xfrm>
          <a:off x="11517313"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a:extLst>
            <a:ext uri="{FF2B5EF4-FFF2-40B4-BE49-F238E27FC236}">
              <a16:creationId xmlns="" xmlns:a16="http://schemas.microsoft.com/office/drawing/2014/main" id="{AC5A0158-D154-48C3-9BC8-BD22751B095B}"/>
            </a:ext>
          </a:extLst>
        </xdr:cNvPr>
        <xdr:cNvSpPr txBox="1"/>
      </xdr:nvSpPr>
      <xdr:spPr>
        <a:xfrm>
          <a:off x="11092996"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a:extLst>
            <a:ext uri="{FF2B5EF4-FFF2-40B4-BE49-F238E27FC236}">
              <a16:creationId xmlns="" xmlns:a16="http://schemas.microsoft.com/office/drawing/2014/main" id="{EEAD5DDC-ACE2-43D7-B49D-224122A93636}"/>
            </a:ext>
          </a:extLst>
        </xdr:cNvPr>
        <xdr:cNvCxnSpPr/>
      </xdr:nvCxnSpPr>
      <xdr:spPr>
        <a:xfrm>
          <a:off x="11517313" y="140493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a:extLst>
            <a:ext uri="{FF2B5EF4-FFF2-40B4-BE49-F238E27FC236}">
              <a16:creationId xmlns="" xmlns:a16="http://schemas.microsoft.com/office/drawing/2014/main" id="{CDC453D3-82D2-4601-9C69-47AA63EFF8A9}"/>
            </a:ext>
          </a:extLst>
        </xdr:cNvPr>
        <xdr:cNvSpPr txBox="1"/>
      </xdr:nvSpPr>
      <xdr:spPr>
        <a:xfrm>
          <a:off x="11092996" y="13916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a:extLst>
            <a:ext uri="{FF2B5EF4-FFF2-40B4-BE49-F238E27FC236}">
              <a16:creationId xmlns="" xmlns:a16="http://schemas.microsoft.com/office/drawing/2014/main" id="{AC149341-65B4-4A58-9C5D-00C2676C78E0}"/>
            </a:ext>
          </a:extLst>
        </xdr:cNvPr>
        <xdr:cNvCxnSpPr/>
      </xdr:nvCxnSpPr>
      <xdr:spPr>
        <a:xfrm>
          <a:off x="11517313" y="13687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a:extLst>
            <a:ext uri="{FF2B5EF4-FFF2-40B4-BE49-F238E27FC236}">
              <a16:creationId xmlns="" xmlns:a16="http://schemas.microsoft.com/office/drawing/2014/main" id="{81277FFB-7FAA-4BF3-8073-FFBE4A6FFFF1}"/>
            </a:ext>
          </a:extLst>
        </xdr:cNvPr>
        <xdr:cNvSpPr txBox="1"/>
      </xdr:nvSpPr>
      <xdr:spPr>
        <a:xfrm>
          <a:off x="11142829" y="13554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a:extLst>
            <a:ext uri="{FF2B5EF4-FFF2-40B4-BE49-F238E27FC236}">
              <a16:creationId xmlns="" xmlns:a16="http://schemas.microsoft.com/office/drawing/2014/main" id="{A0216D9C-5C28-4620-ADA9-3FA487569435}"/>
            </a:ext>
          </a:extLst>
        </xdr:cNvPr>
        <xdr:cNvCxnSpPr/>
      </xdr:nvCxnSpPr>
      <xdr:spPr>
        <a:xfrm>
          <a:off x="11517313" y="13325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a:extLst>
            <a:ext uri="{FF2B5EF4-FFF2-40B4-BE49-F238E27FC236}">
              <a16:creationId xmlns="" xmlns:a16="http://schemas.microsoft.com/office/drawing/2014/main" id="{04A20F95-F0ED-40E6-ACB9-7852D53867B1}"/>
            </a:ext>
          </a:extLst>
        </xdr:cNvPr>
        <xdr:cNvSpPr txBox="1"/>
      </xdr:nvSpPr>
      <xdr:spPr>
        <a:xfrm>
          <a:off x="11142829"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a:extLst>
            <a:ext uri="{FF2B5EF4-FFF2-40B4-BE49-F238E27FC236}">
              <a16:creationId xmlns="" xmlns:a16="http://schemas.microsoft.com/office/drawing/2014/main" id="{CF0D09B8-BED3-4CE5-AF09-E2F7EF614819}"/>
            </a:ext>
          </a:extLst>
        </xdr:cNvPr>
        <xdr:cNvCxnSpPr/>
      </xdr:nvCxnSpPr>
      <xdr:spPr>
        <a:xfrm>
          <a:off x="11517313" y="12963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a:extLst>
            <a:ext uri="{FF2B5EF4-FFF2-40B4-BE49-F238E27FC236}">
              <a16:creationId xmlns="" xmlns:a16="http://schemas.microsoft.com/office/drawing/2014/main" id="{F12499D6-1F78-4FD7-B6B8-5B1178A1396B}"/>
            </a:ext>
          </a:extLst>
        </xdr:cNvPr>
        <xdr:cNvSpPr txBox="1"/>
      </xdr:nvSpPr>
      <xdr:spPr>
        <a:xfrm>
          <a:off x="11142829" y="12830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a:extLst>
            <a:ext uri="{FF2B5EF4-FFF2-40B4-BE49-F238E27FC236}">
              <a16:creationId xmlns="" xmlns:a16="http://schemas.microsoft.com/office/drawing/2014/main" id="{AD5D3D21-2C80-4187-8286-0E1770E52829}"/>
            </a:ext>
          </a:extLst>
        </xdr:cNvPr>
        <xdr:cNvCxnSpPr/>
      </xdr:nvCxnSpPr>
      <xdr:spPr>
        <a:xfrm>
          <a:off x="11517313" y="12611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a:extLst>
            <a:ext uri="{FF2B5EF4-FFF2-40B4-BE49-F238E27FC236}">
              <a16:creationId xmlns="" xmlns:a16="http://schemas.microsoft.com/office/drawing/2014/main" id="{1F068C3A-9AF2-4E88-AF8E-E9CF75B0D1BC}"/>
            </a:ext>
          </a:extLst>
        </xdr:cNvPr>
        <xdr:cNvSpPr txBox="1"/>
      </xdr:nvSpPr>
      <xdr:spPr>
        <a:xfrm>
          <a:off x="11142829" y="12478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 xmlns:a16="http://schemas.microsoft.com/office/drawing/2014/main" id="{8CC1EA3E-D5E2-4CCD-A777-2C2A97AE1183}"/>
            </a:ext>
          </a:extLst>
        </xdr:cNvPr>
        <xdr:cNvCxnSpPr/>
      </xdr:nvCxnSpPr>
      <xdr:spPr>
        <a:xfrm>
          <a:off x="11517313"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a:extLst>
            <a:ext uri="{FF2B5EF4-FFF2-40B4-BE49-F238E27FC236}">
              <a16:creationId xmlns="" xmlns:a16="http://schemas.microsoft.com/office/drawing/2014/main" id="{D35F6844-2DEA-4D8C-BF43-61A0E6459E69}"/>
            </a:ext>
          </a:extLst>
        </xdr:cNvPr>
        <xdr:cNvSpPr txBox="1"/>
      </xdr:nvSpPr>
      <xdr:spPr>
        <a:xfrm>
          <a:off x="11206949" y="121164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児童館】&#10;有形固定資産減価償却率グラフ枠">
          <a:extLst>
            <a:ext uri="{FF2B5EF4-FFF2-40B4-BE49-F238E27FC236}">
              <a16:creationId xmlns="" xmlns:a16="http://schemas.microsoft.com/office/drawing/2014/main" id="{2D47EDF3-2899-49D1-A620-8A54C63504C0}"/>
            </a:ext>
          </a:extLst>
        </xdr:cNvPr>
        <xdr:cNvSpPr/>
      </xdr:nvSpPr>
      <xdr:spPr>
        <a:xfrm>
          <a:off x="11517313" y="1224915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114300</xdr:rowOff>
    </xdr:to>
    <xdr:cxnSp macro="">
      <xdr:nvCxnSpPr>
        <xdr:cNvPr id="747" name="直線コネクタ 746">
          <a:extLst>
            <a:ext uri="{FF2B5EF4-FFF2-40B4-BE49-F238E27FC236}">
              <a16:creationId xmlns="" xmlns:a16="http://schemas.microsoft.com/office/drawing/2014/main" id="{08238174-E692-4257-9128-7882344E16B5}"/>
            </a:ext>
          </a:extLst>
        </xdr:cNvPr>
        <xdr:cNvCxnSpPr/>
      </xdr:nvCxnSpPr>
      <xdr:spPr>
        <a:xfrm flipV="1">
          <a:off x="15104427" y="12641580"/>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8" name="【児童館】&#10;有形固定資産減価償却率最小値テキスト">
          <a:extLst>
            <a:ext uri="{FF2B5EF4-FFF2-40B4-BE49-F238E27FC236}">
              <a16:creationId xmlns="" xmlns:a16="http://schemas.microsoft.com/office/drawing/2014/main" id="{D1AECC3C-B7CE-43E9-8030-7F2806535A06}"/>
            </a:ext>
          </a:extLst>
        </xdr:cNvPr>
        <xdr:cNvSpPr txBox="1"/>
      </xdr:nvSpPr>
      <xdr:spPr>
        <a:xfrm>
          <a:off x="15143163" y="1405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9" name="直線コネクタ 748">
          <a:extLst>
            <a:ext uri="{FF2B5EF4-FFF2-40B4-BE49-F238E27FC236}">
              <a16:creationId xmlns="" xmlns:a16="http://schemas.microsoft.com/office/drawing/2014/main" id="{69AB1B66-2E26-42B0-9AFC-D2E072517916}"/>
            </a:ext>
          </a:extLst>
        </xdr:cNvPr>
        <xdr:cNvCxnSpPr/>
      </xdr:nvCxnSpPr>
      <xdr:spPr>
        <a:xfrm>
          <a:off x="15016163" y="1404937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750" name="【児童館】&#10;有形固定資産減価償却率最大値テキスト">
          <a:extLst>
            <a:ext uri="{FF2B5EF4-FFF2-40B4-BE49-F238E27FC236}">
              <a16:creationId xmlns="" xmlns:a16="http://schemas.microsoft.com/office/drawing/2014/main" id="{C5424C69-0955-43BA-867A-84775CCF6DDD}"/>
            </a:ext>
          </a:extLst>
        </xdr:cNvPr>
        <xdr:cNvSpPr txBox="1"/>
      </xdr:nvSpPr>
      <xdr:spPr>
        <a:xfrm>
          <a:off x="15143163" y="12426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751" name="直線コネクタ 750">
          <a:extLst>
            <a:ext uri="{FF2B5EF4-FFF2-40B4-BE49-F238E27FC236}">
              <a16:creationId xmlns="" xmlns:a16="http://schemas.microsoft.com/office/drawing/2014/main" id="{2470B7EF-3F5B-456B-93BB-6679DD50E7C9}"/>
            </a:ext>
          </a:extLst>
        </xdr:cNvPr>
        <xdr:cNvCxnSpPr/>
      </xdr:nvCxnSpPr>
      <xdr:spPr>
        <a:xfrm>
          <a:off x="15016163" y="1264158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8272</xdr:rowOff>
    </xdr:from>
    <xdr:ext cx="405111" cy="259045"/>
    <xdr:sp macro="" textlink="">
      <xdr:nvSpPr>
        <xdr:cNvPr id="752" name="【児童館】&#10;有形固定資産減価償却率平均値テキスト">
          <a:extLst>
            <a:ext uri="{FF2B5EF4-FFF2-40B4-BE49-F238E27FC236}">
              <a16:creationId xmlns="" xmlns:a16="http://schemas.microsoft.com/office/drawing/2014/main" id="{3E803102-499C-4EAB-85BC-D85C8CD58959}"/>
            </a:ext>
          </a:extLst>
        </xdr:cNvPr>
        <xdr:cNvSpPr txBox="1"/>
      </xdr:nvSpPr>
      <xdr:spPr>
        <a:xfrm>
          <a:off x="15143163" y="13295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753" name="フローチャート: 判断 752">
          <a:extLst>
            <a:ext uri="{FF2B5EF4-FFF2-40B4-BE49-F238E27FC236}">
              <a16:creationId xmlns="" xmlns:a16="http://schemas.microsoft.com/office/drawing/2014/main" id="{B5BF2703-12DC-4405-A25E-86FA46033FE5}"/>
            </a:ext>
          </a:extLst>
        </xdr:cNvPr>
        <xdr:cNvSpPr/>
      </xdr:nvSpPr>
      <xdr:spPr>
        <a:xfrm>
          <a:off x="15054263" y="1344422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754" name="フローチャート: 判断 753">
          <a:extLst>
            <a:ext uri="{FF2B5EF4-FFF2-40B4-BE49-F238E27FC236}">
              <a16:creationId xmlns="" xmlns:a16="http://schemas.microsoft.com/office/drawing/2014/main" id="{6F3D160D-5E90-445F-8C78-3B72C3E6ACB6}"/>
            </a:ext>
          </a:extLst>
        </xdr:cNvPr>
        <xdr:cNvSpPr/>
      </xdr:nvSpPr>
      <xdr:spPr>
        <a:xfrm>
          <a:off x="14273213" y="1323848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71120</xdr:rowOff>
    </xdr:from>
    <xdr:to>
      <xdr:col>76</xdr:col>
      <xdr:colOff>165100</xdr:colOff>
      <xdr:row>82</xdr:row>
      <xdr:rowOff>1270</xdr:rowOff>
    </xdr:to>
    <xdr:sp macro="" textlink="">
      <xdr:nvSpPr>
        <xdr:cNvPr id="755" name="フローチャート: 判断 754">
          <a:extLst>
            <a:ext uri="{FF2B5EF4-FFF2-40B4-BE49-F238E27FC236}">
              <a16:creationId xmlns="" xmlns:a16="http://schemas.microsoft.com/office/drawing/2014/main" id="{73892BB7-AA8C-4817-9B71-FC919CF15305}"/>
            </a:ext>
          </a:extLst>
        </xdr:cNvPr>
        <xdr:cNvSpPr/>
      </xdr:nvSpPr>
      <xdr:spPr>
        <a:xfrm>
          <a:off x="13455650" y="1319657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88264</xdr:rowOff>
    </xdr:from>
    <xdr:to>
      <xdr:col>72</xdr:col>
      <xdr:colOff>38100</xdr:colOff>
      <xdr:row>82</xdr:row>
      <xdr:rowOff>18414</xdr:rowOff>
    </xdr:to>
    <xdr:sp macro="" textlink="">
      <xdr:nvSpPr>
        <xdr:cNvPr id="756" name="フローチャート: 判断 755">
          <a:extLst>
            <a:ext uri="{FF2B5EF4-FFF2-40B4-BE49-F238E27FC236}">
              <a16:creationId xmlns="" xmlns:a16="http://schemas.microsoft.com/office/drawing/2014/main" id="{495C1F2D-7FDD-4E48-8B41-E17879504AF0}"/>
            </a:ext>
          </a:extLst>
        </xdr:cNvPr>
        <xdr:cNvSpPr/>
      </xdr:nvSpPr>
      <xdr:spPr>
        <a:xfrm>
          <a:off x="12638088" y="13213714"/>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757" name="フローチャート: 判断 756">
          <a:extLst>
            <a:ext uri="{FF2B5EF4-FFF2-40B4-BE49-F238E27FC236}">
              <a16:creationId xmlns="" xmlns:a16="http://schemas.microsoft.com/office/drawing/2014/main" id="{515C77BD-593B-4102-A5AE-23223DED696A}"/>
            </a:ext>
          </a:extLst>
        </xdr:cNvPr>
        <xdr:cNvSpPr/>
      </xdr:nvSpPr>
      <xdr:spPr>
        <a:xfrm>
          <a:off x="11806238" y="1321752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 xmlns:a16="http://schemas.microsoft.com/office/drawing/2014/main" id="{4C09078B-1655-4FB3-8656-CC4EA621A8D3}"/>
            </a:ext>
          </a:extLst>
        </xdr:cNvPr>
        <xdr:cNvSpPr txBox="1"/>
      </xdr:nvSpPr>
      <xdr:spPr>
        <a:xfrm>
          <a:off x="149288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 xmlns:a16="http://schemas.microsoft.com/office/drawing/2014/main" id="{ECDF0518-3545-4412-9F01-4ACEADCD202E}"/>
            </a:ext>
          </a:extLst>
        </xdr:cNvPr>
        <xdr:cNvSpPr txBox="1"/>
      </xdr:nvSpPr>
      <xdr:spPr>
        <a:xfrm>
          <a:off x="14147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 xmlns:a16="http://schemas.microsoft.com/office/drawing/2014/main" id="{1B7D9E78-01C0-4CD1-BF05-9750F4015485}"/>
            </a:ext>
          </a:extLst>
        </xdr:cNvPr>
        <xdr:cNvSpPr txBox="1"/>
      </xdr:nvSpPr>
      <xdr:spPr>
        <a:xfrm>
          <a:off x="133302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 xmlns:a16="http://schemas.microsoft.com/office/drawing/2014/main" id="{37EE9A07-B428-44E8-85A6-B8D412A833F5}"/>
            </a:ext>
          </a:extLst>
        </xdr:cNvPr>
        <xdr:cNvSpPr txBox="1"/>
      </xdr:nvSpPr>
      <xdr:spPr>
        <a:xfrm>
          <a:off x="125126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 xmlns:a16="http://schemas.microsoft.com/office/drawing/2014/main" id="{F6F91A7C-5892-4954-B6E6-5708949176FE}"/>
            </a:ext>
          </a:extLst>
        </xdr:cNvPr>
        <xdr:cNvSpPr txBox="1"/>
      </xdr:nvSpPr>
      <xdr:spPr>
        <a:xfrm>
          <a:off x="116808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164464</xdr:rowOff>
    </xdr:from>
    <xdr:to>
      <xdr:col>85</xdr:col>
      <xdr:colOff>177800</xdr:colOff>
      <xdr:row>83</xdr:row>
      <xdr:rowOff>94614</xdr:rowOff>
    </xdr:to>
    <xdr:sp macro="" textlink="">
      <xdr:nvSpPr>
        <xdr:cNvPr id="763" name="楕円 762">
          <a:extLst>
            <a:ext uri="{FF2B5EF4-FFF2-40B4-BE49-F238E27FC236}">
              <a16:creationId xmlns="" xmlns:a16="http://schemas.microsoft.com/office/drawing/2014/main" id="{77E1C4AD-DF62-443D-B0D3-8C651F776269}"/>
            </a:ext>
          </a:extLst>
        </xdr:cNvPr>
        <xdr:cNvSpPr/>
      </xdr:nvSpPr>
      <xdr:spPr>
        <a:xfrm>
          <a:off x="15054263" y="13447076"/>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142891</xdr:rowOff>
    </xdr:from>
    <xdr:ext cx="405111" cy="259045"/>
    <xdr:sp macro="" textlink="">
      <xdr:nvSpPr>
        <xdr:cNvPr id="764" name="【児童館】&#10;有形固定資産減価償却率該当値テキスト">
          <a:extLst>
            <a:ext uri="{FF2B5EF4-FFF2-40B4-BE49-F238E27FC236}">
              <a16:creationId xmlns="" xmlns:a16="http://schemas.microsoft.com/office/drawing/2014/main" id="{3A82F67E-82E2-4919-AA23-C6A16D54CF6C}"/>
            </a:ext>
          </a:extLst>
        </xdr:cNvPr>
        <xdr:cNvSpPr txBox="1"/>
      </xdr:nvSpPr>
      <xdr:spPr>
        <a:xfrm>
          <a:off x="15143163" y="13430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10161</xdr:rowOff>
    </xdr:from>
    <xdr:to>
      <xdr:col>81</xdr:col>
      <xdr:colOff>101600</xdr:colOff>
      <xdr:row>83</xdr:row>
      <xdr:rowOff>111761</xdr:rowOff>
    </xdr:to>
    <xdr:sp macro="" textlink="">
      <xdr:nvSpPr>
        <xdr:cNvPr id="765" name="楕円 764">
          <a:extLst>
            <a:ext uri="{FF2B5EF4-FFF2-40B4-BE49-F238E27FC236}">
              <a16:creationId xmlns="" xmlns:a16="http://schemas.microsoft.com/office/drawing/2014/main" id="{708E1A33-84A8-42D9-B2D6-27A6DB7F2F72}"/>
            </a:ext>
          </a:extLst>
        </xdr:cNvPr>
        <xdr:cNvSpPr/>
      </xdr:nvSpPr>
      <xdr:spPr>
        <a:xfrm>
          <a:off x="14273213" y="1345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43814</xdr:rowOff>
    </xdr:from>
    <xdr:to>
      <xdr:col>85</xdr:col>
      <xdr:colOff>127000</xdr:colOff>
      <xdr:row>83</xdr:row>
      <xdr:rowOff>60961</xdr:rowOff>
    </xdr:to>
    <xdr:cxnSp macro="">
      <xdr:nvCxnSpPr>
        <xdr:cNvPr id="766" name="直線コネクタ 765">
          <a:extLst>
            <a:ext uri="{FF2B5EF4-FFF2-40B4-BE49-F238E27FC236}">
              <a16:creationId xmlns="" xmlns:a16="http://schemas.microsoft.com/office/drawing/2014/main" id="{141E6CB8-5237-4239-B9D4-879757DD8002}"/>
            </a:ext>
          </a:extLst>
        </xdr:cNvPr>
        <xdr:cNvCxnSpPr/>
      </xdr:nvCxnSpPr>
      <xdr:spPr>
        <a:xfrm flipV="1">
          <a:off x="14324013" y="13493114"/>
          <a:ext cx="78105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93980</xdr:rowOff>
    </xdr:from>
    <xdr:to>
      <xdr:col>76</xdr:col>
      <xdr:colOff>165100</xdr:colOff>
      <xdr:row>83</xdr:row>
      <xdr:rowOff>24130</xdr:rowOff>
    </xdr:to>
    <xdr:sp macro="" textlink="">
      <xdr:nvSpPr>
        <xdr:cNvPr id="767" name="楕円 766">
          <a:extLst>
            <a:ext uri="{FF2B5EF4-FFF2-40B4-BE49-F238E27FC236}">
              <a16:creationId xmlns="" xmlns:a16="http://schemas.microsoft.com/office/drawing/2014/main" id="{15282AEB-F49C-4815-BD5D-0C46EDC63DBA}"/>
            </a:ext>
          </a:extLst>
        </xdr:cNvPr>
        <xdr:cNvSpPr/>
      </xdr:nvSpPr>
      <xdr:spPr>
        <a:xfrm>
          <a:off x="13455650" y="1338135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144780</xdr:rowOff>
    </xdr:from>
    <xdr:to>
      <xdr:col>81</xdr:col>
      <xdr:colOff>50800</xdr:colOff>
      <xdr:row>83</xdr:row>
      <xdr:rowOff>60961</xdr:rowOff>
    </xdr:to>
    <xdr:cxnSp macro="">
      <xdr:nvCxnSpPr>
        <xdr:cNvPr id="768" name="直線コネクタ 767">
          <a:extLst>
            <a:ext uri="{FF2B5EF4-FFF2-40B4-BE49-F238E27FC236}">
              <a16:creationId xmlns="" xmlns:a16="http://schemas.microsoft.com/office/drawing/2014/main" id="{F18AF0E3-7EE8-4AF0-9B16-469B5D5236A4}"/>
            </a:ext>
          </a:extLst>
        </xdr:cNvPr>
        <xdr:cNvCxnSpPr/>
      </xdr:nvCxnSpPr>
      <xdr:spPr>
        <a:xfrm>
          <a:off x="13506450" y="13432155"/>
          <a:ext cx="817563"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48261</xdr:rowOff>
    </xdr:from>
    <xdr:to>
      <xdr:col>72</xdr:col>
      <xdr:colOff>38100</xdr:colOff>
      <xdr:row>82</xdr:row>
      <xdr:rowOff>149861</xdr:rowOff>
    </xdr:to>
    <xdr:sp macro="" textlink="">
      <xdr:nvSpPr>
        <xdr:cNvPr id="769" name="楕円 768">
          <a:extLst>
            <a:ext uri="{FF2B5EF4-FFF2-40B4-BE49-F238E27FC236}">
              <a16:creationId xmlns="" xmlns:a16="http://schemas.microsoft.com/office/drawing/2014/main" id="{479A642A-9C18-4617-8A49-D1ED98F8CDD1}"/>
            </a:ext>
          </a:extLst>
        </xdr:cNvPr>
        <xdr:cNvSpPr/>
      </xdr:nvSpPr>
      <xdr:spPr>
        <a:xfrm>
          <a:off x="12638088" y="13335636"/>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99061</xdr:rowOff>
    </xdr:from>
    <xdr:to>
      <xdr:col>76</xdr:col>
      <xdr:colOff>114300</xdr:colOff>
      <xdr:row>82</xdr:row>
      <xdr:rowOff>144780</xdr:rowOff>
    </xdr:to>
    <xdr:cxnSp macro="">
      <xdr:nvCxnSpPr>
        <xdr:cNvPr id="770" name="直線コネクタ 769">
          <a:extLst>
            <a:ext uri="{FF2B5EF4-FFF2-40B4-BE49-F238E27FC236}">
              <a16:creationId xmlns="" xmlns:a16="http://schemas.microsoft.com/office/drawing/2014/main" id="{58FADAEE-6717-4CD2-8193-A41B8DDCDB6F}"/>
            </a:ext>
          </a:extLst>
        </xdr:cNvPr>
        <xdr:cNvCxnSpPr/>
      </xdr:nvCxnSpPr>
      <xdr:spPr>
        <a:xfrm>
          <a:off x="12688888" y="13386436"/>
          <a:ext cx="817562"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151130</xdr:rowOff>
    </xdr:from>
    <xdr:to>
      <xdr:col>67</xdr:col>
      <xdr:colOff>101600</xdr:colOff>
      <xdr:row>82</xdr:row>
      <xdr:rowOff>81280</xdr:rowOff>
    </xdr:to>
    <xdr:sp macro="" textlink="">
      <xdr:nvSpPr>
        <xdr:cNvPr id="771" name="楕円 770">
          <a:extLst>
            <a:ext uri="{FF2B5EF4-FFF2-40B4-BE49-F238E27FC236}">
              <a16:creationId xmlns="" xmlns:a16="http://schemas.microsoft.com/office/drawing/2014/main" id="{B6152EF9-62ED-4B4F-AD26-CB23B1B2CFDC}"/>
            </a:ext>
          </a:extLst>
        </xdr:cNvPr>
        <xdr:cNvSpPr/>
      </xdr:nvSpPr>
      <xdr:spPr>
        <a:xfrm>
          <a:off x="11806238" y="1327658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30480</xdr:rowOff>
    </xdr:from>
    <xdr:to>
      <xdr:col>71</xdr:col>
      <xdr:colOff>177800</xdr:colOff>
      <xdr:row>82</xdr:row>
      <xdr:rowOff>99061</xdr:rowOff>
    </xdr:to>
    <xdr:cxnSp macro="">
      <xdr:nvCxnSpPr>
        <xdr:cNvPr id="772" name="直線コネクタ 771">
          <a:extLst>
            <a:ext uri="{FF2B5EF4-FFF2-40B4-BE49-F238E27FC236}">
              <a16:creationId xmlns="" xmlns:a16="http://schemas.microsoft.com/office/drawing/2014/main" id="{BD0E369F-94CF-4EBA-A50D-38C2F07F8BBC}"/>
            </a:ext>
          </a:extLst>
        </xdr:cNvPr>
        <xdr:cNvCxnSpPr/>
      </xdr:nvCxnSpPr>
      <xdr:spPr>
        <a:xfrm>
          <a:off x="11857038" y="13317855"/>
          <a:ext cx="83185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59707</xdr:rowOff>
    </xdr:from>
    <xdr:ext cx="405111" cy="259045"/>
    <xdr:sp macro="" textlink="">
      <xdr:nvSpPr>
        <xdr:cNvPr id="773" name="n_1aveValue【児童館】&#10;有形固定資産減価償却率">
          <a:extLst>
            <a:ext uri="{FF2B5EF4-FFF2-40B4-BE49-F238E27FC236}">
              <a16:creationId xmlns="" xmlns:a16="http://schemas.microsoft.com/office/drawing/2014/main" id="{8FFB4181-6663-45FA-87A6-9ADA82FAB48B}"/>
            </a:ext>
          </a:extLst>
        </xdr:cNvPr>
        <xdr:cNvSpPr txBox="1"/>
      </xdr:nvSpPr>
      <xdr:spPr>
        <a:xfrm>
          <a:off x="14123044" y="1302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17797</xdr:rowOff>
    </xdr:from>
    <xdr:ext cx="405111" cy="259045"/>
    <xdr:sp macro="" textlink="">
      <xdr:nvSpPr>
        <xdr:cNvPr id="774" name="n_2aveValue【児童館】&#10;有形固定資産減価償却率">
          <a:extLst>
            <a:ext uri="{FF2B5EF4-FFF2-40B4-BE49-F238E27FC236}">
              <a16:creationId xmlns="" xmlns:a16="http://schemas.microsoft.com/office/drawing/2014/main" id="{127EED28-037E-492C-AC7C-0BD1B7B8EB4B}"/>
            </a:ext>
          </a:extLst>
        </xdr:cNvPr>
        <xdr:cNvSpPr txBox="1"/>
      </xdr:nvSpPr>
      <xdr:spPr>
        <a:xfrm>
          <a:off x="13318182" y="1298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34941</xdr:rowOff>
    </xdr:from>
    <xdr:ext cx="405111" cy="259045"/>
    <xdr:sp macro="" textlink="">
      <xdr:nvSpPr>
        <xdr:cNvPr id="775" name="n_3aveValue【児童館】&#10;有形固定資産減価償却率">
          <a:extLst>
            <a:ext uri="{FF2B5EF4-FFF2-40B4-BE49-F238E27FC236}">
              <a16:creationId xmlns="" xmlns:a16="http://schemas.microsoft.com/office/drawing/2014/main" id="{D9BFED6F-2174-48E2-A48A-A5A70D19A3E9}"/>
            </a:ext>
          </a:extLst>
        </xdr:cNvPr>
        <xdr:cNvSpPr txBox="1"/>
      </xdr:nvSpPr>
      <xdr:spPr>
        <a:xfrm>
          <a:off x="12500619" y="1299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38752</xdr:rowOff>
    </xdr:from>
    <xdr:ext cx="405111" cy="259045"/>
    <xdr:sp macro="" textlink="">
      <xdr:nvSpPr>
        <xdr:cNvPr id="776" name="n_4aveValue【児童館】&#10;有形固定資産減価償却率">
          <a:extLst>
            <a:ext uri="{FF2B5EF4-FFF2-40B4-BE49-F238E27FC236}">
              <a16:creationId xmlns="" xmlns:a16="http://schemas.microsoft.com/office/drawing/2014/main" id="{8B91457C-BA45-4AAF-AF1F-264C8B4FD18C}"/>
            </a:ext>
          </a:extLst>
        </xdr:cNvPr>
        <xdr:cNvSpPr txBox="1"/>
      </xdr:nvSpPr>
      <xdr:spPr>
        <a:xfrm>
          <a:off x="11668769" y="1300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102888</xdr:rowOff>
    </xdr:from>
    <xdr:ext cx="405111" cy="259045"/>
    <xdr:sp macro="" textlink="">
      <xdr:nvSpPr>
        <xdr:cNvPr id="777" name="n_1mainValue【児童館】&#10;有形固定資産減価償却率">
          <a:extLst>
            <a:ext uri="{FF2B5EF4-FFF2-40B4-BE49-F238E27FC236}">
              <a16:creationId xmlns="" xmlns:a16="http://schemas.microsoft.com/office/drawing/2014/main" id="{CEA40014-0EAC-4EB4-AABA-0F74E158CBC6}"/>
            </a:ext>
          </a:extLst>
        </xdr:cNvPr>
        <xdr:cNvSpPr txBox="1"/>
      </xdr:nvSpPr>
      <xdr:spPr>
        <a:xfrm>
          <a:off x="14123044" y="1355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15257</xdr:rowOff>
    </xdr:from>
    <xdr:ext cx="405111" cy="259045"/>
    <xdr:sp macro="" textlink="">
      <xdr:nvSpPr>
        <xdr:cNvPr id="778" name="n_2mainValue【児童館】&#10;有形固定資産減価償却率">
          <a:extLst>
            <a:ext uri="{FF2B5EF4-FFF2-40B4-BE49-F238E27FC236}">
              <a16:creationId xmlns="" xmlns:a16="http://schemas.microsoft.com/office/drawing/2014/main" id="{11533D12-0BD7-49C7-9E2A-C720CF6EDB9A}"/>
            </a:ext>
          </a:extLst>
        </xdr:cNvPr>
        <xdr:cNvSpPr txBox="1"/>
      </xdr:nvSpPr>
      <xdr:spPr>
        <a:xfrm>
          <a:off x="13318182" y="13464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140988</xdr:rowOff>
    </xdr:from>
    <xdr:ext cx="405111" cy="259045"/>
    <xdr:sp macro="" textlink="">
      <xdr:nvSpPr>
        <xdr:cNvPr id="779" name="n_3mainValue【児童館】&#10;有形固定資産減価償却率">
          <a:extLst>
            <a:ext uri="{FF2B5EF4-FFF2-40B4-BE49-F238E27FC236}">
              <a16:creationId xmlns="" xmlns:a16="http://schemas.microsoft.com/office/drawing/2014/main" id="{4EFB2491-EF98-4A14-A41E-53356CBF3CC2}"/>
            </a:ext>
          </a:extLst>
        </xdr:cNvPr>
        <xdr:cNvSpPr txBox="1"/>
      </xdr:nvSpPr>
      <xdr:spPr>
        <a:xfrm>
          <a:off x="12500619" y="13428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72407</xdr:rowOff>
    </xdr:from>
    <xdr:ext cx="405111" cy="259045"/>
    <xdr:sp macro="" textlink="">
      <xdr:nvSpPr>
        <xdr:cNvPr id="780" name="n_4mainValue【児童館】&#10;有形固定資産減価償却率">
          <a:extLst>
            <a:ext uri="{FF2B5EF4-FFF2-40B4-BE49-F238E27FC236}">
              <a16:creationId xmlns="" xmlns:a16="http://schemas.microsoft.com/office/drawing/2014/main" id="{F801B0CD-CB3D-493A-8BFC-C72FE0C8CBFC}"/>
            </a:ext>
          </a:extLst>
        </xdr:cNvPr>
        <xdr:cNvSpPr txBox="1"/>
      </xdr:nvSpPr>
      <xdr:spPr>
        <a:xfrm>
          <a:off x="11668769"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 xmlns:a16="http://schemas.microsoft.com/office/drawing/2014/main" id="{E049EC0D-DB65-41C4-9BE5-56ECD4FDB55A}"/>
            </a:ext>
          </a:extLst>
        </xdr:cNvPr>
        <xdr:cNvSpPr/>
      </xdr:nvSpPr>
      <xdr:spPr>
        <a:xfrm>
          <a:off x="16916400" y="111728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 xmlns:a16="http://schemas.microsoft.com/office/drawing/2014/main" id="{176D5BFA-F9DF-4E93-860A-E33B2B048A65}"/>
            </a:ext>
          </a:extLst>
        </xdr:cNvPr>
        <xdr:cNvSpPr/>
      </xdr:nvSpPr>
      <xdr:spPr>
        <a:xfrm>
          <a:off x="170434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 xmlns:a16="http://schemas.microsoft.com/office/drawing/2014/main" id="{5F0737FC-748F-458A-84FC-7A83B642530F}"/>
            </a:ext>
          </a:extLst>
        </xdr:cNvPr>
        <xdr:cNvSpPr/>
      </xdr:nvSpPr>
      <xdr:spPr>
        <a:xfrm>
          <a:off x="170434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 xmlns:a16="http://schemas.microsoft.com/office/drawing/2014/main" id="{3ED890C3-1312-448B-BB1B-C55D7B2FE981}"/>
            </a:ext>
          </a:extLst>
        </xdr:cNvPr>
        <xdr:cNvSpPr/>
      </xdr:nvSpPr>
      <xdr:spPr>
        <a:xfrm>
          <a:off x="1797367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 xmlns:a16="http://schemas.microsoft.com/office/drawing/2014/main" id="{810DB5E0-5428-4DD6-A388-27246F213047}"/>
            </a:ext>
          </a:extLst>
        </xdr:cNvPr>
        <xdr:cNvSpPr/>
      </xdr:nvSpPr>
      <xdr:spPr>
        <a:xfrm>
          <a:off x="1797367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 xmlns:a16="http://schemas.microsoft.com/office/drawing/2014/main" id="{7D19A8CD-C92C-4453-A1DF-5D2AD9A13DA3}"/>
            </a:ext>
          </a:extLst>
        </xdr:cNvPr>
        <xdr:cNvSpPr/>
      </xdr:nvSpPr>
      <xdr:spPr>
        <a:xfrm>
          <a:off x="1903095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 xmlns:a16="http://schemas.microsoft.com/office/drawing/2014/main" id="{F955ED5D-C725-40A8-9C6F-1706CBBA1EE8}"/>
            </a:ext>
          </a:extLst>
        </xdr:cNvPr>
        <xdr:cNvSpPr/>
      </xdr:nvSpPr>
      <xdr:spPr>
        <a:xfrm>
          <a:off x="1903095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 xmlns:a16="http://schemas.microsoft.com/office/drawing/2014/main" id="{7902DC84-16EB-4A5A-9C1E-F0EA05B5E361}"/>
            </a:ext>
          </a:extLst>
        </xdr:cNvPr>
        <xdr:cNvSpPr/>
      </xdr:nvSpPr>
      <xdr:spPr>
        <a:xfrm>
          <a:off x="16916400" y="122491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 xmlns:a16="http://schemas.microsoft.com/office/drawing/2014/main" id="{74CD6078-94A1-4C9D-91BD-AFC2E54C7CEC}"/>
            </a:ext>
          </a:extLst>
        </xdr:cNvPr>
        <xdr:cNvSpPr txBox="1"/>
      </xdr:nvSpPr>
      <xdr:spPr>
        <a:xfrm>
          <a:off x="16892588"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 xmlns:a16="http://schemas.microsoft.com/office/drawing/2014/main" id="{C26B8312-AA63-47F6-9571-114415739FF5}"/>
            </a:ext>
          </a:extLst>
        </xdr:cNvPr>
        <xdr:cNvCxnSpPr/>
      </xdr:nvCxnSpPr>
      <xdr:spPr>
        <a:xfrm>
          <a:off x="16916400"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1" name="直線コネクタ 790">
          <a:extLst>
            <a:ext uri="{FF2B5EF4-FFF2-40B4-BE49-F238E27FC236}">
              <a16:creationId xmlns="" xmlns:a16="http://schemas.microsoft.com/office/drawing/2014/main" id="{501C2AEC-AC00-4FC1-B283-9DFEB3C44367}"/>
            </a:ext>
          </a:extLst>
        </xdr:cNvPr>
        <xdr:cNvCxnSpPr/>
      </xdr:nvCxnSpPr>
      <xdr:spPr>
        <a:xfrm>
          <a:off x="16916400" y="140493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2" name="テキスト ボックス 791">
          <a:extLst>
            <a:ext uri="{FF2B5EF4-FFF2-40B4-BE49-F238E27FC236}">
              <a16:creationId xmlns="" xmlns:a16="http://schemas.microsoft.com/office/drawing/2014/main" id="{FB6E63A8-D736-43A5-BBBA-C5C9B5379EE7}"/>
            </a:ext>
          </a:extLst>
        </xdr:cNvPr>
        <xdr:cNvSpPr txBox="1"/>
      </xdr:nvSpPr>
      <xdr:spPr>
        <a:xfrm>
          <a:off x="16492084" y="13916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3" name="直線コネクタ 792">
          <a:extLst>
            <a:ext uri="{FF2B5EF4-FFF2-40B4-BE49-F238E27FC236}">
              <a16:creationId xmlns="" xmlns:a16="http://schemas.microsoft.com/office/drawing/2014/main" id="{DD4104DC-1898-467B-8130-8CFF3A6D4FE6}"/>
            </a:ext>
          </a:extLst>
        </xdr:cNvPr>
        <xdr:cNvCxnSpPr/>
      </xdr:nvCxnSpPr>
      <xdr:spPr>
        <a:xfrm>
          <a:off x="16916400" y="13687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4" name="テキスト ボックス 793">
          <a:extLst>
            <a:ext uri="{FF2B5EF4-FFF2-40B4-BE49-F238E27FC236}">
              <a16:creationId xmlns="" xmlns:a16="http://schemas.microsoft.com/office/drawing/2014/main" id="{38767D21-B485-498F-9BA0-90737D3F2B71}"/>
            </a:ext>
          </a:extLst>
        </xdr:cNvPr>
        <xdr:cNvSpPr txBox="1"/>
      </xdr:nvSpPr>
      <xdr:spPr>
        <a:xfrm>
          <a:off x="16492084" y="1355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5" name="直線コネクタ 794">
          <a:extLst>
            <a:ext uri="{FF2B5EF4-FFF2-40B4-BE49-F238E27FC236}">
              <a16:creationId xmlns="" xmlns:a16="http://schemas.microsoft.com/office/drawing/2014/main" id="{5BFB60FD-0411-49C6-A412-007C76AE55DD}"/>
            </a:ext>
          </a:extLst>
        </xdr:cNvPr>
        <xdr:cNvCxnSpPr/>
      </xdr:nvCxnSpPr>
      <xdr:spPr>
        <a:xfrm>
          <a:off x="16916400" y="13325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6" name="テキスト ボックス 795">
          <a:extLst>
            <a:ext uri="{FF2B5EF4-FFF2-40B4-BE49-F238E27FC236}">
              <a16:creationId xmlns="" xmlns:a16="http://schemas.microsoft.com/office/drawing/2014/main" id="{D5CD244A-1F04-4063-9E95-FEB9A296CCDF}"/>
            </a:ext>
          </a:extLst>
        </xdr:cNvPr>
        <xdr:cNvSpPr txBox="1"/>
      </xdr:nvSpPr>
      <xdr:spPr>
        <a:xfrm>
          <a:off x="16492084"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7" name="直線コネクタ 796">
          <a:extLst>
            <a:ext uri="{FF2B5EF4-FFF2-40B4-BE49-F238E27FC236}">
              <a16:creationId xmlns="" xmlns:a16="http://schemas.microsoft.com/office/drawing/2014/main" id="{D04A518F-675E-41F6-8B84-02DC170BE753}"/>
            </a:ext>
          </a:extLst>
        </xdr:cNvPr>
        <xdr:cNvCxnSpPr/>
      </xdr:nvCxnSpPr>
      <xdr:spPr>
        <a:xfrm>
          <a:off x="16916400" y="12963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8" name="テキスト ボックス 797">
          <a:extLst>
            <a:ext uri="{FF2B5EF4-FFF2-40B4-BE49-F238E27FC236}">
              <a16:creationId xmlns="" xmlns:a16="http://schemas.microsoft.com/office/drawing/2014/main" id="{1B5A5A17-C927-4B93-8EB1-B7294FA27988}"/>
            </a:ext>
          </a:extLst>
        </xdr:cNvPr>
        <xdr:cNvSpPr txBox="1"/>
      </xdr:nvSpPr>
      <xdr:spPr>
        <a:xfrm>
          <a:off x="16492084" y="1283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9" name="直線コネクタ 798">
          <a:extLst>
            <a:ext uri="{FF2B5EF4-FFF2-40B4-BE49-F238E27FC236}">
              <a16:creationId xmlns="" xmlns:a16="http://schemas.microsoft.com/office/drawing/2014/main" id="{4D42A298-CC15-47E7-ADE9-A9A42130DB5D}"/>
            </a:ext>
          </a:extLst>
        </xdr:cNvPr>
        <xdr:cNvCxnSpPr/>
      </xdr:nvCxnSpPr>
      <xdr:spPr>
        <a:xfrm>
          <a:off x="16916400" y="12611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0" name="テキスト ボックス 799">
          <a:extLst>
            <a:ext uri="{FF2B5EF4-FFF2-40B4-BE49-F238E27FC236}">
              <a16:creationId xmlns="" xmlns:a16="http://schemas.microsoft.com/office/drawing/2014/main" id="{0745A3EE-CB14-4C3C-8C83-123FB3481D00}"/>
            </a:ext>
          </a:extLst>
        </xdr:cNvPr>
        <xdr:cNvSpPr txBox="1"/>
      </xdr:nvSpPr>
      <xdr:spPr>
        <a:xfrm>
          <a:off x="16492084" y="12478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a:extLst>
            <a:ext uri="{FF2B5EF4-FFF2-40B4-BE49-F238E27FC236}">
              <a16:creationId xmlns="" xmlns:a16="http://schemas.microsoft.com/office/drawing/2014/main" id="{0862B4CC-187D-4E8B-A0F5-44B645197105}"/>
            </a:ext>
          </a:extLst>
        </xdr:cNvPr>
        <xdr:cNvCxnSpPr/>
      </xdr:nvCxnSpPr>
      <xdr:spPr>
        <a:xfrm>
          <a:off x="16916400"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a:extLst>
            <a:ext uri="{FF2B5EF4-FFF2-40B4-BE49-F238E27FC236}">
              <a16:creationId xmlns="" xmlns:a16="http://schemas.microsoft.com/office/drawing/2014/main" id="{08B365AD-A950-433C-8B35-08841F5B1E08}"/>
            </a:ext>
          </a:extLst>
        </xdr:cNvPr>
        <xdr:cNvSpPr txBox="1"/>
      </xdr:nvSpPr>
      <xdr:spPr>
        <a:xfrm>
          <a:off x="16492084"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児童館】&#10;一人当たり面積グラフ枠">
          <a:extLst>
            <a:ext uri="{FF2B5EF4-FFF2-40B4-BE49-F238E27FC236}">
              <a16:creationId xmlns="" xmlns:a16="http://schemas.microsoft.com/office/drawing/2014/main" id="{548CFC8E-4C5D-4F56-BBDE-79C89B31A68E}"/>
            </a:ext>
          </a:extLst>
        </xdr:cNvPr>
        <xdr:cNvSpPr/>
      </xdr:nvSpPr>
      <xdr:spPr>
        <a:xfrm>
          <a:off x="16916400" y="122491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804" name="直線コネクタ 803">
          <a:extLst>
            <a:ext uri="{FF2B5EF4-FFF2-40B4-BE49-F238E27FC236}">
              <a16:creationId xmlns="" xmlns:a16="http://schemas.microsoft.com/office/drawing/2014/main" id="{53C5D56C-18CC-466C-BC0E-08876959E23E}"/>
            </a:ext>
          </a:extLst>
        </xdr:cNvPr>
        <xdr:cNvCxnSpPr/>
      </xdr:nvCxnSpPr>
      <xdr:spPr>
        <a:xfrm flipV="1">
          <a:off x="20503514" y="1251585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5" name="【児童館】&#10;一人当たり面積最小値テキスト">
          <a:extLst>
            <a:ext uri="{FF2B5EF4-FFF2-40B4-BE49-F238E27FC236}">
              <a16:creationId xmlns="" xmlns:a16="http://schemas.microsoft.com/office/drawing/2014/main" id="{C2BE1FBA-B142-497F-BD29-C77FF4AA0C84}"/>
            </a:ext>
          </a:extLst>
        </xdr:cNvPr>
        <xdr:cNvSpPr txBox="1"/>
      </xdr:nvSpPr>
      <xdr:spPr>
        <a:xfrm>
          <a:off x="20542250" y="1403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6" name="直線コネクタ 805">
          <a:extLst>
            <a:ext uri="{FF2B5EF4-FFF2-40B4-BE49-F238E27FC236}">
              <a16:creationId xmlns="" xmlns:a16="http://schemas.microsoft.com/office/drawing/2014/main" id="{6B9EFA76-6015-4D93-87DF-BB69C17E425B}"/>
            </a:ext>
          </a:extLst>
        </xdr:cNvPr>
        <xdr:cNvCxnSpPr/>
      </xdr:nvCxnSpPr>
      <xdr:spPr>
        <a:xfrm>
          <a:off x="20429538" y="1403032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807" name="【児童館】&#10;一人当たり面積最大値テキスト">
          <a:extLst>
            <a:ext uri="{FF2B5EF4-FFF2-40B4-BE49-F238E27FC236}">
              <a16:creationId xmlns="" xmlns:a16="http://schemas.microsoft.com/office/drawing/2014/main" id="{3BD79100-6694-496E-BDF7-D4CBFA18039A}"/>
            </a:ext>
          </a:extLst>
        </xdr:cNvPr>
        <xdr:cNvSpPr txBox="1"/>
      </xdr:nvSpPr>
      <xdr:spPr>
        <a:xfrm>
          <a:off x="20542250" y="1231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808" name="直線コネクタ 807">
          <a:extLst>
            <a:ext uri="{FF2B5EF4-FFF2-40B4-BE49-F238E27FC236}">
              <a16:creationId xmlns="" xmlns:a16="http://schemas.microsoft.com/office/drawing/2014/main" id="{8B90F963-2EF3-4165-A0CF-509B6FDC107F}"/>
            </a:ext>
          </a:extLst>
        </xdr:cNvPr>
        <xdr:cNvCxnSpPr/>
      </xdr:nvCxnSpPr>
      <xdr:spPr>
        <a:xfrm>
          <a:off x="20429538" y="1251585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809" name="【児童館】&#10;一人当たり面積平均値テキスト">
          <a:extLst>
            <a:ext uri="{FF2B5EF4-FFF2-40B4-BE49-F238E27FC236}">
              <a16:creationId xmlns="" xmlns:a16="http://schemas.microsoft.com/office/drawing/2014/main" id="{F905831E-FAB3-4580-B282-883618F10D8A}"/>
            </a:ext>
          </a:extLst>
        </xdr:cNvPr>
        <xdr:cNvSpPr txBox="1"/>
      </xdr:nvSpPr>
      <xdr:spPr>
        <a:xfrm>
          <a:off x="20542250" y="1343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10" name="フローチャート: 判断 809">
          <a:extLst>
            <a:ext uri="{FF2B5EF4-FFF2-40B4-BE49-F238E27FC236}">
              <a16:creationId xmlns="" xmlns:a16="http://schemas.microsoft.com/office/drawing/2014/main" id="{B25FD76A-3069-4F9E-8CD7-FE2BFA4FC906}"/>
            </a:ext>
          </a:extLst>
        </xdr:cNvPr>
        <xdr:cNvSpPr/>
      </xdr:nvSpPr>
      <xdr:spPr>
        <a:xfrm>
          <a:off x="20453350" y="1356995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811" name="フローチャート: 判断 810">
          <a:extLst>
            <a:ext uri="{FF2B5EF4-FFF2-40B4-BE49-F238E27FC236}">
              <a16:creationId xmlns="" xmlns:a16="http://schemas.microsoft.com/office/drawing/2014/main" id="{FC44298D-1FEF-47EE-8BCC-F7AB8A15AFEC}"/>
            </a:ext>
          </a:extLst>
        </xdr:cNvPr>
        <xdr:cNvSpPr/>
      </xdr:nvSpPr>
      <xdr:spPr>
        <a:xfrm>
          <a:off x="19686588" y="13512800"/>
          <a:ext cx="87312"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812" name="フローチャート: 判断 811">
          <a:extLst>
            <a:ext uri="{FF2B5EF4-FFF2-40B4-BE49-F238E27FC236}">
              <a16:creationId xmlns="" xmlns:a16="http://schemas.microsoft.com/office/drawing/2014/main" id="{53651A1F-FFD0-434A-8D4F-E022AC18E4A0}"/>
            </a:ext>
          </a:extLst>
        </xdr:cNvPr>
        <xdr:cNvSpPr/>
      </xdr:nvSpPr>
      <xdr:spPr>
        <a:xfrm>
          <a:off x="18854738" y="13512800"/>
          <a:ext cx="101600"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813" name="フローチャート: 判断 812">
          <a:extLst>
            <a:ext uri="{FF2B5EF4-FFF2-40B4-BE49-F238E27FC236}">
              <a16:creationId xmlns="" xmlns:a16="http://schemas.microsoft.com/office/drawing/2014/main" id="{FF4011B4-3481-40B6-9B55-A1A776B7FD74}"/>
            </a:ext>
          </a:extLst>
        </xdr:cNvPr>
        <xdr:cNvSpPr/>
      </xdr:nvSpPr>
      <xdr:spPr>
        <a:xfrm>
          <a:off x="18037175" y="13512800"/>
          <a:ext cx="101600"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814" name="フローチャート: 判断 813">
          <a:extLst>
            <a:ext uri="{FF2B5EF4-FFF2-40B4-BE49-F238E27FC236}">
              <a16:creationId xmlns="" xmlns:a16="http://schemas.microsoft.com/office/drawing/2014/main" id="{92EBA10D-4F4A-4D0A-9E3A-554BE2D2903E}"/>
            </a:ext>
          </a:extLst>
        </xdr:cNvPr>
        <xdr:cNvSpPr/>
      </xdr:nvSpPr>
      <xdr:spPr>
        <a:xfrm>
          <a:off x="17219613" y="13512800"/>
          <a:ext cx="87312"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a:extLst>
            <a:ext uri="{FF2B5EF4-FFF2-40B4-BE49-F238E27FC236}">
              <a16:creationId xmlns="" xmlns:a16="http://schemas.microsoft.com/office/drawing/2014/main" id="{540EBC54-BD92-44B0-9962-3D09348822CB}"/>
            </a:ext>
          </a:extLst>
        </xdr:cNvPr>
        <xdr:cNvSpPr txBox="1"/>
      </xdr:nvSpPr>
      <xdr:spPr>
        <a:xfrm>
          <a:off x="203279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a:extLst>
            <a:ext uri="{FF2B5EF4-FFF2-40B4-BE49-F238E27FC236}">
              <a16:creationId xmlns="" xmlns:a16="http://schemas.microsoft.com/office/drawing/2014/main" id="{F6CAB4ED-33A8-4057-B895-DDE179128371}"/>
            </a:ext>
          </a:extLst>
        </xdr:cNvPr>
        <xdr:cNvSpPr txBox="1"/>
      </xdr:nvSpPr>
      <xdr:spPr>
        <a:xfrm>
          <a:off x="195611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a:extLst>
            <a:ext uri="{FF2B5EF4-FFF2-40B4-BE49-F238E27FC236}">
              <a16:creationId xmlns="" xmlns:a16="http://schemas.microsoft.com/office/drawing/2014/main" id="{0A1E54A7-4970-4942-8E49-7C1EA914BD6A}"/>
            </a:ext>
          </a:extLst>
        </xdr:cNvPr>
        <xdr:cNvSpPr txBox="1"/>
      </xdr:nvSpPr>
      <xdr:spPr>
        <a:xfrm>
          <a:off x="18729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a:extLst>
            <a:ext uri="{FF2B5EF4-FFF2-40B4-BE49-F238E27FC236}">
              <a16:creationId xmlns="" xmlns:a16="http://schemas.microsoft.com/office/drawing/2014/main" id="{B169A5BE-59FA-46C2-9560-BAF453470973}"/>
            </a:ext>
          </a:extLst>
        </xdr:cNvPr>
        <xdr:cNvSpPr txBox="1"/>
      </xdr:nvSpPr>
      <xdr:spPr>
        <a:xfrm>
          <a:off x="1791176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a:extLst>
            <a:ext uri="{FF2B5EF4-FFF2-40B4-BE49-F238E27FC236}">
              <a16:creationId xmlns="" xmlns:a16="http://schemas.microsoft.com/office/drawing/2014/main" id="{CE107832-BA16-4FDA-94B7-94759C7D83DE}"/>
            </a:ext>
          </a:extLst>
        </xdr:cNvPr>
        <xdr:cNvSpPr txBox="1"/>
      </xdr:nvSpPr>
      <xdr:spPr>
        <a:xfrm>
          <a:off x="170942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820" name="楕円 819">
          <a:extLst>
            <a:ext uri="{FF2B5EF4-FFF2-40B4-BE49-F238E27FC236}">
              <a16:creationId xmlns="" xmlns:a16="http://schemas.microsoft.com/office/drawing/2014/main" id="{80B97393-213C-40CA-BC8C-2781A664BD27}"/>
            </a:ext>
          </a:extLst>
        </xdr:cNvPr>
        <xdr:cNvSpPr/>
      </xdr:nvSpPr>
      <xdr:spPr>
        <a:xfrm>
          <a:off x="20453350" y="136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3827</xdr:rowOff>
    </xdr:from>
    <xdr:ext cx="469744" cy="259045"/>
    <xdr:sp macro="" textlink="">
      <xdr:nvSpPr>
        <xdr:cNvPr id="821" name="【児童館】&#10;一人当たり面積該当値テキスト">
          <a:extLst>
            <a:ext uri="{FF2B5EF4-FFF2-40B4-BE49-F238E27FC236}">
              <a16:creationId xmlns="" xmlns:a16="http://schemas.microsoft.com/office/drawing/2014/main" id="{76875410-E7CE-43A5-A307-67E3B27E800A}"/>
            </a:ext>
          </a:extLst>
        </xdr:cNvPr>
        <xdr:cNvSpPr txBox="1"/>
      </xdr:nvSpPr>
      <xdr:spPr>
        <a:xfrm>
          <a:off x="20542250" y="1361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44450</xdr:rowOff>
    </xdr:from>
    <xdr:to>
      <xdr:col>112</xdr:col>
      <xdr:colOff>38100</xdr:colOff>
      <xdr:row>84</xdr:row>
      <xdr:rowOff>146050</xdr:rowOff>
    </xdr:to>
    <xdr:sp macro="" textlink="">
      <xdr:nvSpPr>
        <xdr:cNvPr id="822" name="楕円 821">
          <a:extLst>
            <a:ext uri="{FF2B5EF4-FFF2-40B4-BE49-F238E27FC236}">
              <a16:creationId xmlns="" xmlns:a16="http://schemas.microsoft.com/office/drawing/2014/main" id="{9609217F-03F2-40ED-8C4F-FE4BE4E945C4}"/>
            </a:ext>
          </a:extLst>
        </xdr:cNvPr>
        <xdr:cNvSpPr/>
      </xdr:nvSpPr>
      <xdr:spPr>
        <a:xfrm>
          <a:off x="19686588" y="13655675"/>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95250</xdr:rowOff>
    </xdr:to>
    <xdr:cxnSp macro="">
      <xdr:nvCxnSpPr>
        <xdr:cNvPr id="823" name="直線コネクタ 822">
          <a:extLst>
            <a:ext uri="{FF2B5EF4-FFF2-40B4-BE49-F238E27FC236}">
              <a16:creationId xmlns="" xmlns:a16="http://schemas.microsoft.com/office/drawing/2014/main" id="{7D612696-5809-4CE7-BB9A-9F45A3D7E9FC}"/>
            </a:ext>
          </a:extLst>
        </xdr:cNvPr>
        <xdr:cNvCxnSpPr/>
      </xdr:nvCxnSpPr>
      <xdr:spPr>
        <a:xfrm flipV="1">
          <a:off x="19737388" y="13687425"/>
          <a:ext cx="766762"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44450</xdr:rowOff>
    </xdr:from>
    <xdr:to>
      <xdr:col>107</xdr:col>
      <xdr:colOff>101600</xdr:colOff>
      <xdr:row>84</xdr:row>
      <xdr:rowOff>146050</xdr:rowOff>
    </xdr:to>
    <xdr:sp macro="" textlink="">
      <xdr:nvSpPr>
        <xdr:cNvPr id="824" name="楕円 823">
          <a:extLst>
            <a:ext uri="{FF2B5EF4-FFF2-40B4-BE49-F238E27FC236}">
              <a16:creationId xmlns="" xmlns:a16="http://schemas.microsoft.com/office/drawing/2014/main" id="{06E62AF8-79EF-4B60-B258-15A375CD89F8}"/>
            </a:ext>
          </a:extLst>
        </xdr:cNvPr>
        <xdr:cNvSpPr/>
      </xdr:nvSpPr>
      <xdr:spPr>
        <a:xfrm>
          <a:off x="18854738" y="136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95250</xdr:rowOff>
    </xdr:from>
    <xdr:to>
      <xdr:col>111</xdr:col>
      <xdr:colOff>177800</xdr:colOff>
      <xdr:row>84</xdr:row>
      <xdr:rowOff>95250</xdr:rowOff>
    </xdr:to>
    <xdr:cxnSp macro="">
      <xdr:nvCxnSpPr>
        <xdr:cNvPr id="825" name="直線コネクタ 824">
          <a:extLst>
            <a:ext uri="{FF2B5EF4-FFF2-40B4-BE49-F238E27FC236}">
              <a16:creationId xmlns="" xmlns:a16="http://schemas.microsoft.com/office/drawing/2014/main" id="{141314EC-9F73-4F68-959B-47D528D79BA4}"/>
            </a:ext>
          </a:extLst>
        </xdr:cNvPr>
        <xdr:cNvCxnSpPr/>
      </xdr:nvCxnSpPr>
      <xdr:spPr>
        <a:xfrm>
          <a:off x="18905538" y="13706475"/>
          <a:ext cx="8318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44450</xdr:rowOff>
    </xdr:from>
    <xdr:to>
      <xdr:col>102</xdr:col>
      <xdr:colOff>165100</xdr:colOff>
      <xdr:row>84</xdr:row>
      <xdr:rowOff>146050</xdr:rowOff>
    </xdr:to>
    <xdr:sp macro="" textlink="">
      <xdr:nvSpPr>
        <xdr:cNvPr id="826" name="楕円 825">
          <a:extLst>
            <a:ext uri="{FF2B5EF4-FFF2-40B4-BE49-F238E27FC236}">
              <a16:creationId xmlns="" xmlns:a16="http://schemas.microsoft.com/office/drawing/2014/main" id="{AC71D2C7-147C-4292-B30F-DE0A8FC5D04F}"/>
            </a:ext>
          </a:extLst>
        </xdr:cNvPr>
        <xdr:cNvSpPr/>
      </xdr:nvSpPr>
      <xdr:spPr>
        <a:xfrm>
          <a:off x="18037175" y="136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95250</xdr:rowOff>
    </xdr:from>
    <xdr:to>
      <xdr:col>107</xdr:col>
      <xdr:colOff>50800</xdr:colOff>
      <xdr:row>84</xdr:row>
      <xdr:rowOff>95250</xdr:rowOff>
    </xdr:to>
    <xdr:cxnSp macro="">
      <xdr:nvCxnSpPr>
        <xdr:cNvPr id="827" name="直線コネクタ 826">
          <a:extLst>
            <a:ext uri="{FF2B5EF4-FFF2-40B4-BE49-F238E27FC236}">
              <a16:creationId xmlns="" xmlns:a16="http://schemas.microsoft.com/office/drawing/2014/main" id="{1CE86A09-BEA3-457D-8979-11720905859D}"/>
            </a:ext>
          </a:extLst>
        </xdr:cNvPr>
        <xdr:cNvCxnSpPr/>
      </xdr:nvCxnSpPr>
      <xdr:spPr>
        <a:xfrm>
          <a:off x="18087975" y="13706475"/>
          <a:ext cx="8175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63500</xdr:rowOff>
    </xdr:from>
    <xdr:to>
      <xdr:col>98</xdr:col>
      <xdr:colOff>38100</xdr:colOff>
      <xdr:row>84</xdr:row>
      <xdr:rowOff>165100</xdr:rowOff>
    </xdr:to>
    <xdr:sp macro="" textlink="">
      <xdr:nvSpPr>
        <xdr:cNvPr id="828" name="楕円 827">
          <a:extLst>
            <a:ext uri="{FF2B5EF4-FFF2-40B4-BE49-F238E27FC236}">
              <a16:creationId xmlns="" xmlns:a16="http://schemas.microsoft.com/office/drawing/2014/main" id="{273D121A-361B-4F7C-B1BB-C48A3DDE9E79}"/>
            </a:ext>
          </a:extLst>
        </xdr:cNvPr>
        <xdr:cNvSpPr/>
      </xdr:nvSpPr>
      <xdr:spPr>
        <a:xfrm>
          <a:off x="17219613" y="13674725"/>
          <a:ext cx="87312"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95250</xdr:rowOff>
    </xdr:from>
    <xdr:to>
      <xdr:col>102</xdr:col>
      <xdr:colOff>114300</xdr:colOff>
      <xdr:row>84</xdr:row>
      <xdr:rowOff>114300</xdr:rowOff>
    </xdr:to>
    <xdr:cxnSp macro="">
      <xdr:nvCxnSpPr>
        <xdr:cNvPr id="829" name="直線コネクタ 828">
          <a:extLst>
            <a:ext uri="{FF2B5EF4-FFF2-40B4-BE49-F238E27FC236}">
              <a16:creationId xmlns="" xmlns:a16="http://schemas.microsoft.com/office/drawing/2014/main" id="{3BE2CA58-1B97-45A6-976A-6F677C76B16E}"/>
            </a:ext>
          </a:extLst>
        </xdr:cNvPr>
        <xdr:cNvCxnSpPr/>
      </xdr:nvCxnSpPr>
      <xdr:spPr>
        <a:xfrm flipV="1">
          <a:off x="17270413" y="13706475"/>
          <a:ext cx="817562"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830" name="n_1aveValue【児童館】&#10;一人当たり面積">
          <a:extLst>
            <a:ext uri="{FF2B5EF4-FFF2-40B4-BE49-F238E27FC236}">
              <a16:creationId xmlns="" xmlns:a16="http://schemas.microsoft.com/office/drawing/2014/main" id="{3587AB1F-645B-4878-ACEB-6641A81B07F7}"/>
            </a:ext>
          </a:extLst>
        </xdr:cNvPr>
        <xdr:cNvSpPr txBox="1"/>
      </xdr:nvSpPr>
      <xdr:spPr>
        <a:xfrm>
          <a:off x="19504102" y="1329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831" name="n_2aveValue【児童館】&#10;一人当たり面積">
          <a:extLst>
            <a:ext uri="{FF2B5EF4-FFF2-40B4-BE49-F238E27FC236}">
              <a16:creationId xmlns="" xmlns:a16="http://schemas.microsoft.com/office/drawing/2014/main" id="{C18F841E-214B-4184-AEEC-2F5E2E3502E0}"/>
            </a:ext>
          </a:extLst>
        </xdr:cNvPr>
        <xdr:cNvSpPr txBox="1"/>
      </xdr:nvSpPr>
      <xdr:spPr>
        <a:xfrm>
          <a:off x="18684952" y="1329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832" name="n_3aveValue【児童館】&#10;一人当たり面積">
          <a:extLst>
            <a:ext uri="{FF2B5EF4-FFF2-40B4-BE49-F238E27FC236}">
              <a16:creationId xmlns="" xmlns:a16="http://schemas.microsoft.com/office/drawing/2014/main" id="{EB7C82C6-DCA0-4C02-A6E6-4FF78D7C3417}"/>
            </a:ext>
          </a:extLst>
        </xdr:cNvPr>
        <xdr:cNvSpPr txBox="1"/>
      </xdr:nvSpPr>
      <xdr:spPr>
        <a:xfrm>
          <a:off x="17867390" y="1329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833" name="n_4aveValue【児童館】&#10;一人当たり面積">
          <a:extLst>
            <a:ext uri="{FF2B5EF4-FFF2-40B4-BE49-F238E27FC236}">
              <a16:creationId xmlns="" xmlns:a16="http://schemas.microsoft.com/office/drawing/2014/main" id="{9DCCDD9E-BAFE-4080-A20F-9D44C6CF38D4}"/>
            </a:ext>
          </a:extLst>
        </xdr:cNvPr>
        <xdr:cNvSpPr txBox="1"/>
      </xdr:nvSpPr>
      <xdr:spPr>
        <a:xfrm>
          <a:off x="17049827" y="1329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137177</xdr:rowOff>
    </xdr:from>
    <xdr:ext cx="469744" cy="259045"/>
    <xdr:sp macro="" textlink="">
      <xdr:nvSpPr>
        <xdr:cNvPr id="834" name="n_1mainValue【児童館】&#10;一人当たり面積">
          <a:extLst>
            <a:ext uri="{FF2B5EF4-FFF2-40B4-BE49-F238E27FC236}">
              <a16:creationId xmlns="" xmlns:a16="http://schemas.microsoft.com/office/drawing/2014/main" id="{471D396D-C59D-47A6-BE0E-E64F3E7E3A7E}"/>
            </a:ext>
          </a:extLst>
        </xdr:cNvPr>
        <xdr:cNvSpPr txBox="1"/>
      </xdr:nvSpPr>
      <xdr:spPr>
        <a:xfrm>
          <a:off x="19504102" y="13748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137177</xdr:rowOff>
    </xdr:from>
    <xdr:ext cx="469744" cy="259045"/>
    <xdr:sp macro="" textlink="">
      <xdr:nvSpPr>
        <xdr:cNvPr id="835" name="n_2mainValue【児童館】&#10;一人当たり面積">
          <a:extLst>
            <a:ext uri="{FF2B5EF4-FFF2-40B4-BE49-F238E27FC236}">
              <a16:creationId xmlns="" xmlns:a16="http://schemas.microsoft.com/office/drawing/2014/main" id="{DACCD236-541F-4869-B96A-301E7EBACA76}"/>
            </a:ext>
          </a:extLst>
        </xdr:cNvPr>
        <xdr:cNvSpPr txBox="1"/>
      </xdr:nvSpPr>
      <xdr:spPr>
        <a:xfrm>
          <a:off x="18684952" y="13748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137177</xdr:rowOff>
    </xdr:from>
    <xdr:ext cx="469744" cy="259045"/>
    <xdr:sp macro="" textlink="">
      <xdr:nvSpPr>
        <xdr:cNvPr id="836" name="n_3mainValue【児童館】&#10;一人当たり面積">
          <a:extLst>
            <a:ext uri="{FF2B5EF4-FFF2-40B4-BE49-F238E27FC236}">
              <a16:creationId xmlns="" xmlns:a16="http://schemas.microsoft.com/office/drawing/2014/main" id="{4A9ED3CA-4D66-4DF8-97B6-3FC2C5CE7291}"/>
            </a:ext>
          </a:extLst>
        </xdr:cNvPr>
        <xdr:cNvSpPr txBox="1"/>
      </xdr:nvSpPr>
      <xdr:spPr>
        <a:xfrm>
          <a:off x="17867390" y="13748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156227</xdr:rowOff>
    </xdr:from>
    <xdr:ext cx="469744" cy="259045"/>
    <xdr:sp macro="" textlink="">
      <xdr:nvSpPr>
        <xdr:cNvPr id="837" name="n_4mainValue【児童館】&#10;一人当たり面積">
          <a:extLst>
            <a:ext uri="{FF2B5EF4-FFF2-40B4-BE49-F238E27FC236}">
              <a16:creationId xmlns="" xmlns:a16="http://schemas.microsoft.com/office/drawing/2014/main" id="{169D726C-5A91-4B48-A9F3-E8CF0BA4DF5A}"/>
            </a:ext>
          </a:extLst>
        </xdr:cNvPr>
        <xdr:cNvSpPr txBox="1"/>
      </xdr:nvSpPr>
      <xdr:spPr>
        <a:xfrm>
          <a:off x="17049827" y="13767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a:extLst>
            <a:ext uri="{FF2B5EF4-FFF2-40B4-BE49-F238E27FC236}">
              <a16:creationId xmlns="" xmlns:a16="http://schemas.microsoft.com/office/drawing/2014/main" id="{8677DE55-A991-42C9-A2B9-DD101E74A7D7}"/>
            </a:ext>
          </a:extLst>
        </xdr:cNvPr>
        <xdr:cNvSpPr/>
      </xdr:nvSpPr>
      <xdr:spPr>
        <a:xfrm>
          <a:off x="11517313" y="14763750"/>
          <a:ext cx="4367212"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a:extLst>
            <a:ext uri="{FF2B5EF4-FFF2-40B4-BE49-F238E27FC236}">
              <a16:creationId xmlns="" xmlns:a16="http://schemas.microsoft.com/office/drawing/2014/main" id="{37D0EEB9-50CC-49FF-A4DC-7FE2A3DF918D}"/>
            </a:ext>
          </a:extLst>
        </xdr:cNvPr>
        <xdr:cNvSpPr/>
      </xdr:nvSpPr>
      <xdr:spPr>
        <a:xfrm>
          <a:off x="116300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a:extLst>
            <a:ext uri="{FF2B5EF4-FFF2-40B4-BE49-F238E27FC236}">
              <a16:creationId xmlns="" xmlns:a16="http://schemas.microsoft.com/office/drawing/2014/main" id="{51AD5585-98AD-4F40-9407-770B0A176D47}"/>
            </a:ext>
          </a:extLst>
        </xdr:cNvPr>
        <xdr:cNvSpPr/>
      </xdr:nvSpPr>
      <xdr:spPr>
        <a:xfrm>
          <a:off x="116300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a:extLst>
            <a:ext uri="{FF2B5EF4-FFF2-40B4-BE49-F238E27FC236}">
              <a16:creationId xmlns="" xmlns:a16="http://schemas.microsoft.com/office/drawing/2014/main" id="{3C7BDE92-445B-4021-AAE4-F2A200B504C6}"/>
            </a:ext>
          </a:extLst>
        </xdr:cNvPr>
        <xdr:cNvSpPr/>
      </xdr:nvSpPr>
      <xdr:spPr>
        <a:xfrm>
          <a:off x="12574588"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a:extLst>
            <a:ext uri="{FF2B5EF4-FFF2-40B4-BE49-F238E27FC236}">
              <a16:creationId xmlns="" xmlns:a16="http://schemas.microsoft.com/office/drawing/2014/main" id="{FF91EDDE-9027-4622-9C15-FCFEBBFF5A39}"/>
            </a:ext>
          </a:extLst>
        </xdr:cNvPr>
        <xdr:cNvSpPr/>
      </xdr:nvSpPr>
      <xdr:spPr>
        <a:xfrm>
          <a:off x="12574588"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a:extLst>
            <a:ext uri="{FF2B5EF4-FFF2-40B4-BE49-F238E27FC236}">
              <a16:creationId xmlns="" xmlns:a16="http://schemas.microsoft.com/office/drawing/2014/main" id="{C4B9D903-D205-4134-96B0-4738A58DC7BF}"/>
            </a:ext>
          </a:extLst>
        </xdr:cNvPr>
        <xdr:cNvSpPr/>
      </xdr:nvSpPr>
      <xdr:spPr>
        <a:xfrm>
          <a:off x="13631863"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a:extLst>
            <a:ext uri="{FF2B5EF4-FFF2-40B4-BE49-F238E27FC236}">
              <a16:creationId xmlns="" xmlns:a16="http://schemas.microsoft.com/office/drawing/2014/main" id="{EF0BB6DC-25F2-40DF-863E-A2311132AEE1}"/>
            </a:ext>
          </a:extLst>
        </xdr:cNvPr>
        <xdr:cNvSpPr/>
      </xdr:nvSpPr>
      <xdr:spPr>
        <a:xfrm>
          <a:off x="13631863"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a:extLst>
            <a:ext uri="{FF2B5EF4-FFF2-40B4-BE49-F238E27FC236}">
              <a16:creationId xmlns="" xmlns:a16="http://schemas.microsoft.com/office/drawing/2014/main" id="{0E132DEC-0B3E-4F85-819E-D7AA9D5FA933}"/>
            </a:ext>
          </a:extLst>
        </xdr:cNvPr>
        <xdr:cNvSpPr/>
      </xdr:nvSpPr>
      <xdr:spPr>
        <a:xfrm>
          <a:off x="11517313" y="15906750"/>
          <a:ext cx="4367212"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a:extLst>
            <a:ext uri="{FF2B5EF4-FFF2-40B4-BE49-F238E27FC236}">
              <a16:creationId xmlns="" xmlns:a16="http://schemas.microsoft.com/office/drawing/2014/main" id="{030B13C7-9A46-4896-9D8D-9B36BC1842EB}"/>
            </a:ext>
          </a:extLst>
        </xdr:cNvPr>
        <xdr:cNvSpPr txBox="1"/>
      </xdr:nvSpPr>
      <xdr:spPr>
        <a:xfrm>
          <a:off x="11479213"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a:extLst>
            <a:ext uri="{FF2B5EF4-FFF2-40B4-BE49-F238E27FC236}">
              <a16:creationId xmlns="" xmlns:a16="http://schemas.microsoft.com/office/drawing/2014/main" id="{2237936A-6F84-4524-9A0C-E7318F713674}"/>
            </a:ext>
          </a:extLst>
        </xdr:cNvPr>
        <xdr:cNvCxnSpPr/>
      </xdr:nvCxnSpPr>
      <xdr:spPr>
        <a:xfrm>
          <a:off x="11517313"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a:extLst>
            <a:ext uri="{FF2B5EF4-FFF2-40B4-BE49-F238E27FC236}">
              <a16:creationId xmlns="" xmlns:a16="http://schemas.microsoft.com/office/drawing/2014/main" id="{764D461D-8067-45CB-A1AC-4119A023C06B}"/>
            </a:ext>
          </a:extLst>
        </xdr:cNvPr>
        <xdr:cNvSpPr txBox="1"/>
      </xdr:nvSpPr>
      <xdr:spPr>
        <a:xfrm>
          <a:off x="11092996"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9" name="直線コネクタ 848">
          <a:extLst>
            <a:ext uri="{FF2B5EF4-FFF2-40B4-BE49-F238E27FC236}">
              <a16:creationId xmlns="" xmlns:a16="http://schemas.microsoft.com/office/drawing/2014/main" id="{F240D935-8300-4754-AC62-D8B428C6BC70}"/>
            </a:ext>
          </a:extLst>
        </xdr:cNvPr>
        <xdr:cNvCxnSpPr/>
      </xdr:nvCxnSpPr>
      <xdr:spPr>
        <a:xfrm>
          <a:off x="11517313" y="17866179"/>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0" name="テキスト ボックス 849">
          <a:extLst>
            <a:ext uri="{FF2B5EF4-FFF2-40B4-BE49-F238E27FC236}">
              <a16:creationId xmlns="" xmlns:a16="http://schemas.microsoft.com/office/drawing/2014/main" id="{06027FC1-A848-4F3F-B27D-B115DF583028}"/>
            </a:ext>
          </a:extLst>
        </xdr:cNvPr>
        <xdr:cNvSpPr txBox="1"/>
      </xdr:nvSpPr>
      <xdr:spPr>
        <a:xfrm>
          <a:off x="11092996" y="177239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1" name="直線コネクタ 850">
          <a:extLst>
            <a:ext uri="{FF2B5EF4-FFF2-40B4-BE49-F238E27FC236}">
              <a16:creationId xmlns="" xmlns:a16="http://schemas.microsoft.com/office/drawing/2014/main" id="{C8D17866-7AF8-4BF0-8D78-BC139D810C09}"/>
            </a:ext>
          </a:extLst>
        </xdr:cNvPr>
        <xdr:cNvCxnSpPr/>
      </xdr:nvCxnSpPr>
      <xdr:spPr>
        <a:xfrm>
          <a:off x="11517313" y="17539607"/>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2" name="テキスト ボックス 851">
          <a:extLst>
            <a:ext uri="{FF2B5EF4-FFF2-40B4-BE49-F238E27FC236}">
              <a16:creationId xmlns="" xmlns:a16="http://schemas.microsoft.com/office/drawing/2014/main" id="{AFCD2663-17C5-43A0-947A-47A0FB6B0B72}"/>
            </a:ext>
          </a:extLst>
        </xdr:cNvPr>
        <xdr:cNvSpPr txBox="1"/>
      </xdr:nvSpPr>
      <xdr:spPr>
        <a:xfrm>
          <a:off x="11142829" y="173973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3" name="直線コネクタ 852">
          <a:extLst>
            <a:ext uri="{FF2B5EF4-FFF2-40B4-BE49-F238E27FC236}">
              <a16:creationId xmlns="" xmlns:a16="http://schemas.microsoft.com/office/drawing/2014/main" id="{D0F8737E-0EAC-4DF6-8912-774AE73B4325}"/>
            </a:ext>
          </a:extLst>
        </xdr:cNvPr>
        <xdr:cNvCxnSpPr/>
      </xdr:nvCxnSpPr>
      <xdr:spPr>
        <a:xfrm>
          <a:off x="11517313" y="17213036"/>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4" name="テキスト ボックス 853">
          <a:extLst>
            <a:ext uri="{FF2B5EF4-FFF2-40B4-BE49-F238E27FC236}">
              <a16:creationId xmlns="" xmlns:a16="http://schemas.microsoft.com/office/drawing/2014/main" id="{4AED7DEE-4155-422B-8EBD-153FFD18758A}"/>
            </a:ext>
          </a:extLst>
        </xdr:cNvPr>
        <xdr:cNvSpPr txBox="1"/>
      </xdr:nvSpPr>
      <xdr:spPr>
        <a:xfrm>
          <a:off x="11142829" y="170708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5" name="直線コネクタ 854">
          <a:extLst>
            <a:ext uri="{FF2B5EF4-FFF2-40B4-BE49-F238E27FC236}">
              <a16:creationId xmlns="" xmlns:a16="http://schemas.microsoft.com/office/drawing/2014/main" id="{600A240C-8542-490D-B611-F7B0195EF472}"/>
            </a:ext>
          </a:extLst>
        </xdr:cNvPr>
        <xdr:cNvCxnSpPr/>
      </xdr:nvCxnSpPr>
      <xdr:spPr>
        <a:xfrm>
          <a:off x="11517313" y="16886464"/>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6" name="テキスト ボックス 855">
          <a:extLst>
            <a:ext uri="{FF2B5EF4-FFF2-40B4-BE49-F238E27FC236}">
              <a16:creationId xmlns="" xmlns:a16="http://schemas.microsoft.com/office/drawing/2014/main" id="{1F386F04-605B-4034-B723-5B0E694A5866}"/>
            </a:ext>
          </a:extLst>
        </xdr:cNvPr>
        <xdr:cNvSpPr txBox="1"/>
      </xdr:nvSpPr>
      <xdr:spPr>
        <a:xfrm>
          <a:off x="11142829" y="16744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7" name="直線コネクタ 856">
          <a:extLst>
            <a:ext uri="{FF2B5EF4-FFF2-40B4-BE49-F238E27FC236}">
              <a16:creationId xmlns="" xmlns:a16="http://schemas.microsoft.com/office/drawing/2014/main" id="{536F50F5-5431-4AA5-B5E4-E0032FEC483E}"/>
            </a:ext>
          </a:extLst>
        </xdr:cNvPr>
        <xdr:cNvCxnSpPr/>
      </xdr:nvCxnSpPr>
      <xdr:spPr>
        <a:xfrm>
          <a:off x="11517313" y="1655989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8" name="テキスト ボックス 857">
          <a:extLst>
            <a:ext uri="{FF2B5EF4-FFF2-40B4-BE49-F238E27FC236}">
              <a16:creationId xmlns="" xmlns:a16="http://schemas.microsoft.com/office/drawing/2014/main" id="{2B177008-3054-46E0-AF8C-2E19D8DD43DD}"/>
            </a:ext>
          </a:extLst>
        </xdr:cNvPr>
        <xdr:cNvSpPr txBox="1"/>
      </xdr:nvSpPr>
      <xdr:spPr>
        <a:xfrm>
          <a:off x="11142829" y="16417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9" name="直線コネクタ 858">
          <a:extLst>
            <a:ext uri="{FF2B5EF4-FFF2-40B4-BE49-F238E27FC236}">
              <a16:creationId xmlns="" xmlns:a16="http://schemas.microsoft.com/office/drawing/2014/main" id="{3980FAA6-B6A1-49DA-8EF7-2136F6BF9757}"/>
            </a:ext>
          </a:extLst>
        </xdr:cNvPr>
        <xdr:cNvCxnSpPr/>
      </xdr:nvCxnSpPr>
      <xdr:spPr>
        <a:xfrm>
          <a:off x="11517313" y="1623332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0" name="テキスト ボックス 859">
          <a:extLst>
            <a:ext uri="{FF2B5EF4-FFF2-40B4-BE49-F238E27FC236}">
              <a16:creationId xmlns="" xmlns:a16="http://schemas.microsoft.com/office/drawing/2014/main" id="{D65F69A0-BBEB-44AC-AD34-CE39378E431B}"/>
            </a:ext>
          </a:extLst>
        </xdr:cNvPr>
        <xdr:cNvSpPr txBox="1"/>
      </xdr:nvSpPr>
      <xdr:spPr>
        <a:xfrm>
          <a:off x="11206949" y="16091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a:extLst>
            <a:ext uri="{FF2B5EF4-FFF2-40B4-BE49-F238E27FC236}">
              <a16:creationId xmlns="" xmlns:a16="http://schemas.microsoft.com/office/drawing/2014/main" id="{D5569EA6-BFE4-4C2C-98F8-82AC84A30BE5}"/>
            </a:ext>
          </a:extLst>
        </xdr:cNvPr>
        <xdr:cNvCxnSpPr/>
      </xdr:nvCxnSpPr>
      <xdr:spPr>
        <a:xfrm>
          <a:off x="11517313"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2" name="【公民館】&#10;有形固定資産減価償却率グラフ枠">
          <a:extLst>
            <a:ext uri="{FF2B5EF4-FFF2-40B4-BE49-F238E27FC236}">
              <a16:creationId xmlns="" xmlns:a16="http://schemas.microsoft.com/office/drawing/2014/main" id="{5FDC1FF6-D05A-47E0-9393-EFF19B8905AE}"/>
            </a:ext>
          </a:extLst>
        </xdr:cNvPr>
        <xdr:cNvSpPr/>
      </xdr:nvSpPr>
      <xdr:spPr>
        <a:xfrm>
          <a:off x="11517313" y="15906750"/>
          <a:ext cx="4367212"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863" name="直線コネクタ 862">
          <a:extLst>
            <a:ext uri="{FF2B5EF4-FFF2-40B4-BE49-F238E27FC236}">
              <a16:creationId xmlns="" xmlns:a16="http://schemas.microsoft.com/office/drawing/2014/main" id="{7D196967-46E8-4516-9847-F71F13B8C9B8}"/>
            </a:ext>
          </a:extLst>
        </xdr:cNvPr>
        <xdr:cNvCxnSpPr/>
      </xdr:nvCxnSpPr>
      <xdr:spPr>
        <a:xfrm flipV="1">
          <a:off x="15104427" y="16421100"/>
          <a:ext cx="0" cy="134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864" name="【公民館】&#10;有形固定資産減価償却率最小値テキスト">
          <a:extLst>
            <a:ext uri="{FF2B5EF4-FFF2-40B4-BE49-F238E27FC236}">
              <a16:creationId xmlns="" xmlns:a16="http://schemas.microsoft.com/office/drawing/2014/main" id="{4B9E3F89-87AD-4E69-97ED-C9F290645E1B}"/>
            </a:ext>
          </a:extLst>
        </xdr:cNvPr>
        <xdr:cNvSpPr txBox="1"/>
      </xdr:nvSpPr>
      <xdr:spPr>
        <a:xfrm>
          <a:off x="15143163" y="17772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865" name="直線コネクタ 864">
          <a:extLst>
            <a:ext uri="{FF2B5EF4-FFF2-40B4-BE49-F238E27FC236}">
              <a16:creationId xmlns="" xmlns:a16="http://schemas.microsoft.com/office/drawing/2014/main" id="{5387C31B-BBAC-49D5-872F-25BF785D0138}"/>
            </a:ext>
          </a:extLst>
        </xdr:cNvPr>
        <xdr:cNvCxnSpPr/>
      </xdr:nvCxnSpPr>
      <xdr:spPr>
        <a:xfrm>
          <a:off x="15016163" y="17768207"/>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866" name="【公民館】&#10;有形固定資産減価償却率最大値テキスト">
          <a:extLst>
            <a:ext uri="{FF2B5EF4-FFF2-40B4-BE49-F238E27FC236}">
              <a16:creationId xmlns="" xmlns:a16="http://schemas.microsoft.com/office/drawing/2014/main" id="{DC134D7C-F0CD-4450-B23D-10B8C79AAB5E}"/>
            </a:ext>
          </a:extLst>
        </xdr:cNvPr>
        <xdr:cNvSpPr txBox="1"/>
      </xdr:nvSpPr>
      <xdr:spPr>
        <a:xfrm>
          <a:off x="15143163" y="1619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867" name="直線コネクタ 866">
          <a:extLst>
            <a:ext uri="{FF2B5EF4-FFF2-40B4-BE49-F238E27FC236}">
              <a16:creationId xmlns="" xmlns:a16="http://schemas.microsoft.com/office/drawing/2014/main" id="{DB5630D2-02EF-4944-B392-9648F149D236}"/>
            </a:ext>
          </a:extLst>
        </xdr:cNvPr>
        <xdr:cNvCxnSpPr/>
      </xdr:nvCxnSpPr>
      <xdr:spPr>
        <a:xfrm>
          <a:off x="15016163" y="1642110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7093</xdr:rowOff>
    </xdr:from>
    <xdr:ext cx="405111" cy="259045"/>
    <xdr:sp macro="" textlink="">
      <xdr:nvSpPr>
        <xdr:cNvPr id="868" name="【公民館】&#10;有形固定資産減価償却率平均値テキスト">
          <a:extLst>
            <a:ext uri="{FF2B5EF4-FFF2-40B4-BE49-F238E27FC236}">
              <a16:creationId xmlns="" xmlns:a16="http://schemas.microsoft.com/office/drawing/2014/main" id="{C5FCFD15-4C06-4ADE-BCA2-67E0633B5084}"/>
            </a:ext>
          </a:extLst>
        </xdr:cNvPr>
        <xdr:cNvSpPr txBox="1"/>
      </xdr:nvSpPr>
      <xdr:spPr>
        <a:xfrm>
          <a:off x="15143163" y="17152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869" name="フローチャート: 判断 868">
          <a:extLst>
            <a:ext uri="{FF2B5EF4-FFF2-40B4-BE49-F238E27FC236}">
              <a16:creationId xmlns="" xmlns:a16="http://schemas.microsoft.com/office/drawing/2014/main" id="{AF199DCE-CC29-409E-8858-56A624C34B23}"/>
            </a:ext>
          </a:extLst>
        </xdr:cNvPr>
        <xdr:cNvSpPr/>
      </xdr:nvSpPr>
      <xdr:spPr>
        <a:xfrm>
          <a:off x="15054263" y="171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870" name="フローチャート: 判断 869">
          <a:extLst>
            <a:ext uri="{FF2B5EF4-FFF2-40B4-BE49-F238E27FC236}">
              <a16:creationId xmlns="" xmlns:a16="http://schemas.microsoft.com/office/drawing/2014/main" id="{BD936D49-4CA8-44EE-BBA2-1C675CDB742A}"/>
            </a:ext>
          </a:extLst>
        </xdr:cNvPr>
        <xdr:cNvSpPr/>
      </xdr:nvSpPr>
      <xdr:spPr>
        <a:xfrm>
          <a:off x="14273213" y="1713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xdr:rowOff>
    </xdr:from>
    <xdr:to>
      <xdr:col>76</xdr:col>
      <xdr:colOff>165100</xdr:colOff>
      <xdr:row>105</xdr:row>
      <xdr:rowOff>102507</xdr:rowOff>
    </xdr:to>
    <xdr:sp macro="" textlink="">
      <xdr:nvSpPr>
        <xdr:cNvPr id="871" name="フローチャート: 判断 870">
          <a:extLst>
            <a:ext uri="{FF2B5EF4-FFF2-40B4-BE49-F238E27FC236}">
              <a16:creationId xmlns="" xmlns:a16="http://schemas.microsoft.com/office/drawing/2014/main" id="{A61997EA-D3F5-4292-88AA-11CFF1EC00FE}"/>
            </a:ext>
          </a:extLst>
        </xdr:cNvPr>
        <xdr:cNvSpPr/>
      </xdr:nvSpPr>
      <xdr:spPr>
        <a:xfrm>
          <a:off x="13455650" y="1714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872" name="フローチャート: 判断 871">
          <a:extLst>
            <a:ext uri="{FF2B5EF4-FFF2-40B4-BE49-F238E27FC236}">
              <a16:creationId xmlns="" xmlns:a16="http://schemas.microsoft.com/office/drawing/2014/main" id="{68365416-7709-4D56-A5DD-CA1A6D800E10}"/>
            </a:ext>
          </a:extLst>
        </xdr:cNvPr>
        <xdr:cNvSpPr/>
      </xdr:nvSpPr>
      <xdr:spPr>
        <a:xfrm>
          <a:off x="12638088" y="17150806"/>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4173</xdr:rowOff>
    </xdr:from>
    <xdr:to>
      <xdr:col>67</xdr:col>
      <xdr:colOff>101600</xdr:colOff>
      <xdr:row>105</xdr:row>
      <xdr:rowOff>105773</xdr:rowOff>
    </xdr:to>
    <xdr:sp macro="" textlink="">
      <xdr:nvSpPr>
        <xdr:cNvPr id="873" name="フローチャート: 判断 872">
          <a:extLst>
            <a:ext uri="{FF2B5EF4-FFF2-40B4-BE49-F238E27FC236}">
              <a16:creationId xmlns="" xmlns:a16="http://schemas.microsoft.com/office/drawing/2014/main" id="{0D7F5DAD-D660-46B8-A73F-ACBAC5964EE5}"/>
            </a:ext>
          </a:extLst>
        </xdr:cNvPr>
        <xdr:cNvSpPr/>
      </xdr:nvSpPr>
      <xdr:spPr>
        <a:xfrm>
          <a:off x="11806238" y="1714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 xmlns:a16="http://schemas.microsoft.com/office/drawing/2014/main" id="{57DFA72D-4629-4979-8C49-66B95F77FAAC}"/>
            </a:ext>
          </a:extLst>
        </xdr:cNvPr>
        <xdr:cNvSpPr txBox="1"/>
      </xdr:nvSpPr>
      <xdr:spPr>
        <a:xfrm>
          <a:off x="149288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 xmlns:a16="http://schemas.microsoft.com/office/drawing/2014/main" id="{D9DC2A39-E736-4DA5-9C5C-AD1BB570C336}"/>
            </a:ext>
          </a:extLst>
        </xdr:cNvPr>
        <xdr:cNvSpPr txBox="1"/>
      </xdr:nvSpPr>
      <xdr:spPr>
        <a:xfrm>
          <a:off x="14147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 xmlns:a16="http://schemas.microsoft.com/office/drawing/2014/main" id="{958EA7DB-34E7-49E6-808D-ECFF2667A28E}"/>
            </a:ext>
          </a:extLst>
        </xdr:cNvPr>
        <xdr:cNvSpPr txBox="1"/>
      </xdr:nvSpPr>
      <xdr:spPr>
        <a:xfrm>
          <a:off x="133302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 xmlns:a16="http://schemas.microsoft.com/office/drawing/2014/main" id="{22969CC1-A81D-44A5-BD28-3462B5156F18}"/>
            </a:ext>
          </a:extLst>
        </xdr:cNvPr>
        <xdr:cNvSpPr txBox="1"/>
      </xdr:nvSpPr>
      <xdr:spPr>
        <a:xfrm>
          <a:off x="125126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 xmlns:a16="http://schemas.microsoft.com/office/drawing/2014/main" id="{E852B7F0-2FB0-4D03-BE95-CD64F582D20C}"/>
            </a:ext>
          </a:extLst>
        </xdr:cNvPr>
        <xdr:cNvSpPr txBox="1"/>
      </xdr:nvSpPr>
      <xdr:spPr>
        <a:xfrm>
          <a:off x="116808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12337</xdr:rowOff>
    </xdr:from>
    <xdr:to>
      <xdr:col>85</xdr:col>
      <xdr:colOff>177800</xdr:colOff>
      <xdr:row>101</xdr:row>
      <xdr:rowOff>113937</xdr:rowOff>
    </xdr:to>
    <xdr:sp macro="" textlink="">
      <xdr:nvSpPr>
        <xdr:cNvPr id="879" name="楕円 878">
          <a:extLst>
            <a:ext uri="{FF2B5EF4-FFF2-40B4-BE49-F238E27FC236}">
              <a16:creationId xmlns="" xmlns:a16="http://schemas.microsoft.com/office/drawing/2014/main" id="{63F656B0-B622-4E36-A484-B780A7CB611D}"/>
            </a:ext>
          </a:extLst>
        </xdr:cNvPr>
        <xdr:cNvSpPr/>
      </xdr:nvSpPr>
      <xdr:spPr>
        <a:xfrm>
          <a:off x="15054263" y="1647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98714</xdr:rowOff>
    </xdr:from>
    <xdr:ext cx="405111" cy="259045"/>
    <xdr:sp macro="" textlink="">
      <xdr:nvSpPr>
        <xdr:cNvPr id="880" name="【公民館】&#10;有形固定資産減価償却率該当値テキスト">
          <a:extLst>
            <a:ext uri="{FF2B5EF4-FFF2-40B4-BE49-F238E27FC236}">
              <a16:creationId xmlns="" xmlns:a16="http://schemas.microsoft.com/office/drawing/2014/main" id="{325E36B9-E1E9-47FA-9D84-EA953B978B7B}"/>
            </a:ext>
          </a:extLst>
        </xdr:cNvPr>
        <xdr:cNvSpPr txBox="1"/>
      </xdr:nvSpPr>
      <xdr:spPr>
        <a:xfrm>
          <a:off x="15143163" y="16386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144599</xdr:rowOff>
    </xdr:from>
    <xdr:to>
      <xdr:col>81</xdr:col>
      <xdr:colOff>101600</xdr:colOff>
      <xdr:row>101</xdr:row>
      <xdr:rowOff>74749</xdr:rowOff>
    </xdr:to>
    <xdr:sp macro="" textlink="">
      <xdr:nvSpPr>
        <xdr:cNvPr id="881" name="楕円 880">
          <a:extLst>
            <a:ext uri="{FF2B5EF4-FFF2-40B4-BE49-F238E27FC236}">
              <a16:creationId xmlns="" xmlns:a16="http://schemas.microsoft.com/office/drawing/2014/main" id="{16242B28-A717-4DB5-9FFC-7003BA6B5891}"/>
            </a:ext>
          </a:extLst>
        </xdr:cNvPr>
        <xdr:cNvSpPr/>
      </xdr:nvSpPr>
      <xdr:spPr>
        <a:xfrm>
          <a:off x="14273213" y="1643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23949</xdr:rowOff>
    </xdr:from>
    <xdr:to>
      <xdr:col>85</xdr:col>
      <xdr:colOff>127000</xdr:colOff>
      <xdr:row>101</xdr:row>
      <xdr:rowOff>63137</xdr:rowOff>
    </xdr:to>
    <xdr:cxnSp macro="">
      <xdr:nvCxnSpPr>
        <xdr:cNvPr id="882" name="直線コネクタ 881">
          <a:extLst>
            <a:ext uri="{FF2B5EF4-FFF2-40B4-BE49-F238E27FC236}">
              <a16:creationId xmlns="" xmlns:a16="http://schemas.microsoft.com/office/drawing/2014/main" id="{9DAA6E7A-D662-4456-B075-47AA1EEEB943}"/>
            </a:ext>
          </a:extLst>
        </xdr:cNvPr>
        <xdr:cNvCxnSpPr/>
      </xdr:nvCxnSpPr>
      <xdr:spPr>
        <a:xfrm>
          <a:off x="14324013" y="16483149"/>
          <a:ext cx="78105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98879</xdr:rowOff>
    </xdr:from>
    <xdr:to>
      <xdr:col>76</xdr:col>
      <xdr:colOff>165100</xdr:colOff>
      <xdr:row>101</xdr:row>
      <xdr:rowOff>29029</xdr:rowOff>
    </xdr:to>
    <xdr:sp macro="" textlink="">
      <xdr:nvSpPr>
        <xdr:cNvPr id="883" name="楕円 882">
          <a:extLst>
            <a:ext uri="{FF2B5EF4-FFF2-40B4-BE49-F238E27FC236}">
              <a16:creationId xmlns="" xmlns:a16="http://schemas.microsoft.com/office/drawing/2014/main" id="{7D24A495-4EFB-4437-AB2F-D715EF99FCF5}"/>
            </a:ext>
          </a:extLst>
        </xdr:cNvPr>
        <xdr:cNvSpPr/>
      </xdr:nvSpPr>
      <xdr:spPr>
        <a:xfrm>
          <a:off x="13455650" y="1638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149679</xdr:rowOff>
    </xdr:from>
    <xdr:to>
      <xdr:col>81</xdr:col>
      <xdr:colOff>50800</xdr:colOff>
      <xdr:row>101</xdr:row>
      <xdr:rowOff>23949</xdr:rowOff>
    </xdr:to>
    <xdr:cxnSp macro="">
      <xdr:nvCxnSpPr>
        <xdr:cNvPr id="884" name="直線コネクタ 883">
          <a:extLst>
            <a:ext uri="{FF2B5EF4-FFF2-40B4-BE49-F238E27FC236}">
              <a16:creationId xmlns="" xmlns:a16="http://schemas.microsoft.com/office/drawing/2014/main" id="{917636F0-C6C9-4601-9FE7-D861492315CD}"/>
            </a:ext>
          </a:extLst>
        </xdr:cNvPr>
        <xdr:cNvCxnSpPr/>
      </xdr:nvCxnSpPr>
      <xdr:spPr>
        <a:xfrm>
          <a:off x="13506450" y="16437429"/>
          <a:ext cx="817563"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82550</xdr:rowOff>
    </xdr:from>
    <xdr:to>
      <xdr:col>72</xdr:col>
      <xdr:colOff>38100</xdr:colOff>
      <xdr:row>106</xdr:row>
      <xdr:rowOff>12700</xdr:rowOff>
    </xdr:to>
    <xdr:sp macro="" textlink="">
      <xdr:nvSpPr>
        <xdr:cNvPr id="885" name="楕円 884">
          <a:extLst>
            <a:ext uri="{FF2B5EF4-FFF2-40B4-BE49-F238E27FC236}">
              <a16:creationId xmlns="" xmlns:a16="http://schemas.microsoft.com/office/drawing/2014/main" id="{75F707BD-5BD2-4188-86FA-84B667EB3B94}"/>
            </a:ext>
          </a:extLst>
        </xdr:cNvPr>
        <xdr:cNvSpPr/>
      </xdr:nvSpPr>
      <xdr:spPr>
        <a:xfrm>
          <a:off x="12638088" y="1722755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149679</xdr:rowOff>
    </xdr:from>
    <xdr:to>
      <xdr:col>76</xdr:col>
      <xdr:colOff>114300</xdr:colOff>
      <xdr:row>105</xdr:row>
      <xdr:rowOff>133350</xdr:rowOff>
    </xdr:to>
    <xdr:cxnSp macro="">
      <xdr:nvCxnSpPr>
        <xdr:cNvPr id="886" name="直線コネクタ 885">
          <a:extLst>
            <a:ext uri="{FF2B5EF4-FFF2-40B4-BE49-F238E27FC236}">
              <a16:creationId xmlns="" xmlns:a16="http://schemas.microsoft.com/office/drawing/2014/main" id="{234A813D-1F26-401E-A1EB-E97BF64B3A4F}"/>
            </a:ext>
          </a:extLst>
        </xdr:cNvPr>
        <xdr:cNvCxnSpPr/>
      </xdr:nvCxnSpPr>
      <xdr:spPr>
        <a:xfrm flipV="1">
          <a:off x="12688888" y="16437429"/>
          <a:ext cx="817562" cy="84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44994</xdr:rowOff>
    </xdr:from>
    <xdr:to>
      <xdr:col>67</xdr:col>
      <xdr:colOff>101600</xdr:colOff>
      <xdr:row>105</xdr:row>
      <xdr:rowOff>146594</xdr:rowOff>
    </xdr:to>
    <xdr:sp macro="" textlink="">
      <xdr:nvSpPr>
        <xdr:cNvPr id="887" name="楕円 886">
          <a:extLst>
            <a:ext uri="{FF2B5EF4-FFF2-40B4-BE49-F238E27FC236}">
              <a16:creationId xmlns="" xmlns:a16="http://schemas.microsoft.com/office/drawing/2014/main" id="{0610F7F8-DDA8-4F7B-8067-535DB4AAC176}"/>
            </a:ext>
          </a:extLst>
        </xdr:cNvPr>
        <xdr:cNvSpPr/>
      </xdr:nvSpPr>
      <xdr:spPr>
        <a:xfrm>
          <a:off x="11806238" y="1718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95794</xdr:rowOff>
    </xdr:from>
    <xdr:to>
      <xdr:col>71</xdr:col>
      <xdr:colOff>177800</xdr:colOff>
      <xdr:row>105</xdr:row>
      <xdr:rowOff>133350</xdr:rowOff>
    </xdr:to>
    <xdr:cxnSp macro="">
      <xdr:nvCxnSpPr>
        <xdr:cNvPr id="888" name="直線コネクタ 887">
          <a:extLst>
            <a:ext uri="{FF2B5EF4-FFF2-40B4-BE49-F238E27FC236}">
              <a16:creationId xmlns="" xmlns:a16="http://schemas.microsoft.com/office/drawing/2014/main" id="{35C9ACAF-A608-44E5-9F7E-4D87692ADC2F}"/>
            </a:ext>
          </a:extLst>
        </xdr:cNvPr>
        <xdr:cNvCxnSpPr/>
      </xdr:nvCxnSpPr>
      <xdr:spPr>
        <a:xfrm>
          <a:off x="11857038" y="17240794"/>
          <a:ext cx="83185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83838</xdr:rowOff>
    </xdr:from>
    <xdr:ext cx="405111" cy="259045"/>
    <xdr:sp macro="" textlink="">
      <xdr:nvSpPr>
        <xdr:cNvPr id="889" name="n_1aveValue【公民館】&#10;有形固定資産減価償却率">
          <a:extLst>
            <a:ext uri="{FF2B5EF4-FFF2-40B4-BE49-F238E27FC236}">
              <a16:creationId xmlns="" xmlns:a16="http://schemas.microsoft.com/office/drawing/2014/main" id="{D8BF6C18-D631-4662-909E-C9303B8CC64C}"/>
            </a:ext>
          </a:extLst>
        </xdr:cNvPr>
        <xdr:cNvSpPr txBox="1"/>
      </xdr:nvSpPr>
      <xdr:spPr>
        <a:xfrm>
          <a:off x="14123044" y="17228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93634</xdr:rowOff>
    </xdr:from>
    <xdr:ext cx="405111" cy="259045"/>
    <xdr:sp macro="" textlink="">
      <xdr:nvSpPr>
        <xdr:cNvPr id="890" name="n_2aveValue【公民館】&#10;有形固定資産減価償却率">
          <a:extLst>
            <a:ext uri="{FF2B5EF4-FFF2-40B4-BE49-F238E27FC236}">
              <a16:creationId xmlns="" xmlns:a16="http://schemas.microsoft.com/office/drawing/2014/main" id="{84C4C309-9953-468C-9E5F-6B596B1DC8B8}"/>
            </a:ext>
          </a:extLst>
        </xdr:cNvPr>
        <xdr:cNvSpPr txBox="1"/>
      </xdr:nvSpPr>
      <xdr:spPr>
        <a:xfrm>
          <a:off x="13318182" y="17238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891" name="n_3aveValue【公民館】&#10;有形固定資産減価償却率">
          <a:extLst>
            <a:ext uri="{FF2B5EF4-FFF2-40B4-BE49-F238E27FC236}">
              <a16:creationId xmlns="" xmlns:a16="http://schemas.microsoft.com/office/drawing/2014/main" id="{C9CD16B5-B495-4A4A-9D96-7A696A65A0BA}"/>
            </a:ext>
          </a:extLst>
        </xdr:cNvPr>
        <xdr:cNvSpPr txBox="1"/>
      </xdr:nvSpPr>
      <xdr:spPr>
        <a:xfrm>
          <a:off x="12500619" y="1692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122300</xdr:rowOff>
    </xdr:from>
    <xdr:ext cx="405111" cy="259045"/>
    <xdr:sp macro="" textlink="">
      <xdr:nvSpPr>
        <xdr:cNvPr id="892" name="n_4aveValue【公民館】&#10;有形固定資産減価償却率">
          <a:extLst>
            <a:ext uri="{FF2B5EF4-FFF2-40B4-BE49-F238E27FC236}">
              <a16:creationId xmlns="" xmlns:a16="http://schemas.microsoft.com/office/drawing/2014/main" id="{00826C37-6AC0-47F6-A446-7434E3381C18}"/>
            </a:ext>
          </a:extLst>
        </xdr:cNvPr>
        <xdr:cNvSpPr txBox="1"/>
      </xdr:nvSpPr>
      <xdr:spPr>
        <a:xfrm>
          <a:off x="11668769" y="16924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91276</xdr:rowOff>
    </xdr:from>
    <xdr:ext cx="405111" cy="259045"/>
    <xdr:sp macro="" textlink="">
      <xdr:nvSpPr>
        <xdr:cNvPr id="893" name="n_1mainValue【公民館】&#10;有形固定資産減価償却率">
          <a:extLst>
            <a:ext uri="{FF2B5EF4-FFF2-40B4-BE49-F238E27FC236}">
              <a16:creationId xmlns="" xmlns:a16="http://schemas.microsoft.com/office/drawing/2014/main" id="{4A0A0FA0-57F7-4421-B134-F73F093F9EC4}"/>
            </a:ext>
          </a:extLst>
        </xdr:cNvPr>
        <xdr:cNvSpPr txBox="1"/>
      </xdr:nvSpPr>
      <xdr:spPr>
        <a:xfrm>
          <a:off x="14123044" y="16207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45556</xdr:rowOff>
    </xdr:from>
    <xdr:ext cx="405111" cy="259045"/>
    <xdr:sp macro="" textlink="">
      <xdr:nvSpPr>
        <xdr:cNvPr id="894" name="n_2mainValue【公民館】&#10;有形固定資産減価償却率">
          <a:extLst>
            <a:ext uri="{FF2B5EF4-FFF2-40B4-BE49-F238E27FC236}">
              <a16:creationId xmlns="" xmlns:a16="http://schemas.microsoft.com/office/drawing/2014/main" id="{68EB5DEB-9930-437A-A675-BDEC3923F3B0}"/>
            </a:ext>
          </a:extLst>
        </xdr:cNvPr>
        <xdr:cNvSpPr txBox="1"/>
      </xdr:nvSpPr>
      <xdr:spPr>
        <a:xfrm>
          <a:off x="13318182" y="16161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3827</xdr:rowOff>
    </xdr:from>
    <xdr:ext cx="405111" cy="259045"/>
    <xdr:sp macro="" textlink="">
      <xdr:nvSpPr>
        <xdr:cNvPr id="895" name="n_3mainValue【公民館】&#10;有形固定資産減価償却率">
          <a:extLst>
            <a:ext uri="{FF2B5EF4-FFF2-40B4-BE49-F238E27FC236}">
              <a16:creationId xmlns="" xmlns:a16="http://schemas.microsoft.com/office/drawing/2014/main" id="{F5980943-14F7-4CF4-9B97-5CD721B6CC7C}"/>
            </a:ext>
          </a:extLst>
        </xdr:cNvPr>
        <xdr:cNvSpPr txBox="1"/>
      </xdr:nvSpPr>
      <xdr:spPr>
        <a:xfrm>
          <a:off x="12500619" y="17320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137721</xdr:rowOff>
    </xdr:from>
    <xdr:ext cx="405111" cy="259045"/>
    <xdr:sp macro="" textlink="">
      <xdr:nvSpPr>
        <xdr:cNvPr id="896" name="n_4mainValue【公民館】&#10;有形固定資産減価償却率">
          <a:extLst>
            <a:ext uri="{FF2B5EF4-FFF2-40B4-BE49-F238E27FC236}">
              <a16:creationId xmlns="" xmlns:a16="http://schemas.microsoft.com/office/drawing/2014/main" id="{40EAC506-3C62-42F2-BAFC-227EA768A82C}"/>
            </a:ext>
          </a:extLst>
        </xdr:cNvPr>
        <xdr:cNvSpPr txBox="1"/>
      </xdr:nvSpPr>
      <xdr:spPr>
        <a:xfrm>
          <a:off x="11668769" y="1728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 xmlns:a16="http://schemas.microsoft.com/office/drawing/2014/main" id="{37384FAD-9074-44BB-BE88-723346269C52}"/>
            </a:ext>
          </a:extLst>
        </xdr:cNvPr>
        <xdr:cNvSpPr/>
      </xdr:nvSpPr>
      <xdr:spPr>
        <a:xfrm>
          <a:off x="16916400" y="14763750"/>
          <a:ext cx="43815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 xmlns:a16="http://schemas.microsoft.com/office/drawing/2014/main" id="{30ACEDEB-8742-4C1C-9C32-63F2528C6293}"/>
            </a:ext>
          </a:extLst>
        </xdr:cNvPr>
        <xdr:cNvSpPr/>
      </xdr:nvSpPr>
      <xdr:spPr>
        <a:xfrm>
          <a:off x="170434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 xmlns:a16="http://schemas.microsoft.com/office/drawing/2014/main" id="{B90362BA-DD25-465C-8749-02F9E389F584}"/>
            </a:ext>
          </a:extLst>
        </xdr:cNvPr>
        <xdr:cNvSpPr/>
      </xdr:nvSpPr>
      <xdr:spPr>
        <a:xfrm>
          <a:off x="170434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 xmlns:a16="http://schemas.microsoft.com/office/drawing/2014/main" id="{29B760D6-1940-419B-A17E-BF9489E1D31E}"/>
            </a:ext>
          </a:extLst>
        </xdr:cNvPr>
        <xdr:cNvSpPr/>
      </xdr:nvSpPr>
      <xdr:spPr>
        <a:xfrm>
          <a:off x="1797367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 xmlns:a16="http://schemas.microsoft.com/office/drawing/2014/main" id="{E3984336-1B7F-4B96-A9D3-5F5C18B8CB68}"/>
            </a:ext>
          </a:extLst>
        </xdr:cNvPr>
        <xdr:cNvSpPr/>
      </xdr:nvSpPr>
      <xdr:spPr>
        <a:xfrm>
          <a:off x="1797367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 xmlns:a16="http://schemas.microsoft.com/office/drawing/2014/main" id="{61D46867-20CA-4D34-BD89-8B1B333A1409}"/>
            </a:ext>
          </a:extLst>
        </xdr:cNvPr>
        <xdr:cNvSpPr/>
      </xdr:nvSpPr>
      <xdr:spPr>
        <a:xfrm>
          <a:off x="1903095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 xmlns:a16="http://schemas.microsoft.com/office/drawing/2014/main" id="{44817AC4-21BE-4F52-B93A-3286F749575D}"/>
            </a:ext>
          </a:extLst>
        </xdr:cNvPr>
        <xdr:cNvSpPr/>
      </xdr:nvSpPr>
      <xdr:spPr>
        <a:xfrm>
          <a:off x="1903095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 xmlns:a16="http://schemas.microsoft.com/office/drawing/2014/main" id="{9E95BAC1-036D-44DD-B93C-C55F9C2ADC94}"/>
            </a:ext>
          </a:extLst>
        </xdr:cNvPr>
        <xdr:cNvSpPr/>
      </xdr:nvSpPr>
      <xdr:spPr>
        <a:xfrm>
          <a:off x="16916400" y="15906750"/>
          <a:ext cx="4381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 xmlns:a16="http://schemas.microsoft.com/office/drawing/2014/main" id="{F214B1A1-742E-43CD-8578-F7C1A5B7164A}"/>
            </a:ext>
          </a:extLst>
        </xdr:cNvPr>
        <xdr:cNvSpPr txBox="1"/>
      </xdr:nvSpPr>
      <xdr:spPr>
        <a:xfrm>
          <a:off x="16892588"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 xmlns:a16="http://schemas.microsoft.com/office/drawing/2014/main" id="{1EE1C4BD-5789-4ECC-891A-86310F917ACD}"/>
            </a:ext>
          </a:extLst>
        </xdr:cNvPr>
        <xdr:cNvCxnSpPr/>
      </xdr:nvCxnSpPr>
      <xdr:spPr>
        <a:xfrm>
          <a:off x="16916400"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7" name="直線コネクタ 906">
          <a:extLst>
            <a:ext uri="{FF2B5EF4-FFF2-40B4-BE49-F238E27FC236}">
              <a16:creationId xmlns="" xmlns:a16="http://schemas.microsoft.com/office/drawing/2014/main" id="{6981AC21-F0F9-4EC9-8FBC-F42C9096D97F}"/>
            </a:ext>
          </a:extLst>
        </xdr:cNvPr>
        <xdr:cNvCxnSpPr/>
      </xdr:nvCxnSpPr>
      <xdr:spPr>
        <a:xfrm>
          <a:off x="16916400" y="177355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8" name="テキスト ボックス 907">
          <a:extLst>
            <a:ext uri="{FF2B5EF4-FFF2-40B4-BE49-F238E27FC236}">
              <a16:creationId xmlns="" xmlns:a16="http://schemas.microsoft.com/office/drawing/2014/main" id="{DDA49ECA-A369-4992-9CB9-3E8D9E0F10F1}"/>
            </a:ext>
          </a:extLst>
        </xdr:cNvPr>
        <xdr:cNvSpPr txBox="1"/>
      </xdr:nvSpPr>
      <xdr:spPr>
        <a:xfrm>
          <a:off x="16492084" y="17593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9" name="直線コネクタ 908">
          <a:extLst>
            <a:ext uri="{FF2B5EF4-FFF2-40B4-BE49-F238E27FC236}">
              <a16:creationId xmlns="" xmlns:a16="http://schemas.microsoft.com/office/drawing/2014/main" id="{8DC370C2-93A4-4977-A23D-604CF4508CB4}"/>
            </a:ext>
          </a:extLst>
        </xdr:cNvPr>
        <xdr:cNvCxnSpPr/>
      </xdr:nvCxnSpPr>
      <xdr:spPr>
        <a:xfrm>
          <a:off x="16916400" y="172783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0" name="テキスト ボックス 909">
          <a:extLst>
            <a:ext uri="{FF2B5EF4-FFF2-40B4-BE49-F238E27FC236}">
              <a16:creationId xmlns="" xmlns:a16="http://schemas.microsoft.com/office/drawing/2014/main" id="{74115B88-A2B3-4D40-8437-258D279F5632}"/>
            </a:ext>
          </a:extLst>
        </xdr:cNvPr>
        <xdr:cNvSpPr txBox="1"/>
      </xdr:nvSpPr>
      <xdr:spPr>
        <a:xfrm>
          <a:off x="16492084" y="17136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1" name="直線コネクタ 910">
          <a:extLst>
            <a:ext uri="{FF2B5EF4-FFF2-40B4-BE49-F238E27FC236}">
              <a16:creationId xmlns="" xmlns:a16="http://schemas.microsoft.com/office/drawing/2014/main" id="{8DC83639-BBF6-4DC4-8A23-38A71D8447D7}"/>
            </a:ext>
          </a:extLst>
        </xdr:cNvPr>
        <xdr:cNvCxnSpPr/>
      </xdr:nvCxnSpPr>
      <xdr:spPr>
        <a:xfrm>
          <a:off x="16916400" y="16821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2" name="テキスト ボックス 911">
          <a:extLst>
            <a:ext uri="{FF2B5EF4-FFF2-40B4-BE49-F238E27FC236}">
              <a16:creationId xmlns="" xmlns:a16="http://schemas.microsoft.com/office/drawing/2014/main" id="{F9522E35-FE77-450F-B384-525C6DE0D57C}"/>
            </a:ext>
          </a:extLst>
        </xdr:cNvPr>
        <xdr:cNvSpPr txBox="1"/>
      </xdr:nvSpPr>
      <xdr:spPr>
        <a:xfrm>
          <a:off x="16492084" y="16678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3" name="直線コネクタ 912">
          <a:extLst>
            <a:ext uri="{FF2B5EF4-FFF2-40B4-BE49-F238E27FC236}">
              <a16:creationId xmlns="" xmlns:a16="http://schemas.microsoft.com/office/drawing/2014/main" id="{44270D7D-EE00-4078-BDC2-A7190143482A}"/>
            </a:ext>
          </a:extLst>
        </xdr:cNvPr>
        <xdr:cNvCxnSpPr/>
      </xdr:nvCxnSpPr>
      <xdr:spPr>
        <a:xfrm>
          <a:off x="16916400" y="163639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4" name="テキスト ボックス 913">
          <a:extLst>
            <a:ext uri="{FF2B5EF4-FFF2-40B4-BE49-F238E27FC236}">
              <a16:creationId xmlns="" xmlns:a16="http://schemas.microsoft.com/office/drawing/2014/main" id="{BDDA508E-7AE4-42D3-8E9A-3D21A8ED6593}"/>
            </a:ext>
          </a:extLst>
        </xdr:cNvPr>
        <xdr:cNvSpPr txBox="1"/>
      </xdr:nvSpPr>
      <xdr:spPr>
        <a:xfrm>
          <a:off x="16492084" y="16221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a:extLst>
            <a:ext uri="{FF2B5EF4-FFF2-40B4-BE49-F238E27FC236}">
              <a16:creationId xmlns="" xmlns:a16="http://schemas.microsoft.com/office/drawing/2014/main" id="{6F58F9A3-B20F-4861-AD75-4E0890B56A8B}"/>
            </a:ext>
          </a:extLst>
        </xdr:cNvPr>
        <xdr:cNvCxnSpPr/>
      </xdr:nvCxnSpPr>
      <xdr:spPr>
        <a:xfrm>
          <a:off x="16916400"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a:extLst>
            <a:ext uri="{FF2B5EF4-FFF2-40B4-BE49-F238E27FC236}">
              <a16:creationId xmlns="" xmlns:a16="http://schemas.microsoft.com/office/drawing/2014/main" id="{1072AE7A-1CBB-42DD-8B70-0372735128AE}"/>
            </a:ext>
          </a:extLst>
        </xdr:cNvPr>
        <xdr:cNvSpPr txBox="1"/>
      </xdr:nvSpPr>
      <xdr:spPr>
        <a:xfrm>
          <a:off x="16492084"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公民館】&#10;一人当たり面積グラフ枠">
          <a:extLst>
            <a:ext uri="{FF2B5EF4-FFF2-40B4-BE49-F238E27FC236}">
              <a16:creationId xmlns="" xmlns:a16="http://schemas.microsoft.com/office/drawing/2014/main" id="{6E1AE745-2172-4C6E-AD56-158F87509040}"/>
            </a:ext>
          </a:extLst>
        </xdr:cNvPr>
        <xdr:cNvSpPr/>
      </xdr:nvSpPr>
      <xdr:spPr>
        <a:xfrm>
          <a:off x="16916400" y="15906750"/>
          <a:ext cx="4381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918" name="直線コネクタ 917">
          <a:extLst>
            <a:ext uri="{FF2B5EF4-FFF2-40B4-BE49-F238E27FC236}">
              <a16:creationId xmlns="" xmlns:a16="http://schemas.microsoft.com/office/drawing/2014/main" id="{91501AC8-3EA1-4C45-BC37-1D6AAF976638}"/>
            </a:ext>
          </a:extLst>
        </xdr:cNvPr>
        <xdr:cNvCxnSpPr/>
      </xdr:nvCxnSpPr>
      <xdr:spPr>
        <a:xfrm flipV="1">
          <a:off x="20503514" y="16336518"/>
          <a:ext cx="0" cy="138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919" name="【公民館】&#10;一人当たり面積最小値テキスト">
          <a:extLst>
            <a:ext uri="{FF2B5EF4-FFF2-40B4-BE49-F238E27FC236}">
              <a16:creationId xmlns="" xmlns:a16="http://schemas.microsoft.com/office/drawing/2014/main" id="{31D93E19-C37D-4F0D-BABC-FB530DE1782F}"/>
            </a:ext>
          </a:extLst>
        </xdr:cNvPr>
        <xdr:cNvSpPr txBox="1"/>
      </xdr:nvSpPr>
      <xdr:spPr>
        <a:xfrm>
          <a:off x="20542250" y="1772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920" name="直線コネクタ 919">
          <a:extLst>
            <a:ext uri="{FF2B5EF4-FFF2-40B4-BE49-F238E27FC236}">
              <a16:creationId xmlns="" xmlns:a16="http://schemas.microsoft.com/office/drawing/2014/main" id="{A6883126-ECC7-415A-9459-EBEE4A663F2D}"/>
            </a:ext>
          </a:extLst>
        </xdr:cNvPr>
        <xdr:cNvCxnSpPr/>
      </xdr:nvCxnSpPr>
      <xdr:spPr>
        <a:xfrm>
          <a:off x="20429538" y="1772183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921" name="【公民館】&#10;一人当たり面積最大値テキスト">
          <a:extLst>
            <a:ext uri="{FF2B5EF4-FFF2-40B4-BE49-F238E27FC236}">
              <a16:creationId xmlns="" xmlns:a16="http://schemas.microsoft.com/office/drawing/2014/main" id="{1E36B84D-DDB5-4AF7-8D19-A800927303AC}"/>
            </a:ext>
          </a:extLst>
        </xdr:cNvPr>
        <xdr:cNvSpPr txBox="1"/>
      </xdr:nvSpPr>
      <xdr:spPr>
        <a:xfrm>
          <a:off x="20542250" y="161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922" name="直線コネクタ 921">
          <a:extLst>
            <a:ext uri="{FF2B5EF4-FFF2-40B4-BE49-F238E27FC236}">
              <a16:creationId xmlns="" xmlns:a16="http://schemas.microsoft.com/office/drawing/2014/main" id="{88C79658-9A7F-40F8-91DE-FB2959D6D1C4}"/>
            </a:ext>
          </a:extLst>
        </xdr:cNvPr>
        <xdr:cNvCxnSpPr/>
      </xdr:nvCxnSpPr>
      <xdr:spPr>
        <a:xfrm>
          <a:off x="20429538" y="16336518"/>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923" name="【公民館】&#10;一人当たり面積平均値テキスト">
          <a:extLst>
            <a:ext uri="{FF2B5EF4-FFF2-40B4-BE49-F238E27FC236}">
              <a16:creationId xmlns="" xmlns:a16="http://schemas.microsoft.com/office/drawing/2014/main" id="{2FE3A702-5568-461F-AA37-56C33845CFAF}"/>
            </a:ext>
          </a:extLst>
        </xdr:cNvPr>
        <xdr:cNvSpPr txBox="1"/>
      </xdr:nvSpPr>
      <xdr:spPr>
        <a:xfrm>
          <a:off x="20542250" y="17308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924" name="フローチャート: 判断 923">
          <a:extLst>
            <a:ext uri="{FF2B5EF4-FFF2-40B4-BE49-F238E27FC236}">
              <a16:creationId xmlns="" xmlns:a16="http://schemas.microsoft.com/office/drawing/2014/main" id="{A7DC3E78-DE48-48C0-BBB8-08BF02FB3364}"/>
            </a:ext>
          </a:extLst>
        </xdr:cNvPr>
        <xdr:cNvSpPr/>
      </xdr:nvSpPr>
      <xdr:spPr>
        <a:xfrm>
          <a:off x="20453350" y="1733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18542</xdr:rowOff>
    </xdr:from>
    <xdr:to>
      <xdr:col>112</xdr:col>
      <xdr:colOff>38100</xdr:colOff>
      <xdr:row>106</xdr:row>
      <xdr:rowOff>120142</xdr:rowOff>
    </xdr:to>
    <xdr:sp macro="" textlink="">
      <xdr:nvSpPr>
        <xdr:cNvPr id="925" name="フローチャート: 判断 924">
          <a:extLst>
            <a:ext uri="{FF2B5EF4-FFF2-40B4-BE49-F238E27FC236}">
              <a16:creationId xmlns="" xmlns:a16="http://schemas.microsoft.com/office/drawing/2014/main" id="{C0400247-E274-4F26-BC13-7392A1A6BB12}"/>
            </a:ext>
          </a:extLst>
        </xdr:cNvPr>
        <xdr:cNvSpPr/>
      </xdr:nvSpPr>
      <xdr:spPr>
        <a:xfrm>
          <a:off x="19686588" y="17334992"/>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43687</xdr:rowOff>
    </xdr:from>
    <xdr:to>
      <xdr:col>107</xdr:col>
      <xdr:colOff>101600</xdr:colOff>
      <xdr:row>106</xdr:row>
      <xdr:rowOff>145287</xdr:rowOff>
    </xdr:to>
    <xdr:sp macro="" textlink="">
      <xdr:nvSpPr>
        <xdr:cNvPr id="926" name="フローチャート: 判断 925">
          <a:extLst>
            <a:ext uri="{FF2B5EF4-FFF2-40B4-BE49-F238E27FC236}">
              <a16:creationId xmlns="" xmlns:a16="http://schemas.microsoft.com/office/drawing/2014/main" id="{F2E3EFB3-1F69-4470-8651-C98079FEB426}"/>
            </a:ext>
          </a:extLst>
        </xdr:cNvPr>
        <xdr:cNvSpPr/>
      </xdr:nvSpPr>
      <xdr:spPr>
        <a:xfrm>
          <a:off x="18854738" y="1736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39115</xdr:rowOff>
    </xdr:from>
    <xdr:to>
      <xdr:col>102</xdr:col>
      <xdr:colOff>165100</xdr:colOff>
      <xdr:row>106</xdr:row>
      <xdr:rowOff>140715</xdr:rowOff>
    </xdr:to>
    <xdr:sp macro="" textlink="">
      <xdr:nvSpPr>
        <xdr:cNvPr id="927" name="フローチャート: 判断 926">
          <a:extLst>
            <a:ext uri="{FF2B5EF4-FFF2-40B4-BE49-F238E27FC236}">
              <a16:creationId xmlns="" xmlns:a16="http://schemas.microsoft.com/office/drawing/2014/main" id="{9976BD29-1558-496D-B305-40187FF24F28}"/>
            </a:ext>
          </a:extLst>
        </xdr:cNvPr>
        <xdr:cNvSpPr/>
      </xdr:nvSpPr>
      <xdr:spPr>
        <a:xfrm>
          <a:off x="18037175" y="1735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34544</xdr:rowOff>
    </xdr:from>
    <xdr:to>
      <xdr:col>98</xdr:col>
      <xdr:colOff>38100</xdr:colOff>
      <xdr:row>106</xdr:row>
      <xdr:rowOff>136144</xdr:rowOff>
    </xdr:to>
    <xdr:sp macro="" textlink="">
      <xdr:nvSpPr>
        <xdr:cNvPr id="928" name="フローチャート: 判断 927">
          <a:extLst>
            <a:ext uri="{FF2B5EF4-FFF2-40B4-BE49-F238E27FC236}">
              <a16:creationId xmlns="" xmlns:a16="http://schemas.microsoft.com/office/drawing/2014/main" id="{4CC9987E-493D-48C2-88FD-DB84C14DF5F4}"/>
            </a:ext>
          </a:extLst>
        </xdr:cNvPr>
        <xdr:cNvSpPr/>
      </xdr:nvSpPr>
      <xdr:spPr>
        <a:xfrm>
          <a:off x="17219613" y="17350994"/>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a:extLst>
            <a:ext uri="{FF2B5EF4-FFF2-40B4-BE49-F238E27FC236}">
              <a16:creationId xmlns="" xmlns:a16="http://schemas.microsoft.com/office/drawing/2014/main" id="{EE795B1C-2BA3-4BB0-A383-BC2DBC472955}"/>
            </a:ext>
          </a:extLst>
        </xdr:cNvPr>
        <xdr:cNvSpPr txBox="1"/>
      </xdr:nvSpPr>
      <xdr:spPr>
        <a:xfrm>
          <a:off x="203279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a:extLst>
            <a:ext uri="{FF2B5EF4-FFF2-40B4-BE49-F238E27FC236}">
              <a16:creationId xmlns="" xmlns:a16="http://schemas.microsoft.com/office/drawing/2014/main" id="{C62341B5-A923-4791-BE08-F3BDBA45E5DF}"/>
            </a:ext>
          </a:extLst>
        </xdr:cNvPr>
        <xdr:cNvSpPr txBox="1"/>
      </xdr:nvSpPr>
      <xdr:spPr>
        <a:xfrm>
          <a:off x="195611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a:extLst>
            <a:ext uri="{FF2B5EF4-FFF2-40B4-BE49-F238E27FC236}">
              <a16:creationId xmlns="" xmlns:a16="http://schemas.microsoft.com/office/drawing/2014/main" id="{32A7481A-88CD-44B4-A6D0-284F62E6D85E}"/>
            </a:ext>
          </a:extLst>
        </xdr:cNvPr>
        <xdr:cNvSpPr txBox="1"/>
      </xdr:nvSpPr>
      <xdr:spPr>
        <a:xfrm>
          <a:off x="18729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a:extLst>
            <a:ext uri="{FF2B5EF4-FFF2-40B4-BE49-F238E27FC236}">
              <a16:creationId xmlns="" xmlns:a16="http://schemas.microsoft.com/office/drawing/2014/main" id="{54683422-196C-4087-A878-9592E783F356}"/>
            </a:ext>
          </a:extLst>
        </xdr:cNvPr>
        <xdr:cNvSpPr txBox="1"/>
      </xdr:nvSpPr>
      <xdr:spPr>
        <a:xfrm>
          <a:off x="1791176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a:extLst>
            <a:ext uri="{FF2B5EF4-FFF2-40B4-BE49-F238E27FC236}">
              <a16:creationId xmlns="" xmlns:a16="http://schemas.microsoft.com/office/drawing/2014/main" id="{3CE343FF-9376-4C93-82E9-6E5B21CE9D0A}"/>
            </a:ext>
          </a:extLst>
        </xdr:cNvPr>
        <xdr:cNvSpPr txBox="1"/>
      </xdr:nvSpPr>
      <xdr:spPr>
        <a:xfrm>
          <a:off x="170942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164846</xdr:rowOff>
    </xdr:from>
    <xdr:to>
      <xdr:col>116</xdr:col>
      <xdr:colOff>114300</xdr:colOff>
      <xdr:row>106</xdr:row>
      <xdr:rowOff>94996</xdr:rowOff>
    </xdr:to>
    <xdr:sp macro="" textlink="">
      <xdr:nvSpPr>
        <xdr:cNvPr id="934" name="楕円 933">
          <a:extLst>
            <a:ext uri="{FF2B5EF4-FFF2-40B4-BE49-F238E27FC236}">
              <a16:creationId xmlns="" xmlns:a16="http://schemas.microsoft.com/office/drawing/2014/main" id="{E14C1F7D-0022-4119-A3BB-DBAE5E3EA318}"/>
            </a:ext>
          </a:extLst>
        </xdr:cNvPr>
        <xdr:cNvSpPr/>
      </xdr:nvSpPr>
      <xdr:spPr>
        <a:xfrm>
          <a:off x="20453350" y="1730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16273</xdr:rowOff>
    </xdr:from>
    <xdr:ext cx="469744" cy="259045"/>
    <xdr:sp macro="" textlink="">
      <xdr:nvSpPr>
        <xdr:cNvPr id="935" name="【公民館】&#10;一人当たり面積該当値テキスト">
          <a:extLst>
            <a:ext uri="{FF2B5EF4-FFF2-40B4-BE49-F238E27FC236}">
              <a16:creationId xmlns="" xmlns:a16="http://schemas.microsoft.com/office/drawing/2014/main" id="{2BB2BC03-4C13-42AF-9690-34A85B7AEBA5}"/>
            </a:ext>
          </a:extLst>
        </xdr:cNvPr>
        <xdr:cNvSpPr txBox="1"/>
      </xdr:nvSpPr>
      <xdr:spPr>
        <a:xfrm>
          <a:off x="20542250" y="1716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xdr:rowOff>
    </xdr:from>
    <xdr:to>
      <xdr:col>112</xdr:col>
      <xdr:colOff>38100</xdr:colOff>
      <xdr:row>106</xdr:row>
      <xdr:rowOff>101854</xdr:rowOff>
    </xdr:to>
    <xdr:sp macro="" textlink="">
      <xdr:nvSpPr>
        <xdr:cNvPr id="936" name="楕円 935">
          <a:extLst>
            <a:ext uri="{FF2B5EF4-FFF2-40B4-BE49-F238E27FC236}">
              <a16:creationId xmlns="" xmlns:a16="http://schemas.microsoft.com/office/drawing/2014/main" id="{EB3AA996-D472-4310-8EE2-6F148402DBD6}"/>
            </a:ext>
          </a:extLst>
        </xdr:cNvPr>
        <xdr:cNvSpPr/>
      </xdr:nvSpPr>
      <xdr:spPr>
        <a:xfrm>
          <a:off x="19686588" y="17316704"/>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44196</xdr:rowOff>
    </xdr:from>
    <xdr:to>
      <xdr:col>116</xdr:col>
      <xdr:colOff>63500</xdr:colOff>
      <xdr:row>106</xdr:row>
      <xdr:rowOff>51054</xdr:rowOff>
    </xdr:to>
    <xdr:cxnSp macro="">
      <xdr:nvCxnSpPr>
        <xdr:cNvPr id="937" name="直線コネクタ 936">
          <a:extLst>
            <a:ext uri="{FF2B5EF4-FFF2-40B4-BE49-F238E27FC236}">
              <a16:creationId xmlns="" xmlns:a16="http://schemas.microsoft.com/office/drawing/2014/main" id="{1984425E-CC42-4BFF-A86E-A446D30AE1F9}"/>
            </a:ext>
          </a:extLst>
        </xdr:cNvPr>
        <xdr:cNvCxnSpPr/>
      </xdr:nvCxnSpPr>
      <xdr:spPr>
        <a:xfrm flipV="1">
          <a:off x="19737388" y="17360646"/>
          <a:ext cx="766762"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xdr:rowOff>
    </xdr:from>
    <xdr:to>
      <xdr:col>107</xdr:col>
      <xdr:colOff>101600</xdr:colOff>
      <xdr:row>106</xdr:row>
      <xdr:rowOff>115570</xdr:rowOff>
    </xdr:to>
    <xdr:sp macro="" textlink="">
      <xdr:nvSpPr>
        <xdr:cNvPr id="938" name="楕円 937">
          <a:extLst>
            <a:ext uri="{FF2B5EF4-FFF2-40B4-BE49-F238E27FC236}">
              <a16:creationId xmlns="" xmlns:a16="http://schemas.microsoft.com/office/drawing/2014/main" id="{A8CF985F-9ECB-4A9D-83AD-6D885A812CD3}"/>
            </a:ext>
          </a:extLst>
        </xdr:cNvPr>
        <xdr:cNvSpPr/>
      </xdr:nvSpPr>
      <xdr:spPr>
        <a:xfrm>
          <a:off x="18854738"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51054</xdr:rowOff>
    </xdr:from>
    <xdr:to>
      <xdr:col>111</xdr:col>
      <xdr:colOff>177800</xdr:colOff>
      <xdr:row>106</xdr:row>
      <xdr:rowOff>64770</xdr:rowOff>
    </xdr:to>
    <xdr:cxnSp macro="">
      <xdr:nvCxnSpPr>
        <xdr:cNvPr id="939" name="直線コネクタ 938">
          <a:extLst>
            <a:ext uri="{FF2B5EF4-FFF2-40B4-BE49-F238E27FC236}">
              <a16:creationId xmlns="" xmlns:a16="http://schemas.microsoft.com/office/drawing/2014/main" id="{859F629B-A29F-4ED1-A70A-83994FF62F98}"/>
            </a:ext>
          </a:extLst>
        </xdr:cNvPr>
        <xdr:cNvCxnSpPr/>
      </xdr:nvCxnSpPr>
      <xdr:spPr>
        <a:xfrm flipV="1">
          <a:off x="18905538" y="17367504"/>
          <a:ext cx="83185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36830</xdr:rowOff>
    </xdr:from>
    <xdr:to>
      <xdr:col>102</xdr:col>
      <xdr:colOff>165100</xdr:colOff>
      <xdr:row>106</xdr:row>
      <xdr:rowOff>138430</xdr:rowOff>
    </xdr:to>
    <xdr:sp macro="" textlink="">
      <xdr:nvSpPr>
        <xdr:cNvPr id="940" name="楕円 939">
          <a:extLst>
            <a:ext uri="{FF2B5EF4-FFF2-40B4-BE49-F238E27FC236}">
              <a16:creationId xmlns="" xmlns:a16="http://schemas.microsoft.com/office/drawing/2014/main" id="{2D35B5A8-6659-40A9-B38D-4537404ED5EC}"/>
            </a:ext>
          </a:extLst>
        </xdr:cNvPr>
        <xdr:cNvSpPr/>
      </xdr:nvSpPr>
      <xdr:spPr>
        <a:xfrm>
          <a:off x="18037175"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64770</xdr:rowOff>
    </xdr:from>
    <xdr:to>
      <xdr:col>107</xdr:col>
      <xdr:colOff>50800</xdr:colOff>
      <xdr:row>106</xdr:row>
      <xdr:rowOff>87630</xdr:rowOff>
    </xdr:to>
    <xdr:cxnSp macro="">
      <xdr:nvCxnSpPr>
        <xdr:cNvPr id="941" name="直線コネクタ 940">
          <a:extLst>
            <a:ext uri="{FF2B5EF4-FFF2-40B4-BE49-F238E27FC236}">
              <a16:creationId xmlns="" xmlns:a16="http://schemas.microsoft.com/office/drawing/2014/main" id="{C7F67848-1040-4101-8525-EE51CD4E6EE2}"/>
            </a:ext>
          </a:extLst>
        </xdr:cNvPr>
        <xdr:cNvCxnSpPr/>
      </xdr:nvCxnSpPr>
      <xdr:spPr>
        <a:xfrm flipV="1">
          <a:off x="18087975" y="17381220"/>
          <a:ext cx="817563"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43687</xdr:rowOff>
    </xdr:from>
    <xdr:to>
      <xdr:col>98</xdr:col>
      <xdr:colOff>38100</xdr:colOff>
      <xdr:row>106</xdr:row>
      <xdr:rowOff>145287</xdr:rowOff>
    </xdr:to>
    <xdr:sp macro="" textlink="">
      <xdr:nvSpPr>
        <xdr:cNvPr id="942" name="楕円 941">
          <a:extLst>
            <a:ext uri="{FF2B5EF4-FFF2-40B4-BE49-F238E27FC236}">
              <a16:creationId xmlns="" xmlns:a16="http://schemas.microsoft.com/office/drawing/2014/main" id="{480318F1-D6C3-440C-9B03-81294914E1D9}"/>
            </a:ext>
          </a:extLst>
        </xdr:cNvPr>
        <xdr:cNvSpPr/>
      </xdr:nvSpPr>
      <xdr:spPr>
        <a:xfrm>
          <a:off x="17219613" y="17360137"/>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87630</xdr:rowOff>
    </xdr:from>
    <xdr:to>
      <xdr:col>102</xdr:col>
      <xdr:colOff>114300</xdr:colOff>
      <xdr:row>106</xdr:row>
      <xdr:rowOff>94487</xdr:rowOff>
    </xdr:to>
    <xdr:cxnSp macro="">
      <xdr:nvCxnSpPr>
        <xdr:cNvPr id="943" name="直線コネクタ 942">
          <a:extLst>
            <a:ext uri="{FF2B5EF4-FFF2-40B4-BE49-F238E27FC236}">
              <a16:creationId xmlns="" xmlns:a16="http://schemas.microsoft.com/office/drawing/2014/main" id="{CF1B9BB1-2EEF-415D-9685-4E3507BAE151}"/>
            </a:ext>
          </a:extLst>
        </xdr:cNvPr>
        <xdr:cNvCxnSpPr/>
      </xdr:nvCxnSpPr>
      <xdr:spPr>
        <a:xfrm flipV="1">
          <a:off x="17270413" y="17404080"/>
          <a:ext cx="817562"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111269</xdr:rowOff>
    </xdr:from>
    <xdr:ext cx="469744" cy="259045"/>
    <xdr:sp macro="" textlink="">
      <xdr:nvSpPr>
        <xdr:cNvPr id="944" name="n_1aveValue【公民館】&#10;一人当たり面積">
          <a:extLst>
            <a:ext uri="{FF2B5EF4-FFF2-40B4-BE49-F238E27FC236}">
              <a16:creationId xmlns="" xmlns:a16="http://schemas.microsoft.com/office/drawing/2014/main" id="{4606C607-6148-47A9-9131-A7700A66ECA5}"/>
            </a:ext>
          </a:extLst>
        </xdr:cNvPr>
        <xdr:cNvSpPr txBox="1"/>
      </xdr:nvSpPr>
      <xdr:spPr>
        <a:xfrm>
          <a:off x="19504102" y="1742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136414</xdr:rowOff>
    </xdr:from>
    <xdr:ext cx="469744" cy="259045"/>
    <xdr:sp macro="" textlink="">
      <xdr:nvSpPr>
        <xdr:cNvPr id="945" name="n_2aveValue【公民館】&#10;一人当たり面積">
          <a:extLst>
            <a:ext uri="{FF2B5EF4-FFF2-40B4-BE49-F238E27FC236}">
              <a16:creationId xmlns="" xmlns:a16="http://schemas.microsoft.com/office/drawing/2014/main" id="{29211706-23C0-4E8A-AEFB-13A3FAA3F5B9}"/>
            </a:ext>
          </a:extLst>
        </xdr:cNvPr>
        <xdr:cNvSpPr txBox="1"/>
      </xdr:nvSpPr>
      <xdr:spPr>
        <a:xfrm>
          <a:off x="18684952" y="1745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131842</xdr:rowOff>
    </xdr:from>
    <xdr:ext cx="469744" cy="259045"/>
    <xdr:sp macro="" textlink="">
      <xdr:nvSpPr>
        <xdr:cNvPr id="946" name="n_3aveValue【公民館】&#10;一人当たり面積">
          <a:extLst>
            <a:ext uri="{FF2B5EF4-FFF2-40B4-BE49-F238E27FC236}">
              <a16:creationId xmlns="" xmlns:a16="http://schemas.microsoft.com/office/drawing/2014/main" id="{C3E6940B-A0D8-4F9A-A7CE-4E86F1FD9239}"/>
            </a:ext>
          </a:extLst>
        </xdr:cNvPr>
        <xdr:cNvSpPr txBox="1"/>
      </xdr:nvSpPr>
      <xdr:spPr>
        <a:xfrm>
          <a:off x="17867390" y="1744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152671</xdr:rowOff>
    </xdr:from>
    <xdr:ext cx="469744" cy="259045"/>
    <xdr:sp macro="" textlink="">
      <xdr:nvSpPr>
        <xdr:cNvPr id="947" name="n_4aveValue【公民館】&#10;一人当たり面積">
          <a:extLst>
            <a:ext uri="{FF2B5EF4-FFF2-40B4-BE49-F238E27FC236}">
              <a16:creationId xmlns="" xmlns:a16="http://schemas.microsoft.com/office/drawing/2014/main" id="{06B7660B-AD28-479F-B9CC-050BF788E11A}"/>
            </a:ext>
          </a:extLst>
        </xdr:cNvPr>
        <xdr:cNvSpPr txBox="1"/>
      </xdr:nvSpPr>
      <xdr:spPr>
        <a:xfrm>
          <a:off x="17049827" y="1712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118381</xdr:rowOff>
    </xdr:from>
    <xdr:ext cx="469744" cy="259045"/>
    <xdr:sp macro="" textlink="">
      <xdr:nvSpPr>
        <xdr:cNvPr id="948" name="n_1mainValue【公民館】&#10;一人当たり面積">
          <a:extLst>
            <a:ext uri="{FF2B5EF4-FFF2-40B4-BE49-F238E27FC236}">
              <a16:creationId xmlns="" xmlns:a16="http://schemas.microsoft.com/office/drawing/2014/main" id="{7D702CCC-712F-4108-9008-8A8093B727BB}"/>
            </a:ext>
          </a:extLst>
        </xdr:cNvPr>
        <xdr:cNvSpPr txBox="1"/>
      </xdr:nvSpPr>
      <xdr:spPr>
        <a:xfrm>
          <a:off x="19504102" y="1709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132097</xdr:rowOff>
    </xdr:from>
    <xdr:ext cx="469744" cy="259045"/>
    <xdr:sp macro="" textlink="">
      <xdr:nvSpPr>
        <xdr:cNvPr id="949" name="n_2mainValue【公民館】&#10;一人当たり面積">
          <a:extLst>
            <a:ext uri="{FF2B5EF4-FFF2-40B4-BE49-F238E27FC236}">
              <a16:creationId xmlns="" xmlns:a16="http://schemas.microsoft.com/office/drawing/2014/main" id="{72869D3C-7B15-4BF0-91E4-24A53DF8777F}"/>
            </a:ext>
          </a:extLst>
        </xdr:cNvPr>
        <xdr:cNvSpPr txBox="1"/>
      </xdr:nvSpPr>
      <xdr:spPr>
        <a:xfrm>
          <a:off x="18684952"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154957</xdr:rowOff>
    </xdr:from>
    <xdr:ext cx="469744" cy="259045"/>
    <xdr:sp macro="" textlink="">
      <xdr:nvSpPr>
        <xdr:cNvPr id="950" name="n_3mainValue【公民館】&#10;一人当たり面積">
          <a:extLst>
            <a:ext uri="{FF2B5EF4-FFF2-40B4-BE49-F238E27FC236}">
              <a16:creationId xmlns="" xmlns:a16="http://schemas.microsoft.com/office/drawing/2014/main" id="{0BA18289-0D97-4B38-A203-A815F69B706B}"/>
            </a:ext>
          </a:extLst>
        </xdr:cNvPr>
        <xdr:cNvSpPr txBox="1"/>
      </xdr:nvSpPr>
      <xdr:spPr>
        <a:xfrm>
          <a:off x="17867390" y="171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136414</xdr:rowOff>
    </xdr:from>
    <xdr:ext cx="469744" cy="259045"/>
    <xdr:sp macro="" textlink="">
      <xdr:nvSpPr>
        <xdr:cNvPr id="951" name="n_4mainValue【公民館】&#10;一人当たり面積">
          <a:extLst>
            <a:ext uri="{FF2B5EF4-FFF2-40B4-BE49-F238E27FC236}">
              <a16:creationId xmlns="" xmlns:a16="http://schemas.microsoft.com/office/drawing/2014/main" id="{26A93ACB-C265-47DE-BF7B-34E82D8D9870}"/>
            </a:ext>
          </a:extLst>
        </xdr:cNvPr>
        <xdr:cNvSpPr txBox="1"/>
      </xdr:nvSpPr>
      <xdr:spPr>
        <a:xfrm>
          <a:off x="17049827" y="1745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a:extLst>
            <a:ext uri="{FF2B5EF4-FFF2-40B4-BE49-F238E27FC236}">
              <a16:creationId xmlns="" xmlns:a16="http://schemas.microsoft.com/office/drawing/2014/main" id="{D2AE8192-6758-498B-B246-ABE710E2734E}"/>
            </a:ext>
          </a:extLst>
        </xdr:cNvPr>
        <xdr:cNvSpPr/>
      </xdr:nvSpPr>
      <xdr:spPr>
        <a:xfrm>
          <a:off x="704850" y="18573750"/>
          <a:ext cx="2059305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a:extLst>
            <a:ext uri="{FF2B5EF4-FFF2-40B4-BE49-F238E27FC236}">
              <a16:creationId xmlns="" xmlns:a16="http://schemas.microsoft.com/office/drawing/2014/main" id="{542FAD72-1E43-4D56-AE99-9C96041B4C00}"/>
            </a:ext>
          </a:extLst>
        </xdr:cNvPr>
        <xdr:cNvSpPr/>
      </xdr:nvSpPr>
      <xdr:spPr>
        <a:xfrm>
          <a:off x="704850" y="18637250"/>
          <a:ext cx="35623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a:extLst>
            <a:ext uri="{FF2B5EF4-FFF2-40B4-BE49-F238E27FC236}">
              <a16:creationId xmlns="" xmlns:a16="http://schemas.microsoft.com/office/drawing/2014/main" id="{DF684A25-E0D6-40ED-8F14-7E27D9E11B88}"/>
            </a:ext>
          </a:extLst>
        </xdr:cNvPr>
        <xdr:cNvSpPr txBox="1"/>
      </xdr:nvSpPr>
      <xdr:spPr>
        <a:xfrm>
          <a:off x="781050" y="18891250"/>
          <a:ext cx="2042795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が特に高いのは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インフラ資産である道路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より大きく上回っている。インフラ長寿命化計画に基づく老朽化対策等を行っているが、短期的な効果ではなく長期的な視点で計画を進めていることから、今後は順次道路の補修・長寿命化を進める。</a:t>
          </a:r>
          <a:endParaRPr lang="ja-JP" altLang="ja-JP" sz="1400">
            <a:effectLst/>
            <a:latin typeface="ＭＳ Ｐゴシック" panose="020B0600070205080204" pitchFamily="50" charset="-128"/>
            <a:ea typeface="ＭＳ Ｐゴシック" panose="020B0600070205080204" pitchFamily="50" charset="-128"/>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その他の施設類型においても減価償却が進んでいる傾向にある。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現在、平成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年度から進めている個別施設計画や学校長寿命化計画に基づいた、老朽化等の対策を行っている。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令和３年度には公共施設等総合管理計画を見直しを行い、市の公共施設等に関する管理を総合的に進め</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て適宜長寿命化や統合または廃止を検討していく。</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一方</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これらの計画推進のための財源確保は重要であり、各種コストの見直しを行うとともに、効率的な財政運営を進める。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D292BC83-551E-433A-B98C-C2CA4F0B4FDF}"/>
            </a:ext>
          </a:extLst>
        </xdr:cNvPr>
        <xdr:cNvSpPr/>
      </xdr:nvSpPr>
      <xdr:spPr>
        <a:xfrm>
          <a:off x="592138" y="127000"/>
          <a:ext cx="11742737"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D64577F9-0CA0-476A-9C44-960358A3859D}"/>
            </a:ext>
          </a:extLst>
        </xdr:cNvPr>
        <xdr:cNvSpPr/>
      </xdr:nvSpPr>
      <xdr:spPr>
        <a:xfrm>
          <a:off x="17621250" y="190500"/>
          <a:ext cx="367665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287DDED2-459F-4C05-B567-433DC87784F4}"/>
            </a:ext>
          </a:extLst>
        </xdr:cNvPr>
        <xdr:cNvSpPr/>
      </xdr:nvSpPr>
      <xdr:spPr>
        <a:xfrm>
          <a:off x="17640300" y="215900"/>
          <a:ext cx="363220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E858DE76-BADB-4974-A9F6-4CD7425F677D}"/>
            </a:ext>
          </a:extLst>
        </xdr:cNvPr>
        <xdr:cNvSpPr/>
      </xdr:nvSpPr>
      <xdr:spPr>
        <a:xfrm>
          <a:off x="17665700" y="241300"/>
          <a:ext cx="3575050" cy="415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新潟県村上市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34F854FD-1AFA-4644-BFE6-8043FCC689E4}"/>
            </a:ext>
          </a:extLst>
        </xdr:cNvPr>
        <xdr:cNvSpPr/>
      </xdr:nvSpPr>
      <xdr:spPr>
        <a:xfrm>
          <a:off x="15041563" y="190500"/>
          <a:ext cx="2460625"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E5C298B5-ED88-4575-BC2B-69C52E1F1EA6}"/>
            </a:ext>
          </a:extLst>
        </xdr:cNvPr>
        <xdr:cNvSpPr/>
      </xdr:nvSpPr>
      <xdr:spPr>
        <a:xfrm>
          <a:off x="15066963" y="215900"/>
          <a:ext cx="2416175"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D8BC2D35-7C99-47E2-9D12-E2BED4867FC8}"/>
            </a:ext>
          </a:extLst>
        </xdr:cNvPr>
        <xdr:cNvSpPr/>
      </xdr:nvSpPr>
      <xdr:spPr>
        <a:xfrm>
          <a:off x="15092363" y="241300"/>
          <a:ext cx="23590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D7704C6D-8F61-4C54-A8E8-E14026D04587}"/>
            </a:ext>
          </a:extLst>
        </xdr:cNvPr>
        <xdr:cNvSpPr/>
      </xdr:nvSpPr>
      <xdr:spPr>
        <a:xfrm>
          <a:off x="704850" y="850900"/>
          <a:ext cx="9339263" cy="16827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F9A86C72-0BFE-488A-A2A3-29B4FF5453B5}"/>
            </a:ext>
          </a:extLst>
        </xdr:cNvPr>
        <xdr:cNvSpPr/>
      </xdr:nvSpPr>
      <xdr:spPr>
        <a:xfrm>
          <a:off x="831850" y="882650"/>
          <a:ext cx="1282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B908901E-CD3E-4026-8113-C396479A2F20}"/>
            </a:ext>
          </a:extLst>
        </xdr:cNvPr>
        <xdr:cNvSpPr/>
      </xdr:nvSpPr>
      <xdr:spPr>
        <a:xfrm>
          <a:off x="2065338" y="882650"/>
          <a:ext cx="1233487"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57,111
56,828
1,174.17
38,046,509
36,211,024
1,753,006
22,471,015
32,615,336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8C6976B6-2B95-46B0-AE0F-CD31EC1142A4}"/>
            </a:ext>
          </a:extLst>
        </xdr:cNvPr>
        <xdr:cNvSpPr/>
      </xdr:nvSpPr>
      <xdr:spPr>
        <a:xfrm>
          <a:off x="3298825" y="882650"/>
          <a:ext cx="1409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923249C9-2A4B-4E3E-8603-E3A52147E835}"/>
            </a:ext>
          </a:extLst>
        </xdr:cNvPr>
        <xdr:cNvSpPr/>
      </xdr:nvSpPr>
      <xdr:spPr>
        <a:xfrm>
          <a:off x="4708525" y="901700"/>
          <a:ext cx="1874838"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D33707CC-696A-4E1B-B512-3D10DF27812B}"/>
            </a:ext>
          </a:extLst>
        </xdr:cNvPr>
        <xdr:cNvSpPr/>
      </xdr:nvSpPr>
      <xdr:spPr>
        <a:xfrm>
          <a:off x="6583363" y="901700"/>
          <a:ext cx="1169987"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5E8C1933-1D79-4C38-9E1B-3978D3825F39}"/>
            </a:ext>
          </a:extLst>
        </xdr:cNvPr>
        <xdr:cNvSpPr/>
      </xdr:nvSpPr>
      <xdr:spPr>
        <a:xfrm>
          <a:off x="7816850" y="914400"/>
          <a:ext cx="592138"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86AE5801-9291-49DF-9B76-CD7F137541CB}"/>
            </a:ext>
          </a:extLst>
        </xdr:cNvPr>
        <xdr:cNvSpPr/>
      </xdr:nvSpPr>
      <xdr:spPr>
        <a:xfrm>
          <a:off x="4708525" y="1628775"/>
          <a:ext cx="1874838"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12677A00-C956-4B91-B5E5-F804BB2A9F37}"/>
            </a:ext>
          </a:extLst>
        </xdr:cNvPr>
        <xdr:cNvSpPr/>
      </xdr:nvSpPr>
      <xdr:spPr>
        <a:xfrm>
          <a:off x="6646863" y="1628775"/>
          <a:ext cx="3171825"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954CBEAF-BF1F-4698-825A-04CE8E161B97}"/>
            </a:ext>
          </a:extLst>
        </xdr:cNvPr>
        <xdr:cNvSpPr/>
      </xdr:nvSpPr>
      <xdr:spPr>
        <a:xfrm>
          <a:off x="10245725" y="850900"/>
          <a:ext cx="1409700" cy="12033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1C954A98-E368-4FDC-ABD4-92E556CA1B88}"/>
            </a:ext>
          </a:extLst>
        </xdr:cNvPr>
        <xdr:cNvSpPr/>
      </xdr:nvSpPr>
      <xdr:spPr>
        <a:xfrm>
          <a:off x="10491788" y="914400"/>
          <a:ext cx="1233487"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83920D96-20F4-445D-9E62-680CA56A5E04}"/>
            </a:ext>
          </a:extLst>
        </xdr:cNvPr>
        <xdr:cNvSpPr/>
      </xdr:nvSpPr>
      <xdr:spPr>
        <a:xfrm>
          <a:off x="10491788" y="1162050"/>
          <a:ext cx="1233487"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3D90229A-E5C6-4D98-B3C1-AABCA79152A7}"/>
            </a:ext>
          </a:extLst>
        </xdr:cNvPr>
        <xdr:cNvSpPr/>
      </xdr:nvSpPr>
      <xdr:spPr>
        <a:xfrm>
          <a:off x="10491788" y="1473200"/>
          <a:ext cx="13462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FD31750B-85B4-4DF1-872C-2B66ECF6DF54}"/>
            </a:ext>
          </a:extLst>
        </xdr:cNvPr>
        <xdr:cNvCxnSpPr/>
      </xdr:nvCxnSpPr>
      <xdr:spPr>
        <a:xfrm flipH="1">
          <a:off x="10328275" y="993775"/>
          <a:ext cx="1952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E4CF4F9D-54BA-43D1-A17B-8CD3A67D5DA2}"/>
            </a:ext>
          </a:extLst>
        </xdr:cNvPr>
        <xdr:cNvSpPr/>
      </xdr:nvSpPr>
      <xdr:spPr>
        <a:xfrm>
          <a:off x="10382250" y="952500"/>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733782F7-3DC3-42D9-B0FA-EEF4EC454BE1}"/>
            </a:ext>
          </a:extLst>
        </xdr:cNvPr>
        <xdr:cNvSpPr/>
      </xdr:nvSpPr>
      <xdr:spPr>
        <a:xfrm>
          <a:off x="10382250" y="1200150"/>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14B46A3E-72CB-43B9-9471-5572C300B936}"/>
            </a:ext>
          </a:extLst>
        </xdr:cNvPr>
        <xdr:cNvCxnSpPr/>
      </xdr:nvCxnSpPr>
      <xdr:spPr>
        <a:xfrm>
          <a:off x="10412413" y="1457325"/>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97A4018B-5A11-412F-B4D2-7507305420E3}"/>
            </a:ext>
          </a:extLst>
        </xdr:cNvPr>
        <xdr:cNvCxnSpPr/>
      </xdr:nvCxnSpPr>
      <xdr:spPr>
        <a:xfrm>
          <a:off x="10347325" y="1457325"/>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45B39EDF-16B1-422D-BC99-BF0E8463D951}"/>
            </a:ext>
          </a:extLst>
        </xdr:cNvPr>
        <xdr:cNvCxnSpPr/>
      </xdr:nvCxnSpPr>
      <xdr:spPr>
        <a:xfrm flipV="1">
          <a:off x="10412413" y="167640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288F05B9-C9B8-4DB9-9800-928FED531C41}"/>
            </a:ext>
          </a:extLst>
        </xdr:cNvPr>
        <xdr:cNvCxnSpPr/>
      </xdr:nvCxnSpPr>
      <xdr:spPr>
        <a:xfrm>
          <a:off x="10347325" y="180975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A48F2544-A042-46CA-AD2D-7038DDF2DF04}"/>
            </a:ext>
          </a:extLst>
        </xdr:cNvPr>
        <xdr:cNvSpPr txBox="1"/>
      </xdr:nvSpPr>
      <xdr:spPr>
        <a:xfrm>
          <a:off x="655638" y="26511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84110F51-9A0C-4FAA-84A3-500716B726A8}"/>
            </a:ext>
          </a:extLst>
        </xdr:cNvPr>
        <xdr:cNvSpPr txBox="1"/>
      </xdr:nvSpPr>
      <xdr:spPr>
        <a:xfrm>
          <a:off x="655638" y="29495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54FD78E1-1D28-4A49-BD53-CE1E28B828D4}"/>
            </a:ext>
          </a:extLst>
        </xdr:cNvPr>
        <xdr:cNvSpPr txBox="1"/>
      </xdr:nvSpPr>
      <xdr:spPr>
        <a:xfrm>
          <a:off x="655638" y="32480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C644CC0C-DED6-40D0-BA55-756A55E422E4}"/>
            </a:ext>
          </a:extLst>
        </xdr:cNvPr>
        <xdr:cNvSpPr txBox="1"/>
      </xdr:nvSpPr>
      <xdr:spPr>
        <a:xfrm>
          <a:off x="655638" y="35560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E743CA15-9B07-4D13-882A-2255AD295915}"/>
            </a:ext>
          </a:extLst>
        </xdr:cNvPr>
        <xdr:cNvSpPr/>
      </xdr:nvSpPr>
      <xdr:spPr>
        <a:xfrm>
          <a:off x="704850" y="39719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927F81DF-32BD-42C9-8E42-75D2F671B992}"/>
            </a:ext>
          </a:extLst>
        </xdr:cNvPr>
        <xdr:cNvSpPr/>
      </xdr:nvSpPr>
      <xdr:spPr>
        <a:xfrm>
          <a:off x="83185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7ACBE753-B728-4A5F-A8A5-4E59A91D8B56}"/>
            </a:ext>
          </a:extLst>
        </xdr:cNvPr>
        <xdr:cNvSpPr/>
      </xdr:nvSpPr>
      <xdr:spPr>
        <a:xfrm>
          <a:off x="83185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F6B285F8-D1D7-4D57-87A4-6D7228BF1F46}"/>
            </a:ext>
          </a:extLst>
        </xdr:cNvPr>
        <xdr:cNvSpPr/>
      </xdr:nvSpPr>
      <xdr:spPr>
        <a:xfrm>
          <a:off x="176212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3CE00E32-9275-4023-AFD4-DCF2F6A84CB4}"/>
            </a:ext>
          </a:extLst>
        </xdr:cNvPr>
        <xdr:cNvSpPr/>
      </xdr:nvSpPr>
      <xdr:spPr>
        <a:xfrm>
          <a:off x="176212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43CEE5BA-2025-40B4-85AA-A2C0DDFBC493}"/>
            </a:ext>
          </a:extLst>
        </xdr:cNvPr>
        <xdr:cNvSpPr/>
      </xdr:nvSpPr>
      <xdr:spPr>
        <a:xfrm>
          <a:off x="28194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8503BCD7-BB63-4BC9-86F8-172C8442EDCA}"/>
            </a:ext>
          </a:extLst>
        </xdr:cNvPr>
        <xdr:cNvSpPr/>
      </xdr:nvSpPr>
      <xdr:spPr>
        <a:xfrm>
          <a:off x="28194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6A4F6FA5-CA0E-4467-B575-29CFBEA8BD08}"/>
            </a:ext>
          </a:extLst>
        </xdr:cNvPr>
        <xdr:cNvSpPr/>
      </xdr:nvSpPr>
      <xdr:spPr>
        <a:xfrm>
          <a:off x="704850" y="50482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8E7A4C5B-FA7D-489A-83F0-7BE5415F2080}"/>
            </a:ext>
          </a:extLst>
        </xdr:cNvPr>
        <xdr:cNvSpPr txBox="1"/>
      </xdr:nvSpPr>
      <xdr:spPr>
        <a:xfrm>
          <a:off x="681038"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BECC91BE-AF24-4028-9BD2-73192715DF05}"/>
            </a:ext>
          </a:extLst>
        </xdr:cNvPr>
        <xdr:cNvCxnSpPr/>
      </xdr:nvCxnSpPr>
      <xdr:spPr>
        <a:xfrm>
          <a:off x="704850"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4C196047-FCCB-48E3-9085-21232FE9D3E6}"/>
            </a:ext>
          </a:extLst>
        </xdr:cNvPr>
        <xdr:cNvSpPr txBox="1"/>
      </xdr:nvSpPr>
      <xdr:spPr>
        <a:xfrm>
          <a:off x="280534"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 xmlns:a16="http://schemas.microsoft.com/office/drawing/2014/main" id="{8C630BD6-3CA2-4DC8-993D-A215243B664A}"/>
            </a:ext>
          </a:extLst>
        </xdr:cNvPr>
        <xdr:cNvCxnSpPr/>
      </xdr:nvCxnSpPr>
      <xdr:spPr>
        <a:xfrm>
          <a:off x="704850" y="690290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 xmlns:a16="http://schemas.microsoft.com/office/drawing/2014/main" id="{9921A0CF-6E56-4306-BC72-E06D7151DD10}"/>
            </a:ext>
          </a:extLst>
        </xdr:cNvPr>
        <xdr:cNvSpPr txBox="1"/>
      </xdr:nvSpPr>
      <xdr:spPr>
        <a:xfrm>
          <a:off x="280534" y="6770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 xmlns:a16="http://schemas.microsoft.com/office/drawing/2014/main" id="{57A0A310-0CF5-41EE-8795-BBD6E95BB678}"/>
            </a:ext>
          </a:extLst>
        </xdr:cNvPr>
        <xdr:cNvCxnSpPr/>
      </xdr:nvCxnSpPr>
      <xdr:spPr>
        <a:xfrm>
          <a:off x="704850" y="659538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 xmlns:a16="http://schemas.microsoft.com/office/drawing/2014/main" id="{7D358F4A-ABB3-4B12-900B-42B5F0119DFF}"/>
            </a:ext>
          </a:extLst>
        </xdr:cNvPr>
        <xdr:cNvSpPr txBox="1"/>
      </xdr:nvSpPr>
      <xdr:spPr>
        <a:xfrm>
          <a:off x="344654" y="64626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 xmlns:a16="http://schemas.microsoft.com/office/drawing/2014/main" id="{50A13135-FF15-4FB5-9E65-11EF15D6A040}"/>
            </a:ext>
          </a:extLst>
        </xdr:cNvPr>
        <xdr:cNvCxnSpPr/>
      </xdr:nvCxnSpPr>
      <xdr:spPr>
        <a:xfrm>
          <a:off x="704850" y="628786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 xmlns:a16="http://schemas.microsoft.com/office/drawing/2014/main" id="{0E97DF9C-BE6E-4721-BA84-70C1F73F6484}"/>
            </a:ext>
          </a:extLst>
        </xdr:cNvPr>
        <xdr:cNvSpPr txBox="1"/>
      </xdr:nvSpPr>
      <xdr:spPr>
        <a:xfrm>
          <a:off x="344654" y="615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 xmlns:a16="http://schemas.microsoft.com/office/drawing/2014/main" id="{3A7721A2-291F-4B54-99AC-D2F3924843A3}"/>
            </a:ext>
          </a:extLst>
        </xdr:cNvPr>
        <xdr:cNvCxnSpPr/>
      </xdr:nvCxnSpPr>
      <xdr:spPr>
        <a:xfrm>
          <a:off x="704850" y="5980339"/>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 xmlns:a16="http://schemas.microsoft.com/office/drawing/2014/main" id="{80322D93-9E6D-485D-B3AB-DE53099ACF04}"/>
            </a:ext>
          </a:extLst>
        </xdr:cNvPr>
        <xdr:cNvSpPr txBox="1"/>
      </xdr:nvSpPr>
      <xdr:spPr>
        <a:xfrm>
          <a:off x="344654" y="58381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 xmlns:a16="http://schemas.microsoft.com/office/drawing/2014/main" id="{0D419B41-2F78-46ED-BF4B-D67E3787418D}"/>
            </a:ext>
          </a:extLst>
        </xdr:cNvPr>
        <xdr:cNvCxnSpPr/>
      </xdr:nvCxnSpPr>
      <xdr:spPr>
        <a:xfrm>
          <a:off x="704850" y="5672818"/>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 xmlns:a16="http://schemas.microsoft.com/office/drawing/2014/main" id="{6301B5B7-5E6C-4AFF-96D6-B9F982117AB5}"/>
            </a:ext>
          </a:extLst>
        </xdr:cNvPr>
        <xdr:cNvSpPr txBox="1"/>
      </xdr:nvSpPr>
      <xdr:spPr>
        <a:xfrm>
          <a:off x="344654" y="55305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 xmlns:a16="http://schemas.microsoft.com/office/drawing/2014/main" id="{9E1BCAE6-0011-4274-9399-F41DD0775C93}"/>
            </a:ext>
          </a:extLst>
        </xdr:cNvPr>
        <xdr:cNvCxnSpPr/>
      </xdr:nvCxnSpPr>
      <xdr:spPr>
        <a:xfrm>
          <a:off x="704850" y="535577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 xmlns:a16="http://schemas.microsoft.com/office/drawing/2014/main" id="{5DFF32A0-2ED2-48C3-A441-C2707EAA3FFB}"/>
            </a:ext>
          </a:extLst>
        </xdr:cNvPr>
        <xdr:cNvSpPr txBox="1"/>
      </xdr:nvSpPr>
      <xdr:spPr>
        <a:xfrm>
          <a:off x="394486" y="522307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 xmlns:a16="http://schemas.microsoft.com/office/drawing/2014/main" id="{72196FAB-937D-4508-A3DF-19213DA0ABEC}"/>
            </a:ext>
          </a:extLst>
        </xdr:cNvPr>
        <xdr:cNvCxnSpPr/>
      </xdr:nvCxnSpPr>
      <xdr:spPr>
        <a:xfrm>
          <a:off x="704850"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 xmlns:a16="http://schemas.microsoft.com/office/drawing/2014/main" id="{332F3D74-DF74-4895-8747-EADEFD3FAB49}"/>
            </a:ext>
          </a:extLst>
        </xdr:cNvPr>
        <xdr:cNvSpPr/>
      </xdr:nvSpPr>
      <xdr:spPr>
        <a:xfrm>
          <a:off x="704850" y="50482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a:extLst>
            <a:ext uri="{FF2B5EF4-FFF2-40B4-BE49-F238E27FC236}">
              <a16:creationId xmlns="" xmlns:a16="http://schemas.microsoft.com/office/drawing/2014/main" id="{88816031-D7C9-4E99-9FB2-5CBDDEA05AC0}"/>
            </a:ext>
          </a:extLst>
        </xdr:cNvPr>
        <xdr:cNvCxnSpPr/>
      </xdr:nvCxnSpPr>
      <xdr:spPr>
        <a:xfrm flipV="1">
          <a:off x="4291965" y="5543822"/>
          <a:ext cx="0" cy="135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 xmlns:a16="http://schemas.microsoft.com/office/drawing/2014/main" id="{749AB7F8-B792-40E4-BF13-443BA9220A73}"/>
            </a:ext>
          </a:extLst>
        </xdr:cNvPr>
        <xdr:cNvSpPr txBox="1"/>
      </xdr:nvSpPr>
      <xdr:spPr>
        <a:xfrm>
          <a:off x="4330700" y="690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 xmlns:a16="http://schemas.microsoft.com/office/drawing/2014/main" id="{C0EBACBF-1B4A-4223-A611-ABEFB9FB2FE0}"/>
            </a:ext>
          </a:extLst>
        </xdr:cNvPr>
        <xdr:cNvCxnSpPr/>
      </xdr:nvCxnSpPr>
      <xdr:spPr>
        <a:xfrm>
          <a:off x="4217988" y="6902903"/>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a:extLst>
            <a:ext uri="{FF2B5EF4-FFF2-40B4-BE49-F238E27FC236}">
              <a16:creationId xmlns="" xmlns:a16="http://schemas.microsoft.com/office/drawing/2014/main" id="{9FC7030B-5D57-4426-9B40-50B6CCFA21C6}"/>
            </a:ext>
          </a:extLst>
        </xdr:cNvPr>
        <xdr:cNvSpPr txBox="1"/>
      </xdr:nvSpPr>
      <xdr:spPr>
        <a:xfrm>
          <a:off x="4330700" y="5338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 xmlns:a16="http://schemas.microsoft.com/office/drawing/2014/main" id="{5A9516B5-C9C7-45C6-8C7F-F52940299274}"/>
            </a:ext>
          </a:extLst>
        </xdr:cNvPr>
        <xdr:cNvCxnSpPr/>
      </xdr:nvCxnSpPr>
      <xdr:spPr>
        <a:xfrm>
          <a:off x="4217988" y="5543822"/>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3" name="【図書館】&#10;有形固定資産減価償却率平均値テキスト">
          <a:extLst>
            <a:ext uri="{FF2B5EF4-FFF2-40B4-BE49-F238E27FC236}">
              <a16:creationId xmlns="" xmlns:a16="http://schemas.microsoft.com/office/drawing/2014/main" id="{DB2C143C-EA20-4C23-9613-A0737F30A497}"/>
            </a:ext>
          </a:extLst>
        </xdr:cNvPr>
        <xdr:cNvSpPr txBox="1"/>
      </xdr:nvSpPr>
      <xdr:spPr>
        <a:xfrm>
          <a:off x="4330700" y="59132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a:extLst>
            <a:ext uri="{FF2B5EF4-FFF2-40B4-BE49-F238E27FC236}">
              <a16:creationId xmlns="" xmlns:a16="http://schemas.microsoft.com/office/drawing/2014/main" id="{AD5BBB45-CE99-4542-A5D7-769219562BA6}"/>
            </a:ext>
          </a:extLst>
        </xdr:cNvPr>
        <xdr:cNvSpPr/>
      </xdr:nvSpPr>
      <xdr:spPr>
        <a:xfrm>
          <a:off x="4241800" y="60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macro="" textlink="">
      <xdr:nvSpPr>
        <xdr:cNvPr id="65" name="フローチャート: 判断 64">
          <a:extLst>
            <a:ext uri="{FF2B5EF4-FFF2-40B4-BE49-F238E27FC236}">
              <a16:creationId xmlns="" xmlns:a16="http://schemas.microsoft.com/office/drawing/2014/main" id="{E8762790-16B0-435D-8832-954E65015B1E}"/>
            </a:ext>
          </a:extLst>
        </xdr:cNvPr>
        <xdr:cNvSpPr/>
      </xdr:nvSpPr>
      <xdr:spPr>
        <a:xfrm>
          <a:off x="3475038" y="5958931"/>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a:extLst>
            <a:ext uri="{FF2B5EF4-FFF2-40B4-BE49-F238E27FC236}">
              <a16:creationId xmlns="" xmlns:a16="http://schemas.microsoft.com/office/drawing/2014/main" id="{7256350E-8D21-453B-8BC8-D4753E8D0E04}"/>
            </a:ext>
          </a:extLst>
        </xdr:cNvPr>
        <xdr:cNvSpPr/>
      </xdr:nvSpPr>
      <xdr:spPr>
        <a:xfrm>
          <a:off x="2643188" y="5950767"/>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a:extLst>
            <a:ext uri="{FF2B5EF4-FFF2-40B4-BE49-F238E27FC236}">
              <a16:creationId xmlns="" xmlns:a16="http://schemas.microsoft.com/office/drawing/2014/main" id="{1A485D75-DD54-4779-8AFB-1B5EC1BC849F}"/>
            </a:ext>
          </a:extLst>
        </xdr:cNvPr>
        <xdr:cNvSpPr/>
      </xdr:nvSpPr>
      <xdr:spPr>
        <a:xfrm>
          <a:off x="1825625" y="597689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a:extLst>
            <a:ext uri="{FF2B5EF4-FFF2-40B4-BE49-F238E27FC236}">
              <a16:creationId xmlns="" xmlns:a16="http://schemas.microsoft.com/office/drawing/2014/main" id="{3EA74E9E-EFF4-4D61-8458-9CB1BB00A04D}"/>
            </a:ext>
          </a:extLst>
        </xdr:cNvPr>
        <xdr:cNvSpPr/>
      </xdr:nvSpPr>
      <xdr:spPr>
        <a:xfrm>
          <a:off x="1008063" y="6017986"/>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935C0FE1-29AC-4DD7-AB1C-494FCE105BF4}"/>
            </a:ext>
          </a:extLst>
        </xdr:cNvPr>
        <xdr:cNvSpPr txBox="1"/>
      </xdr:nvSpPr>
      <xdr:spPr>
        <a:xfrm>
          <a:off x="411638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B0294A9C-A2FD-4570-990C-67AB3213CDA3}"/>
            </a:ext>
          </a:extLst>
        </xdr:cNvPr>
        <xdr:cNvSpPr txBox="1"/>
      </xdr:nvSpPr>
      <xdr:spPr>
        <a:xfrm>
          <a:off x="3349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653008E0-8D45-4E0F-A7BC-42438FD5A000}"/>
            </a:ext>
          </a:extLst>
        </xdr:cNvPr>
        <xdr:cNvSpPr txBox="1"/>
      </xdr:nvSpPr>
      <xdr:spPr>
        <a:xfrm>
          <a:off x="25177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 xmlns:a16="http://schemas.microsoft.com/office/drawing/2014/main" id="{AB73AC4F-696C-41AC-8EF5-3695FFAF82F7}"/>
            </a:ext>
          </a:extLst>
        </xdr:cNvPr>
        <xdr:cNvSpPr txBox="1"/>
      </xdr:nvSpPr>
      <xdr:spPr>
        <a:xfrm>
          <a:off x="170021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 xmlns:a16="http://schemas.microsoft.com/office/drawing/2014/main" id="{8DF6E9E1-5BE8-4145-9474-A2CCC492CEE7}"/>
            </a:ext>
          </a:extLst>
        </xdr:cNvPr>
        <xdr:cNvSpPr txBox="1"/>
      </xdr:nvSpPr>
      <xdr:spPr>
        <a:xfrm>
          <a:off x="882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74" name="楕円 73">
          <a:extLst>
            <a:ext uri="{FF2B5EF4-FFF2-40B4-BE49-F238E27FC236}">
              <a16:creationId xmlns="" xmlns:a16="http://schemas.microsoft.com/office/drawing/2014/main" id="{3AD0AFD1-6873-4A71-9D03-EA473E725F36}"/>
            </a:ext>
          </a:extLst>
        </xdr:cNvPr>
        <xdr:cNvSpPr/>
      </xdr:nvSpPr>
      <xdr:spPr>
        <a:xfrm>
          <a:off x="4241800" y="615188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129557</xdr:rowOff>
    </xdr:from>
    <xdr:ext cx="405111" cy="259045"/>
    <xdr:sp macro="" textlink="">
      <xdr:nvSpPr>
        <xdr:cNvPr id="75" name="【図書館】&#10;有形固定資産減価償却率該当値テキスト">
          <a:extLst>
            <a:ext uri="{FF2B5EF4-FFF2-40B4-BE49-F238E27FC236}">
              <a16:creationId xmlns="" xmlns:a16="http://schemas.microsoft.com/office/drawing/2014/main" id="{3BBC26EC-F45A-45DD-9009-8E172470B2E8}"/>
            </a:ext>
          </a:extLst>
        </xdr:cNvPr>
        <xdr:cNvSpPr txBox="1"/>
      </xdr:nvSpPr>
      <xdr:spPr>
        <a:xfrm>
          <a:off x="4330700" y="613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116840</xdr:rowOff>
    </xdr:from>
    <xdr:to>
      <xdr:col>20</xdr:col>
      <xdr:colOff>38100</xdr:colOff>
      <xdr:row>38</xdr:row>
      <xdr:rowOff>46990</xdr:rowOff>
    </xdr:to>
    <xdr:sp macro="" textlink="">
      <xdr:nvSpPr>
        <xdr:cNvPr id="76" name="楕円 75">
          <a:extLst>
            <a:ext uri="{FF2B5EF4-FFF2-40B4-BE49-F238E27FC236}">
              <a16:creationId xmlns="" xmlns:a16="http://schemas.microsoft.com/office/drawing/2014/main" id="{54B7C859-165C-4C75-B22C-02EB485B8A32}"/>
            </a:ext>
          </a:extLst>
        </xdr:cNvPr>
        <xdr:cNvSpPr/>
      </xdr:nvSpPr>
      <xdr:spPr>
        <a:xfrm>
          <a:off x="3475038" y="6117590"/>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167640</xdr:rowOff>
    </xdr:from>
    <xdr:to>
      <xdr:col>24</xdr:col>
      <xdr:colOff>63500</xdr:colOff>
      <xdr:row>38</xdr:row>
      <xdr:rowOff>30480</xdr:rowOff>
    </xdr:to>
    <xdr:cxnSp macro="">
      <xdr:nvCxnSpPr>
        <xdr:cNvPr id="77" name="直線コネクタ 76">
          <a:extLst>
            <a:ext uri="{FF2B5EF4-FFF2-40B4-BE49-F238E27FC236}">
              <a16:creationId xmlns="" xmlns:a16="http://schemas.microsoft.com/office/drawing/2014/main" id="{90A3A112-61AE-4AA4-A610-21CC5E806664}"/>
            </a:ext>
          </a:extLst>
        </xdr:cNvPr>
        <xdr:cNvCxnSpPr/>
      </xdr:nvCxnSpPr>
      <xdr:spPr>
        <a:xfrm>
          <a:off x="3525838" y="6163627"/>
          <a:ext cx="766762" cy="2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78" name="楕円 77">
          <a:extLst>
            <a:ext uri="{FF2B5EF4-FFF2-40B4-BE49-F238E27FC236}">
              <a16:creationId xmlns="" xmlns:a16="http://schemas.microsoft.com/office/drawing/2014/main" id="{6B8389C0-FA7A-42F0-A9FB-325C2A6E99B0}"/>
            </a:ext>
          </a:extLst>
        </xdr:cNvPr>
        <xdr:cNvSpPr/>
      </xdr:nvSpPr>
      <xdr:spPr>
        <a:xfrm>
          <a:off x="2643188" y="608330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37</xdr:row>
      <xdr:rowOff>167640</xdr:rowOff>
    </xdr:to>
    <xdr:cxnSp macro="">
      <xdr:nvCxnSpPr>
        <xdr:cNvPr id="79" name="直線コネクタ 78">
          <a:extLst>
            <a:ext uri="{FF2B5EF4-FFF2-40B4-BE49-F238E27FC236}">
              <a16:creationId xmlns="" xmlns:a16="http://schemas.microsoft.com/office/drawing/2014/main" id="{F42058B0-688F-4D27-A14E-FF817DDDB78E}"/>
            </a:ext>
          </a:extLst>
        </xdr:cNvPr>
        <xdr:cNvCxnSpPr/>
      </xdr:nvCxnSpPr>
      <xdr:spPr>
        <a:xfrm>
          <a:off x="2693988" y="6134100"/>
          <a:ext cx="831850" cy="2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72753</xdr:rowOff>
    </xdr:from>
    <xdr:to>
      <xdr:col>10</xdr:col>
      <xdr:colOff>165100</xdr:colOff>
      <xdr:row>41</xdr:row>
      <xdr:rowOff>2903</xdr:rowOff>
    </xdr:to>
    <xdr:sp macro="" textlink="">
      <xdr:nvSpPr>
        <xdr:cNvPr id="80" name="楕円 79">
          <a:extLst>
            <a:ext uri="{FF2B5EF4-FFF2-40B4-BE49-F238E27FC236}">
              <a16:creationId xmlns="" xmlns:a16="http://schemas.microsoft.com/office/drawing/2014/main" id="{1BBDAD5C-D5D1-4793-9BAF-D6CD1638A070}"/>
            </a:ext>
          </a:extLst>
        </xdr:cNvPr>
        <xdr:cNvSpPr/>
      </xdr:nvSpPr>
      <xdr:spPr>
        <a:xfrm>
          <a:off x="1825625" y="655927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133350</xdr:rowOff>
    </xdr:from>
    <xdr:to>
      <xdr:col>15</xdr:col>
      <xdr:colOff>50800</xdr:colOff>
      <xdr:row>40</xdr:row>
      <xdr:rowOff>123553</xdr:rowOff>
    </xdr:to>
    <xdr:cxnSp macro="">
      <xdr:nvCxnSpPr>
        <xdr:cNvPr id="81" name="直線コネクタ 80">
          <a:extLst>
            <a:ext uri="{FF2B5EF4-FFF2-40B4-BE49-F238E27FC236}">
              <a16:creationId xmlns="" xmlns:a16="http://schemas.microsoft.com/office/drawing/2014/main" id="{4101BD39-3A3C-4D60-992C-6781BCF22612}"/>
            </a:ext>
          </a:extLst>
        </xdr:cNvPr>
        <xdr:cNvCxnSpPr/>
      </xdr:nvCxnSpPr>
      <xdr:spPr>
        <a:xfrm flipV="1">
          <a:off x="1876425" y="6134100"/>
          <a:ext cx="817563" cy="47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20501</xdr:rowOff>
    </xdr:from>
    <xdr:to>
      <xdr:col>6</xdr:col>
      <xdr:colOff>38100</xdr:colOff>
      <xdr:row>40</xdr:row>
      <xdr:rowOff>122101</xdr:rowOff>
    </xdr:to>
    <xdr:sp macro="" textlink="">
      <xdr:nvSpPr>
        <xdr:cNvPr id="82" name="楕円 81">
          <a:extLst>
            <a:ext uri="{FF2B5EF4-FFF2-40B4-BE49-F238E27FC236}">
              <a16:creationId xmlns="" xmlns:a16="http://schemas.microsoft.com/office/drawing/2014/main" id="{27B2A383-9CB2-4BAF-903D-A0B3BA4C91F6}"/>
            </a:ext>
          </a:extLst>
        </xdr:cNvPr>
        <xdr:cNvSpPr/>
      </xdr:nvSpPr>
      <xdr:spPr>
        <a:xfrm>
          <a:off x="1008063" y="6507026"/>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71301</xdr:rowOff>
    </xdr:from>
    <xdr:to>
      <xdr:col>10</xdr:col>
      <xdr:colOff>114300</xdr:colOff>
      <xdr:row>40</xdr:row>
      <xdr:rowOff>123553</xdr:rowOff>
    </xdr:to>
    <xdr:cxnSp macro="">
      <xdr:nvCxnSpPr>
        <xdr:cNvPr id="83" name="直線コネクタ 82">
          <a:extLst>
            <a:ext uri="{FF2B5EF4-FFF2-40B4-BE49-F238E27FC236}">
              <a16:creationId xmlns="" xmlns:a16="http://schemas.microsoft.com/office/drawing/2014/main" id="{C28D958B-205F-414E-95EC-41A6D24D1C33}"/>
            </a:ext>
          </a:extLst>
        </xdr:cNvPr>
        <xdr:cNvCxnSpPr/>
      </xdr:nvCxnSpPr>
      <xdr:spPr>
        <a:xfrm>
          <a:off x="1058863" y="6557826"/>
          <a:ext cx="817562"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66783</xdr:rowOff>
    </xdr:from>
    <xdr:ext cx="405111" cy="259045"/>
    <xdr:sp macro="" textlink="">
      <xdr:nvSpPr>
        <xdr:cNvPr id="84" name="n_1aveValue【図書館】&#10;有形固定資産減価償却率">
          <a:extLst>
            <a:ext uri="{FF2B5EF4-FFF2-40B4-BE49-F238E27FC236}">
              <a16:creationId xmlns="" xmlns:a16="http://schemas.microsoft.com/office/drawing/2014/main" id="{29925B7E-57C4-4567-8356-E34FA8ED0D4E}"/>
            </a:ext>
          </a:extLst>
        </xdr:cNvPr>
        <xdr:cNvSpPr txBox="1"/>
      </xdr:nvSpPr>
      <xdr:spPr>
        <a:xfrm>
          <a:off x="3324869" y="574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58619</xdr:rowOff>
    </xdr:from>
    <xdr:ext cx="405111" cy="259045"/>
    <xdr:sp macro="" textlink="">
      <xdr:nvSpPr>
        <xdr:cNvPr id="85" name="n_2aveValue【図書館】&#10;有形固定資産減価償却率">
          <a:extLst>
            <a:ext uri="{FF2B5EF4-FFF2-40B4-BE49-F238E27FC236}">
              <a16:creationId xmlns="" xmlns:a16="http://schemas.microsoft.com/office/drawing/2014/main" id="{5A0C4212-E56E-44CB-92BB-2C6326E5FFD6}"/>
            </a:ext>
          </a:extLst>
        </xdr:cNvPr>
        <xdr:cNvSpPr txBox="1"/>
      </xdr:nvSpPr>
      <xdr:spPr>
        <a:xfrm>
          <a:off x="2505719" y="573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macro="" textlink="">
      <xdr:nvSpPr>
        <xdr:cNvPr id="86" name="n_3aveValue【図書館】&#10;有形固定資産減価償却率">
          <a:extLst>
            <a:ext uri="{FF2B5EF4-FFF2-40B4-BE49-F238E27FC236}">
              <a16:creationId xmlns="" xmlns:a16="http://schemas.microsoft.com/office/drawing/2014/main" id="{B63392D3-B9DE-47D5-885B-6F88DE23035C}"/>
            </a:ext>
          </a:extLst>
        </xdr:cNvPr>
        <xdr:cNvSpPr txBox="1"/>
      </xdr:nvSpPr>
      <xdr:spPr>
        <a:xfrm>
          <a:off x="1688157" y="576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135363</xdr:rowOff>
    </xdr:from>
    <xdr:ext cx="405111" cy="259045"/>
    <xdr:sp macro="" textlink="">
      <xdr:nvSpPr>
        <xdr:cNvPr id="87" name="n_4aveValue【図書館】&#10;有形固定資産減価償却率">
          <a:extLst>
            <a:ext uri="{FF2B5EF4-FFF2-40B4-BE49-F238E27FC236}">
              <a16:creationId xmlns="" xmlns:a16="http://schemas.microsoft.com/office/drawing/2014/main" id="{56DBF034-55A5-415B-B9A9-2266840CA454}"/>
            </a:ext>
          </a:extLst>
        </xdr:cNvPr>
        <xdr:cNvSpPr txBox="1"/>
      </xdr:nvSpPr>
      <xdr:spPr>
        <a:xfrm>
          <a:off x="870594" y="581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38117</xdr:rowOff>
    </xdr:from>
    <xdr:ext cx="405111" cy="259045"/>
    <xdr:sp macro="" textlink="">
      <xdr:nvSpPr>
        <xdr:cNvPr id="88" name="n_1mainValue【図書館】&#10;有形固定資産減価償却率">
          <a:extLst>
            <a:ext uri="{FF2B5EF4-FFF2-40B4-BE49-F238E27FC236}">
              <a16:creationId xmlns="" xmlns:a16="http://schemas.microsoft.com/office/drawing/2014/main" id="{ACF2F664-90FD-4702-91D9-CDE0CF0D525E}"/>
            </a:ext>
          </a:extLst>
        </xdr:cNvPr>
        <xdr:cNvSpPr txBox="1"/>
      </xdr:nvSpPr>
      <xdr:spPr>
        <a:xfrm>
          <a:off x="3324869" y="6200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3827</xdr:rowOff>
    </xdr:from>
    <xdr:ext cx="405111" cy="259045"/>
    <xdr:sp macro="" textlink="">
      <xdr:nvSpPr>
        <xdr:cNvPr id="89" name="n_2mainValue【図書館】&#10;有形固定資産減価償却率">
          <a:extLst>
            <a:ext uri="{FF2B5EF4-FFF2-40B4-BE49-F238E27FC236}">
              <a16:creationId xmlns="" xmlns:a16="http://schemas.microsoft.com/office/drawing/2014/main" id="{7D2B6069-92C6-4E82-8CC3-143A8DB8CB9B}"/>
            </a:ext>
          </a:extLst>
        </xdr:cNvPr>
        <xdr:cNvSpPr txBox="1"/>
      </xdr:nvSpPr>
      <xdr:spPr>
        <a:xfrm>
          <a:off x="2505719" y="6166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165480</xdr:rowOff>
    </xdr:from>
    <xdr:ext cx="405111" cy="259045"/>
    <xdr:sp macro="" textlink="">
      <xdr:nvSpPr>
        <xdr:cNvPr id="90" name="n_3mainValue【図書館】&#10;有形固定資産減価償却率">
          <a:extLst>
            <a:ext uri="{FF2B5EF4-FFF2-40B4-BE49-F238E27FC236}">
              <a16:creationId xmlns="" xmlns:a16="http://schemas.microsoft.com/office/drawing/2014/main" id="{05EDB8DA-6EBF-4FE6-9F18-68917EE9C447}"/>
            </a:ext>
          </a:extLst>
        </xdr:cNvPr>
        <xdr:cNvSpPr txBox="1"/>
      </xdr:nvSpPr>
      <xdr:spPr>
        <a:xfrm>
          <a:off x="1688157" y="6647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113228</xdr:rowOff>
    </xdr:from>
    <xdr:ext cx="405111" cy="259045"/>
    <xdr:sp macro="" textlink="">
      <xdr:nvSpPr>
        <xdr:cNvPr id="91" name="n_4mainValue【図書館】&#10;有形固定資産減価償却率">
          <a:extLst>
            <a:ext uri="{FF2B5EF4-FFF2-40B4-BE49-F238E27FC236}">
              <a16:creationId xmlns="" xmlns:a16="http://schemas.microsoft.com/office/drawing/2014/main" id="{87510C95-23D0-4A82-A147-6B2431B241CE}"/>
            </a:ext>
          </a:extLst>
        </xdr:cNvPr>
        <xdr:cNvSpPr txBox="1"/>
      </xdr:nvSpPr>
      <xdr:spPr>
        <a:xfrm>
          <a:off x="870594" y="659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 xmlns:a16="http://schemas.microsoft.com/office/drawing/2014/main" id="{BAC37A04-77AC-41E7-9262-094BEE4436A0}"/>
            </a:ext>
          </a:extLst>
        </xdr:cNvPr>
        <xdr:cNvSpPr/>
      </xdr:nvSpPr>
      <xdr:spPr>
        <a:xfrm>
          <a:off x="6118225" y="397192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 xmlns:a16="http://schemas.microsoft.com/office/drawing/2014/main" id="{96C0AD78-6464-49BF-9500-23A9631F5B7E}"/>
            </a:ext>
          </a:extLst>
        </xdr:cNvPr>
        <xdr:cNvSpPr/>
      </xdr:nvSpPr>
      <xdr:spPr>
        <a:xfrm>
          <a:off x="6230938"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 xmlns:a16="http://schemas.microsoft.com/office/drawing/2014/main" id="{E2C616A1-A46C-4BAC-93AE-B1CAE9B6682C}"/>
            </a:ext>
          </a:extLst>
        </xdr:cNvPr>
        <xdr:cNvSpPr/>
      </xdr:nvSpPr>
      <xdr:spPr>
        <a:xfrm>
          <a:off x="6230938"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 xmlns:a16="http://schemas.microsoft.com/office/drawing/2014/main" id="{AF43498E-303C-426D-BFE6-1BE0F3F1AFDA}"/>
            </a:ext>
          </a:extLst>
        </xdr:cNvPr>
        <xdr:cNvSpPr/>
      </xdr:nvSpPr>
      <xdr:spPr>
        <a:xfrm>
          <a:off x="71755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 xmlns:a16="http://schemas.microsoft.com/office/drawing/2014/main" id="{F07AAB6C-1936-4993-B87C-F098BA84FCB8}"/>
            </a:ext>
          </a:extLst>
        </xdr:cNvPr>
        <xdr:cNvSpPr/>
      </xdr:nvSpPr>
      <xdr:spPr>
        <a:xfrm>
          <a:off x="71755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 xmlns:a16="http://schemas.microsoft.com/office/drawing/2014/main" id="{77B331CE-6497-42F4-AD7D-1F006D69937E}"/>
            </a:ext>
          </a:extLst>
        </xdr:cNvPr>
        <xdr:cNvSpPr/>
      </xdr:nvSpPr>
      <xdr:spPr>
        <a:xfrm>
          <a:off x="823277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 xmlns:a16="http://schemas.microsoft.com/office/drawing/2014/main" id="{8EB88C48-A51A-445A-B664-8C2993463583}"/>
            </a:ext>
          </a:extLst>
        </xdr:cNvPr>
        <xdr:cNvSpPr/>
      </xdr:nvSpPr>
      <xdr:spPr>
        <a:xfrm>
          <a:off x="823277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 xmlns:a16="http://schemas.microsoft.com/office/drawing/2014/main" id="{9CCAE2D4-803D-465D-AF9B-31CF8EE0229A}"/>
            </a:ext>
          </a:extLst>
        </xdr:cNvPr>
        <xdr:cNvSpPr/>
      </xdr:nvSpPr>
      <xdr:spPr>
        <a:xfrm>
          <a:off x="6118225" y="504825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 xmlns:a16="http://schemas.microsoft.com/office/drawing/2014/main" id="{C541B943-E14B-4761-8FDA-C97A10786472}"/>
            </a:ext>
          </a:extLst>
        </xdr:cNvPr>
        <xdr:cNvSpPr txBox="1"/>
      </xdr:nvSpPr>
      <xdr:spPr>
        <a:xfrm>
          <a:off x="6080125"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 xmlns:a16="http://schemas.microsoft.com/office/drawing/2014/main" id="{5E38F56B-23D6-458A-9578-4D801A8F6D10}"/>
            </a:ext>
          </a:extLst>
        </xdr:cNvPr>
        <xdr:cNvCxnSpPr/>
      </xdr:nvCxnSpPr>
      <xdr:spPr>
        <a:xfrm>
          <a:off x="6118225" y="72104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 xmlns:a16="http://schemas.microsoft.com/office/drawing/2014/main" id="{08080D0E-CD4F-4847-B9DA-11E8A668BF85}"/>
            </a:ext>
          </a:extLst>
        </xdr:cNvPr>
        <xdr:cNvCxnSpPr/>
      </xdr:nvCxnSpPr>
      <xdr:spPr>
        <a:xfrm>
          <a:off x="6118225" y="68484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 xmlns:a16="http://schemas.microsoft.com/office/drawing/2014/main" id="{69762898-F4E1-4FBE-8E85-D3E7DAFC3D23}"/>
            </a:ext>
          </a:extLst>
        </xdr:cNvPr>
        <xdr:cNvSpPr txBox="1"/>
      </xdr:nvSpPr>
      <xdr:spPr>
        <a:xfrm>
          <a:off x="56796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 xmlns:a16="http://schemas.microsoft.com/office/drawing/2014/main" id="{B83DEE22-32A4-4807-9070-A68716D67944}"/>
            </a:ext>
          </a:extLst>
        </xdr:cNvPr>
        <xdr:cNvCxnSpPr/>
      </xdr:nvCxnSpPr>
      <xdr:spPr>
        <a:xfrm>
          <a:off x="6118225" y="64865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 xmlns:a16="http://schemas.microsoft.com/office/drawing/2014/main" id="{6D11287E-A4AF-46B2-8D91-C73E29F9194A}"/>
            </a:ext>
          </a:extLst>
        </xdr:cNvPr>
        <xdr:cNvSpPr txBox="1"/>
      </xdr:nvSpPr>
      <xdr:spPr>
        <a:xfrm>
          <a:off x="5679621" y="6353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 xmlns:a16="http://schemas.microsoft.com/office/drawing/2014/main" id="{D5B09971-B459-4025-A646-DEC8848A2651}"/>
            </a:ext>
          </a:extLst>
        </xdr:cNvPr>
        <xdr:cNvCxnSpPr/>
      </xdr:nvCxnSpPr>
      <xdr:spPr>
        <a:xfrm>
          <a:off x="6118225" y="61341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 xmlns:a16="http://schemas.microsoft.com/office/drawing/2014/main" id="{975ED735-EBC8-4DB9-93AB-E30E1E87BFA2}"/>
            </a:ext>
          </a:extLst>
        </xdr:cNvPr>
        <xdr:cNvSpPr txBox="1"/>
      </xdr:nvSpPr>
      <xdr:spPr>
        <a:xfrm>
          <a:off x="5679621" y="6001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 xmlns:a16="http://schemas.microsoft.com/office/drawing/2014/main" id="{6AC9002A-A361-4540-BE57-0A434CA10336}"/>
            </a:ext>
          </a:extLst>
        </xdr:cNvPr>
        <xdr:cNvCxnSpPr/>
      </xdr:nvCxnSpPr>
      <xdr:spPr>
        <a:xfrm>
          <a:off x="6118225" y="57721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 xmlns:a16="http://schemas.microsoft.com/office/drawing/2014/main" id="{63289D81-F1A4-488E-BC2C-98B9B41906D3}"/>
            </a:ext>
          </a:extLst>
        </xdr:cNvPr>
        <xdr:cNvSpPr txBox="1"/>
      </xdr:nvSpPr>
      <xdr:spPr>
        <a:xfrm>
          <a:off x="5679621" y="5639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 xmlns:a16="http://schemas.microsoft.com/office/drawing/2014/main" id="{187B5B4C-C7C0-4A20-9A6B-12737BC238BD}"/>
            </a:ext>
          </a:extLst>
        </xdr:cNvPr>
        <xdr:cNvCxnSpPr/>
      </xdr:nvCxnSpPr>
      <xdr:spPr>
        <a:xfrm>
          <a:off x="6118225" y="54102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 xmlns:a16="http://schemas.microsoft.com/office/drawing/2014/main" id="{4CB81C61-4806-4BD8-84C3-1FA1677C9C76}"/>
            </a:ext>
          </a:extLst>
        </xdr:cNvPr>
        <xdr:cNvSpPr txBox="1"/>
      </xdr:nvSpPr>
      <xdr:spPr>
        <a:xfrm>
          <a:off x="5679621" y="52775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 xmlns:a16="http://schemas.microsoft.com/office/drawing/2014/main" id="{E6FBB996-0040-46E3-942B-63098BA945F9}"/>
            </a:ext>
          </a:extLst>
        </xdr:cNvPr>
        <xdr:cNvCxnSpPr/>
      </xdr:nvCxnSpPr>
      <xdr:spPr>
        <a:xfrm>
          <a:off x="6118225" y="50482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 xmlns:a16="http://schemas.microsoft.com/office/drawing/2014/main" id="{D1A4299C-E2D6-4E7D-837E-7783BDA8E66E}"/>
            </a:ext>
          </a:extLst>
        </xdr:cNvPr>
        <xdr:cNvSpPr txBox="1"/>
      </xdr:nvSpPr>
      <xdr:spPr>
        <a:xfrm>
          <a:off x="5679621" y="4915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 xmlns:a16="http://schemas.microsoft.com/office/drawing/2014/main" id="{57B81F38-5B00-4513-A982-A5130888BA85}"/>
            </a:ext>
          </a:extLst>
        </xdr:cNvPr>
        <xdr:cNvSpPr/>
      </xdr:nvSpPr>
      <xdr:spPr>
        <a:xfrm>
          <a:off x="6118225" y="504825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a:extLst>
            <a:ext uri="{FF2B5EF4-FFF2-40B4-BE49-F238E27FC236}">
              <a16:creationId xmlns="" xmlns:a16="http://schemas.microsoft.com/office/drawing/2014/main" id="{EB86948D-EDE4-4A20-B016-BD2DBFD5904E}"/>
            </a:ext>
          </a:extLst>
        </xdr:cNvPr>
        <xdr:cNvCxnSpPr/>
      </xdr:nvCxnSpPr>
      <xdr:spPr>
        <a:xfrm flipV="1">
          <a:off x="9691053" y="5514975"/>
          <a:ext cx="0"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 xmlns:a16="http://schemas.microsoft.com/office/drawing/2014/main" id="{D906A469-3F8E-4DFF-B5F8-7D822E87BA8C}"/>
            </a:ext>
          </a:extLst>
        </xdr:cNvPr>
        <xdr:cNvSpPr txBox="1"/>
      </xdr:nvSpPr>
      <xdr:spPr>
        <a:xfrm>
          <a:off x="9729788"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 xmlns:a16="http://schemas.microsoft.com/office/drawing/2014/main" id="{DAB4F77C-E42A-4E4F-8205-B61217042B51}"/>
            </a:ext>
          </a:extLst>
        </xdr:cNvPr>
        <xdr:cNvCxnSpPr/>
      </xdr:nvCxnSpPr>
      <xdr:spPr>
        <a:xfrm>
          <a:off x="9617075" y="6756400"/>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 xmlns:a16="http://schemas.microsoft.com/office/drawing/2014/main" id="{1A4D2207-939E-4F32-8A59-0D627F926935}"/>
            </a:ext>
          </a:extLst>
        </xdr:cNvPr>
        <xdr:cNvSpPr txBox="1"/>
      </xdr:nvSpPr>
      <xdr:spPr>
        <a:xfrm>
          <a:off x="9729788" y="530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 xmlns:a16="http://schemas.microsoft.com/office/drawing/2014/main" id="{989D90DD-40ED-4833-92A4-872134E0BD24}"/>
            </a:ext>
          </a:extLst>
        </xdr:cNvPr>
        <xdr:cNvCxnSpPr/>
      </xdr:nvCxnSpPr>
      <xdr:spPr>
        <a:xfrm>
          <a:off x="9617075" y="551497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20" name="【図書館】&#10;一人当たり面積平均値テキスト">
          <a:extLst>
            <a:ext uri="{FF2B5EF4-FFF2-40B4-BE49-F238E27FC236}">
              <a16:creationId xmlns="" xmlns:a16="http://schemas.microsoft.com/office/drawing/2014/main" id="{5F55DBB9-677E-42DE-81DE-038CEDB94320}"/>
            </a:ext>
          </a:extLst>
        </xdr:cNvPr>
        <xdr:cNvSpPr txBox="1"/>
      </xdr:nvSpPr>
      <xdr:spPr>
        <a:xfrm>
          <a:off x="9729788" y="6099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a:extLst>
            <a:ext uri="{FF2B5EF4-FFF2-40B4-BE49-F238E27FC236}">
              <a16:creationId xmlns="" xmlns:a16="http://schemas.microsoft.com/office/drawing/2014/main" id="{14C509BE-D876-4BF9-9D9E-5E52B787A40B}"/>
            </a:ext>
          </a:extLst>
        </xdr:cNvPr>
        <xdr:cNvSpPr/>
      </xdr:nvSpPr>
      <xdr:spPr>
        <a:xfrm>
          <a:off x="9655175" y="6238875"/>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88900</xdr:rowOff>
    </xdr:from>
    <xdr:to>
      <xdr:col>50</xdr:col>
      <xdr:colOff>165100</xdr:colOff>
      <xdr:row>39</xdr:row>
      <xdr:rowOff>19050</xdr:rowOff>
    </xdr:to>
    <xdr:sp macro="" textlink="">
      <xdr:nvSpPr>
        <xdr:cNvPr id="122" name="フローチャート: 判断 121">
          <a:extLst>
            <a:ext uri="{FF2B5EF4-FFF2-40B4-BE49-F238E27FC236}">
              <a16:creationId xmlns="" xmlns:a16="http://schemas.microsoft.com/office/drawing/2014/main" id="{DB1239F3-85B3-40EA-8B60-1288866A3C0B}"/>
            </a:ext>
          </a:extLst>
        </xdr:cNvPr>
        <xdr:cNvSpPr/>
      </xdr:nvSpPr>
      <xdr:spPr>
        <a:xfrm>
          <a:off x="8874125" y="62515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114300</xdr:rowOff>
    </xdr:from>
    <xdr:to>
      <xdr:col>46</xdr:col>
      <xdr:colOff>38100</xdr:colOff>
      <xdr:row>39</xdr:row>
      <xdr:rowOff>44450</xdr:rowOff>
    </xdr:to>
    <xdr:sp macro="" textlink="">
      <xdr:nvSpPr>
        <xdr:cNvPr id="123" name="フローチャート: 判断 122">
          <a:extLst>
            <a:ext uri="{FF2B5EF4-FFF2-40B4-BE49-F238E27FC236}">
              <a16:creationId xmlns="" xmlns:a16="http://schemas.microsoft.com/office/drawing/2014/main" id="{8AC83383-0A91-4975-A87F-E6745735E860}"/>
            </a:ext>
          </a:extLst>
        </xdr:cNvPr>
        <xdr:cNvSpPr/>
      </xdr:nvSpPr>
      <xdr:spPr>
        <a:xfrm>
          <a:off x="8056563" y="6276975"/>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127000</xdr:rowOff>
    </xdr:from>
    <xdr:to>
      <xdr:col>41</xdr:col>
      <xdr:colOff>101600</xdr:colOff>
      <xdr:row>39</xdr:row>
      <xdr:rowOff>57150</xdr:rowOff>
    </xdr:to>
    <xdr:sp macro="" textlink="">
      <xdr:nvSpPr>
        <xdr:cNvPr id="124" name="フローチャート: 判断 123">
          <a:extLst>
            <a:ext uri="{FF2B5EF4-FFF2-40B4-BE49-F238E27FC236}">
              <a16:creationId xmlns="" xmlns:a16="http://schemas.microsoft.com/office/drawing/2014/main" id="{DEEFF20F-603A-43C3-B1C0-493CFB6054CA}"/>
            </a:ext>
          </a:extLst>
        </xdr:cNvPr>
        <xdr:cNvSpPr/>
      </xdr:nvSpPr>
      <xdr:spPr>
        <a:xfrm>
          <a:off x="7224713" y="62896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152400</xdr:rowOff>
    </xdr:from>
    <xdr:to>
      <xdr:col>36</xdr:col>
      <xdr:colOff>165100</xdr:colOff>
      <xdr:row>39</xdr:row>
      <xdr:rowOff>82550</xdr:rowOff>
    </xdr:to>
    <xdr:sp macro="" textlink="">
      <xdr:nvSpPr>
        <xdr:cNvPr id="125" name="フローチャート: 判断 124">
          <a:extLst>
            <a:ext uri="{FF2B5EF4-FFF2-40B4-BE49-F238E27FC236}">
              <a16:creationId xmlns="" xmlns:a16="http://schemas.microsoft.com/office/drawing/2014/main" id="{DD8DB4A1-E67C-40A3-BC2E-4C2AD6DCD9F4}"/>
            </a:ext>
          </a:extLst>
        </xdr:cNvPr>
        <xdr:cNvSpPr/>
      </xdr:nvSpPr>
      <xdr:spPr>
        <a:xfrm>
          <a:off x="6407150" y="63150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 xmlns:a16="http://schemas.microsoft.com/office/drawing/2014/main" id="{66CBEA04-6773-4729-BE13-94F987CB2B81}"/>
            </a:ext>
          </a:extLst>
        </xdr:cNvPr>
        <xdr:cNvSpPr txBox="1"/>
      </xdr:nvSpPr>
      <xdr:spPr>
        <a:xfrm>
          <a:off x="95154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 xmlns:a16="http://schemas.microsoft.com/office/drawing/2014/main" id="{EAAF63CE-29D5-488F-B7E8-CA94E13A1613}"/>
            </a:ext>
          </a:extLst>
        </xdr:cNvPr>
        <xdr:cNvSpPr txBox="1"/>
      </xdr:nvSpPr>
      <xdr:spPr>
        <a:xfrm>
          <a:off x="874871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 xmlns:a16="http://schemas.microsoft.com/office/drawing/2014/main" id="{B82D09AA-8F73-46EE-B0C1-B7A6270D0B00}"/>
            </a:ext>
          </a:extLst>
        </xdr:cNvPr>
        <xdr:cNvSpPr txBox="1"/>
      </xdr:nvSpPr>
      <xdr:spPr>
        <a:xfrm>
          <a:off x="79311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 xmlns:a16="http://schemas.microsoft.com/office/drawing/2014/main" id="{2466DD11-D1A1-4C22-9D9C-FFE90D5B4129}"/>
            </a:ext>
          </a:extLst>
        </xdr:cNvPr>
        <xdr:cNvSpPr txBox="1"/>
      </xdr:nvSpPr>
      <xdr:spPr>
        <a:xfrm>
          <a:off x="7099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 xmlns:a16="http://schemas.microsoft.com/office/drawing/2014/main" id="{BCD14B4A-A387-445F-9B9D-3DFD5CA4A370}"/>
            </a:ext>
          </a:extLst>
        </xdr:cNvPr>
        <xdr:cNvSpPr txBox="1"/>
      </xdr:nvSpPr>
      <xdr:spPr>
        <a:xfrm>
          <a:off x="62817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139700</xdr:rowOff>
    </xdr:from>
    <xdr:to>
      <xdr:col>55</xdr:col>
      <xdr:colOff>50800</xdr:colOff>
      <xdr:row>41</xdr:row>
      <xdr:rowOff>69850</xdr:rowOff>
    </xdr:to>
    <xdr:sp macro="" textlink="">
      <xdr:nvSpPr>
        <xdr:cNvPr id="131" name="楕円 130">
          <a:extLst>
            <a:ext uri="{FF2B5EF4-FFF2-40B4-BE49-F238E27FC236}">
              <a16:creationId xmlns="" xmlns:a16="http://schemas.microsoft.com/office/drawing/2014/main" id="{C4BBF47A-0760-425A-A6D5-285823203FAF}"/>
            </a:ext>
          </a:extLst>
        </xdr:cNvPr>
        <xdr:cNvSpPr/>
      </xdr:nvSpPr>
      <xdr:spPr>
        <a:xfrm>
          <a:off x="9655175" y="6626225"/>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54627</xdr:rowOff>
    </xdr:from>
    <xdr:ext cx="469744" cy="259045"/>
    <xdr:sp macro="" textlink="">
      <xdr:nvSpPr>
        <xdr:cNvPr id="132" name="【図書館】&#10;一人当たり面積該当値テキスト">
          <a:extLst>
            <a:ext uri="{FF2B5EF4-FFF2-40B4-BE49-F238E27FC236}">
              <a16:creationId xmlns="" xmlns:a16="http://schemas.microsoft.com/office/drawing/2014/main" id="{2924CC5D-3B3D-4EF7-A694-A76FD7E1209C}"/>
            </a:ext>
          </a:extLst>
        </xdr:cNvPr>
        <xdr:cNvSpPr txBox="1"/>
      </xdr:nvSpPr>
      <xdr:spPr>
        <a:xfrm>
          <a:off x="9729788" y="654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33" name="楕円 132">
          <a:extLst>
            <a:ext uri="{FF2B5EF4-FFF2-40B4-BE49-F238E27FC236}">
              <a16:creationId xmlns="" xmlns:a16="http://schemas.microsoft.com/office/drawing/2014/main" id="{730C0845-BDE7-41AB-9AEF-D8E961698278}"/>
            </a:ext>
          </a:extLst>
        </xdr:cNvPr>
        <xdr:cNvSpPr/>
      </xdr:nvSpPr>
      <xdr:spPr>
        <a:xfrm>
          <a:off x="8874125" y="662622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19050</xdr:rowOff>
    </xdr:from>
    <xdr:to>
      <xdr:col>55</xdr:col>
      <xdr:colOff>0</xdr:colOff>
      <xdr:row>41</xdr:row>
      <xdr:rowOff>19050</xdr:rowOff>
    </xdr:to>
    <xdr:cxnSp macro="">
      <xdr:nvCxnSpPr>
        <xdr:cNvPr id="134" name="直線コネクタ 133">
          <a:extLst>
            <a:ext uri="{FF2B5EF4-FFF2-40B4-BE49-F238E27FC236}">
              <a16:creationId xmlns="" xmlns:a16="http://schemas.microsoft.com/office/drawing/2014/main" id="{1C5E6BAD-6220-4345-BD5A-FA61586A572F}"/>
            </a:ext>
          </a:extLst>
        </xdr:cNvPr>
        <xdr:cNvCxnSpPr/>
      </xdr:nvCxnSpPr>
      <xdr:spPr>
        <a:xfrm>
          <a:off x="8924925" y="6667500"/>
          <a:ext cx="7667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152400</xdr:rowOff>
    </xdr:from>
    <xdr:to>
      <xdr:col>46</xdr:col>
      <xdr:colOff>38100</xdr:colOff>
      <xdr:row>41</xdr:row>
      <xdr:rowOff>82550</xdr:rowOff>
    </xdr:to>
    <xdr:sp macro="" textlink="">
      <xdr:nvSpPr>
        <xdr:cNvPr id="135" name="楕円 134">
          <a:extLst>
            <a:ext uri="{FF2B5EF4-FFF2-40B4-BE49-F238E27FC236}">
              <a16:creationId xmlns="" xmlns:a16="http://schemas.microsoft.com/office/drawing/2014/main" id="{6FAEFAD2-4B51-4085-A21F-E620435D4DF8}"/>
            </a:ext>
          </a:extLst>
        </xdr:cNvPr>
        <xdr:cNvSpPr/>
      </xdr:nvSpPr>
      <xdr:spPr>
        <a:xfrm>
          <a:off x="8056563" y="6638925"/>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19050</xdr:rowOff>
    </xdr:from>
    <xdr:to>
      <xdr:col>50</xdr:col>
      <xdr:colOff>114300</xdr:colOff>
      <xdr:row>41</xdr:row>
      <xdr:rowOff>31750</xdr:rowOff>
    </xdr:to>
    <xdr:cxnSp macro="">
      <xdr:nvCxnSpPr>
        <xdr:cNvPr id="136" name="直線コネクタ 135">
          <a:extLst>
            <a:ext uri="{FF2B5EF4-FFF2-40B4-BE49-F238E27FC236}">
              <a16:creationId xmlns="" xmlns:a16="http://schemas.microsoft.com/office/drawing/2014/main" id="{EFFBF1D7-5941-4EAC-B1FA-C10E0499179D}"/>
            </a:ext>
          </a:extLst>
        </xdr:cNvPr>
        <xdr:cNvCxnSpPr/>
      </xdr:nvCxnSpPr>
      <xdr:spPr>
        <a:xfrm flipV="1">
          <a:off x="8107363" y="6667500"/>
          <a:ext cx="817562"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0</xdr:rowOff>
    </xdr:from>
    <xdr:to>
      <xdr:col>41</xdr:col>
      <xdr:colOff>101600</xdr:colOff>
      <xdr:row>36</xdr:row>
      <xdr:rowOff>101600</xdr:rowOff>
    </xdr:to>
    <xdr:sp macro="" textlink="">
      <xdr:nvSpPr>
        <xdr:cNvPr id="137" name="楕円 136">
          <a:extLst>
            <a:ext uri="{FF2B5EF4-FFF2-40B4-BE49-F238E27FC236}">
              <a16:creationId xmlns="" xmlns:a16="http://schemas.microsoft.com/office/drawing/2014/main" id="{7B3E9CA9-850E-4A32-92A5-5471277CD105}"/>
            </a:ext>
          </a:extLst>
        </xdr:cNvPr>
        <xdr:cNvSpPr/>
      </xdr:nvSpPr>
      <xdr:spPr>
        <a:xfrm>
          <a:off x="7224713" y="583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50800</xdr:rowOff>
    </xdr:from>
    <xdr:to>
      <xdr:col>45</xdr:col>
      <xdr:colOff>177800</xdr:colOff>
      <xdr:row>41</xdr:row>
      <xdr:rowOff>31750</xdr:rowOff>
    </xdr:to>
    <xdr:cxnSp macro="">
      <xdr:nvCxnSpPr>
        <xdr:cNvPr id="138" name="直線コネクタ 137">
          <a:extLst>
            <a:ext uri="{FF2B5EF4-FFF2-40B4-BE49-F238E27FC236}">
              <a16:creationId xmlns="" xmlns:a16="http://schemas.microsoft.com/office/drawing/2014/main" id="{9EA64DD3-EE00-43D8-9BDF-303C01227A36}"/>
            </a:ext>
          </a:extLst>
        </xdr:cNvPr>
        <xdr:cNvCxnSpPr/>
      </xdr:nvCxnSpPr>
      <xdr:spPr>
        <a:xfrm>
          <a:off x="7275513" y="5889625"/>
          <a:ext cx="831850" cy="79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12700</xdr:rowOff>
    </xdr:from>
    <xdr:to>
      <xdr:col>36</xdr:col>
      <xdr:colOff>165100</xdr:colOff>
      <xdr:row>36</xdr:row>
      <xdr:rowOff>114300</xdr:rowOff>
    </xdr:to>
    <xdr:sp macro="" textlink="">
      <xdr:nvSpPr>
        <xdr:cNvPr id="139" name="楕円 138">
          <a:extLst>
            <a:ext uri="{FF2B5EF4-FFF2-40B4-BE49-F238E27FC236}">
              <a16:creationId xmlns="" xmlns:a16="http://schemas.microsoft.com/office/drawing/2014/main" id="{39CAC572-0423-4661-AEBD-C33816063D1F}"/>
            </a:ext>
          </a:extLst>
        </xdr:cNvPr>
        <xdr:cNvSpPr/>
      </xdr:nvSpPr>
      <xdr:spPr>
        <a:xfrm>
          <a:off x="6407150" y="58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50800</xdr:rowOff>
    </xdr:from>
    <xdr:to>
      <xdr:col>41</xdr:col>
      <xdr:colOff>50800</xdr:colOff>
      <xdr:row>36</xdr:row>
      <xdr:rowOff>63500</xdr:rowOff>
    </xdr:to>
    <xdr:cxnSp macro="">
      <xdr:nvCxnSpPr>
        <xdr:cNvPr id="140" name="直線コネクタ 139">
          <a:extLst>
            <a:ext uri="{FF2B5EF4-FFF2-40B4-BE49-F238E27FC236}">
              <a16:creationId xmlns="" xmlns:a16="http://schemas.microsoft.com/office/drawing/2014/main" id="{1A0D9B4E-F453-4189-9B53-81C77706955B}"/>
            </a:ext>
          </a:extLst>
        </xdr:cNvPr>
        <xdr:cNvCxnSpPr/>
      </xdr:nvCxnSpPr>
      <xdr:spPr>
        <a:xfrm flipV="1">
          <a:off x="6457950" y="5889625"/>
          <a:ext cx="817563"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35577</xdr:rowOff>
    </xdr:from>
    <xdr:ext cx="469744" cy="259045"/>
    <xdr:sp macro="" textlink="">
      <xdr:nvSpPr>
        <xdr:cNvPr id="141" name="n_1aveValue【図書館】&#10;一人当たり面積">
          <a:extLst>
            <a:ext uri="{FF2B5EF4-FFF2-40B4-BE49-F238E27FC236}">
              <a16:creationId xmlns="" xmlns:a16="http://schemas.microsoft.com/office/drawing/2014/main" id="{08394464-8263-4DA0-93A1-A46E8A89C213}"/>
            </a:ext>
          </a:extLst>
        </xdr:cNvPr>
        <xdr:cNvSpPr txBox="1"/>
      </xdr:nvSpPr>
      <xdr:spPr>
        <a:xfrm>
          <a:off x="8691640" y="603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60977</xdr:rowOff>
    </xdr:from>
    <xdr:ext cx="469744" cy="259045"/>
    <xdr:sp macro="" textlink="">
      <xdr:nvSpPr>
        <xdr:cNvPr id="142" name="n_2aveValue【図書館】&#10;一人当たり面積">
          <a:extLst>
            <a:ext uri="{FF2B5EF4-FFF2-40B4-BE49-F238E27FC236}">
              <a16:creationId xmlns="" xmlns:a16="http://schemas.microsoft.com/office/drawing/2014/main" id="{FF9A5D37-F0C2-419C-AA95-ED40EAC80244}"/>
            </a:ext>
          </a:extLst>
        </xdr:cNvPr>
        <xdr:cNvSpPr txBox="1"/>
      </xdr:nvSpPr>
      <xdr:spPr>
        <a:xfrm>
          <a:off x="7886777" y="606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43" name="n_3aveValue【図書館】&#10;一人当たり面積">
          <a:extLst>
            <a:ext uri="{FF2B5EF4-FFF2-40B4-BE49-F238E27FC236}">
              <a16:creationId xmlns="" xmlns:a16="http://schemas.microsoft.com/office/drawing/2014/main" id="{233B2C44-4479-416F-BF49-537BCDBFA2F1}"/>
            </a:ext>
          </a:extLst>
        </xdr:cNvPr>
        <xdr:cNvSpPr txBox="1"/>
      </xdr:nvSpPr>
      <xdr:spPr>
        <a:xfrm>
          <a:off x="70549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73677</xdr:rowOff>
    </xdr:from>
    <xdr:ext cx="469744" cy="259045"/>
    <xdr:sp macro="" textlink="">
      <xdr:nvSpPr>
        <xdr:cNvPr id="144" name="n_4aveValue【図書館】&#10;一人当たり面積">
          <a:extLst>
            <a:ext uri="{FF2B5EF4-FFF2-40B4-BE49-F238E27FC236}">
              <a16:creationId xmlns="" xmlns:a16="http://schemas.microsoft.com/office/drawing/2014/main" id="{C9A36CBA-248A-4854-A72C-F11ADA8D0346}"/>
            </a:ext>
          </a:extLst>
        </xdr:cNvPr>
        <xdr:cNvSpPr txBox="1"/>
      </xdr:nvSpPr>
      <xdr:spPr>
        <a:xfrm>
          <a:off x="6237365" y="639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60977</xdr:rowOff>
    </xdr:from>
    <xdr:ext cx="469744" cy="259045"/>
    <xdr:sp macro="" textlink="">
      <xdr:nvSpPr>
        <xdr:cNvPr id="145" name="n_1mainValue【図書館】&#10;一人当たり面積">
          <a:extLst>
            <a:ext uri="{FF2B5EF4-FFF2-40B4-BE49-F238E27FC236}">
              <a16:creationId xmlns="" xmlns:a16="http://schemas.microsoft.com/office/drawing/2014/main" id="{09E30D09-C4A1-4C70-BE9D-45AA62C84C78}"/>
            </a:ext>
          </a:extLst>
        </xdr:cNvPr>
        <xdr:cNvSpPr txBox="1"/>
      </xdr:nvSpPr>
      <xdr:spPr>
        <a:xfrm>
          <a:off x="8691640"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73677</xdr:rowOff>
    </xdr:from>
    <xdr:ext cx="469744" cy="259045"/>
    <xdr:sp macro="" textlink="">
      <xdr:nvSpPr>
        <xdr:cNvPr id="146" name="n_2mainValue【図書館】&#10;一人当たり面積">
          <a:extLst>
            <a:ext uri="{FF2B5EF4-FFF2-40B4-BE49-F238E27FC236}">
              <a16:creationId xmlns="" xmlns:a16="http://schemas.microsoft.com/office/drawing/2014/main" id="{3E391BA1-632C-46E2-B627-2AE36FBAA87D}"/>
            </a:ext>
          </a:extLst>
        </xdr:cNvPr>
        <xdr:cNvSpPr txBox="1"/>
      </xdr:nvSpPr>
      <xdr:spPr>
        <a:xfrm>
          <a:off x="7886777" y="67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118127</xdr:rowOff>
    </xdr:from>
    <xdr:ext cx="469744" cy="259045"/>
    <xdr:sp macro="" textlink="">
      <xdr:nvSpPr>
        <xdr:cNvPr id="147" name="n_3mainValue【図書館】&#10;一人当たり面積">
          <a:extLst>
            <a:ext uri="{FF2B5EF4-FFF2-40B4-BE49-F238E27FC236}">
              <a16:creationId xmlns="" xmlns:a16="http://schemas.microsoft.com/office/drawing/2014/main" id="{F7AC044A-EFA9-467E-898D-872E82B6FBF3}"/>
            </a:ext>
          </a:extLst>
        </xdr:cNvPr>
        <xdr:cNvSpPr txBox="1"/>
      </xdr:nvSpPr>
      <xdr:spPr>
        <a:xfrm>
          <a:off x="7054927" y="563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130827</xdr:rowOff>
    </xdr:from>
    <xdr:ext cx="469744" cy="259045"/>
    <xdr:sp macro="" textlink="">
      <xdr:nvSpPr>
        <xdr:cNvPr id="148" name="n_4mainValue【図書館】&#10;一人当たり面積">
          <a:extLst>
            <a:ext uri="{FF2B5EF4-FFF2-40B4-BE49-F238E27FC236}">
              <a16:creationId xmlns="" xmlns:a16="http://schemas.microsoft.com/office/drawing/2014/main" id="{1E6DA136-763E-4FCA-88D6-092E4D28C6EF}"/>
            </a:ext>
          </a:extLst>
        </xdr:cNvPr>
        <xdr:cNvSpPr txBox="1"/>
      </xdr:nvSpPr>
      <xdr:spPr>
        <a:xfrm>
          <a:off x="6237365" y="564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 xmlns:a16="http://schemas.microsoft.com/office/drawing/2014/main" id="{21DB8FB7-D49E-4946-9D17-4FB1596E0AB3}"/>
            </a:ext>
          </a:extLst>
        </xdr:cNvPr>
        <xdr:cNvSpPr/>
      </xdr:nvSpPr>
      <xdr:spPr>
        <a:xfrm>
          <a:off x="704850" y="757237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 xmlns:a16="http://schemas.microsoft.com/office/drawing/2014/main" id="{B1ADE4D5-C1C4-4134-A5A4-8060A8BD2172}"/>
            </a:ext>
          </a:extLst>
        </xdr:cNvPr>
        <xdr:cNvSpPr/>
      </xdr:nvSpPr>
      <xdr:spPr>
        <a:xfrm>
          <a:off x="83185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 xmlns:a16="http://schemas.microsoft.com/office/drawing/2014/main" id="{86C38C75-EDDA-4E42-80E4-842C621E7621}"/>
            </a:ext>
          </a:extLst>
        </xdr:cNvPr>
        <xdr:cNvSpPr/>
      </xdr:nvSpPr>
      <xdr:spPr>
        <a:xfrm>
          <a:off x="83185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 xmlns:a16="http://schemas.microsoft.com/office/drawing/2014/main" id="{805D0A6D-07FB-4247-AAC7-AA8A301C46A5}"/>
            </a:ext>
          </a:extLst>
        </xdr:cNvPr>
        <xdr:cNvSpPr/>
      </xdr:nvSpPr>
      <xdr:spPr>
        <a:xfrm>
          <a:off x="176212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 xmlns:a16="http://schemas.microsoft.com/office/drawing/2014/main" id="{07961F05-25B7-4E15-AA1F-27BF96F29720}"/>
            </a:ext>
          </a:extLst>
        </xdr:cNvPr>
        <xdr:cNvSpPr/>
      </xdr:nvSpPr>
      <xdr:spPr>
        <a:xfrm>
          <a:off x="176212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 xmlns:a16="http://schemas.microsoft.com/office/drawing/2014/main" id="{80B4CC80-E3DA-485E-868D-19D12541912B}"/>
            </a:ext>
          </a:extLst>
        </xdr:cNvPr>
        <xdr:cNvSpPr/>
      </xdr:nvSpPr>
      <xdr:spPr>
        <a:xfrm>
          <a:off x="28194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 xmlns:a16="http://schemas.microsoft.com/office/drawing/2014/main" id="{26655D2D-F771-4720-B9E6-53F6166CD256}"/>
            </a:ext>
          </a:extLst>
        </xdr:cNvPr>
        <xdr:cNvSpPr/>
      </xdr:nvSpPr>
      <xdr:spPr>
        <a:xfrm>
          <a:off x="28194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 xmlns:a16="http://schemas.microsoft.com/office/drawing/2014/main" id="{F45D09BE-15D9-499E-85AC-858AB28D9F07}"/>
            </a:ext>
          </a:extLst>
        </xdr:cNvPr>
        <xdr:cNvSpPr/>
      </xdr:nvSpPr>
      <xdr:spPr>
        <a:xfrm>
          <a:off x="704850" y="864870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 xmlns:a16="http://schemas.microsoft.com/office/drawing/2014/main" id="{394E6CDC-F21B-4B8D-9FD5-80C9BF6184EC}"/>
            </a:ext>
          </a:extLst>
        </xdr:cNvPr>
        <xdr:cNvSpPr txBox="1"/>
      </xdr:nvSpPr>
      <xdr:spPr>
        <a:xfrm>
          <a:off x="681038"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 xmlns:a16="http://schemas.microsoft.com/office/drawing/2014/main" id="{A9C6DF14-CA0E-45F5-A823-D131388BC441}"/>
            </a:ext>
          </a:extLst>
        </xdr:cNvPr>
        <xdr:cNvCxnSpPr/>
      </xdr:nvCxnSpPr>
      <xdr:spPr>
        <a:xfrm>
          <a:off x="704850"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 xmlns:a16="http://schemas.microsoft.com/office/drawing/2014/main" id="{6D228769-A648-4F31-9875-92A900684017}"/>
            </a:ext>
          </a:extLst>
        </xdr:cNvPr>
        <xdr:cNvSpPr txBox="1"/>
      </xdr:nvSpPr>
      <xdr:spPr>
        <a:xfrm>
          <a:off x="280534"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 xmlns:a16="http://schemas.microsoft.com/office/drawing/2014/main" id="{6BF90959-A16E-40C5-8A7D-4160A9BF7945}"/>
            </a:ext>
          </a:extLst>
        </xdr:cNvPr>
        <xdr:cNvCxnSpPr/>
      </xdr:nvCxnSpPr>
      <xdr:spPr>
        <a:xfrm>
          <a:off x="704850" y="1050335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 xmlns:a16="http://schemas.microsoft.com/office/drawing/2014/main" id="{7C088AA9-ECF0-438A-BBB8-7B47D5D4605C}"/>
            </a:ext>
          </a:extLst>
        </xdr:cNvPr>
        <xdr:cNvSpPr txBox="1"/>
      </xdr:nvSpPr>
      <xdr:spPr>
        <a:xfrm>
          <a:off x="280534" y="103706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 xmlns:a16="http://schemas.microsoft.com/office/drawing/2014/main" id="{9A122AB4-6907-446C-A215-3932F5057663}"/>
            </a:ext>
          </a:extLst>
        </xdr:cNvPr>
        <xdr:cNvCxnSpPr/>
      </xdr:nvCxnSpPr>
      <xdr:spPr>
        <a:xfrm>
          <a:off x="704850" y="1019583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 xmlns:a16="http://schemas.microsoft.com/office/drawing/2014/main" id="{8C9D7785-7EBC-4ED0-9092-6959C225D67D}"/>
            </a:ext>
          </a:extLst>
        </xdr:cNvPr>
        <xdr:cNvSpPr txBox="1"/>
      </xdr:nvSpPr>
      <xdr:spPr>
        <a:xfrm>
          <a:off x="344654" y="10053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 xmlns:a16="http://schemas.microsoft.com/office/drawing/2014/main" id="{9EB75A67-B71B-451C-B049-63ADF720F644}"/>
            </a:ext>
          </a:extLst>
        </xdr:cNvPr>
        <xdr:cNvCxnSpPr/>
      </xdr:nvCxnSpPr>
      <xdr:spPr>
        <a:xfrm>
          <a:off x="704850" y="988831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 xmlns:a16="http://schemas.microsoft.com/office/drawing/2014/main" id="{D7C5B6CA-7AA5-4E90-83A8-39DA269D69A2}"/>
            </a:ext>
          </a:extLst>
        </xdr:cNvPr>
        <xdr:cNvSpPr txBox="1"/>
      </xdr:nvSpPr>
      <xdr:spPr>
        <a:xfrm>
          <a:off x="344654" y="97460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 xmlns:a16="http://schemas.microsoft.com/office/drawing/2014/main" id="{575A6FF8-4D0E-49DD-9871-7B939ACF13B6}"/>
            </a:ext>
          </a:extLst>
        </xdr:cNvPr>
        <xdr:cNvCxnSpPr/>
      </xdr:nvCxnSpPr>
      <xdr:spPr>
        <a:xfrm>
          <a:off x="704850" y="957126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 xmlns:a16="http://schemas.microsoft.com/office/drawing/2014/main" id="{A3518917-23B8-44EB-B083-C9BFD58EF469}"/>
            </a:ext>
          </a:extLst>
        </xdr:cNvPr>
        <xdr:cNvSpPr txBox="1"/>
      </xdr:nvSpPr>
      <xdr:spPr>
        <a:xfrm>
          <a:off x="344654" y="9438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 xmlns:a16="http://schemas.microsoft.com/office/drawing/2014/main" id="{52AAF5A7-AD3E-45D6-BE2F-D000455A4473}"/>
            </a:ext>
          </a:extLst>
        </xdr:cNvPr>
        <xdr:cNvCxnSpPr/>
      </xdr:nvCxnSpPr>
      <xdr:spPr>
        <a:xfrm>
          <a:off x="704850" y="926374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 xmlns:a16="http://schemas.microsoft.com/office/drawing/2014/main" id="{F9B63646-BD95-4D9B-9157-155AE3A7E377}"/>
            </a:ext>
          </a:extLst>
        </xdr:cNvPr>
        <xdr:cNvSpPr txBox="1"/>
      </xdr:nvSpPr>
      <xdr:spPr>
        <a:xfrm>
          <a:off x="344654" y="91310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 xmlns:a16="http://schemas.microsoft.com/office/drawing/2014/main" id="{089B0C4F-9355-418D-8865-F8B8D61774FC}"/>
            </a:ext>
          </a:extLst>
        </xdr:cNvPr>
        <xdr:cNvCxnSpPr/>
      </xdr:nvCxnSpPr>
      <xdr:spPr>
        <a:xfrm>
          <a:off x="704850" y="895622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 xmlns:a16="http://schemas.microsoft.com/office/drawing/2014/main" id="{B2383E92-923C-4CF8-A2EF-2D0BC60FCE1D}"/>
            </a:ext>
          </a:extLst>
        </xdr:cNvPr>
        <xdr:cNvSpPr txBox="1"/>
      </xdr:nvSpPr>
      <xdr:spPr>
        <a:xfrm>
          <a:off x="394486" y="882352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 xmlns:a16="http://schemas.microsoft.com/office/drawing/2014/main" id="{CD14EF85-3375-467A-9C52-6CCF12AAD3D8}"/>
            </a:ext>
          </a:extLst>
        </xdr:cNvPr>
        <xdr:cNvCxnSpPr/>
      </xdr:nvCxnSpPr>
      <xdr:spPr>
        <a:xfrm>
          <a:off x="704850"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 xmlns:a16="http://schemas.microsoft.com/office/drawing/2014/main" id="{AD0A8F48-9B4D-4365-9619-98B45C717F92}"/>
            </a:ext>
          </a:extLst>
        </xdr:cNvPr>
        <xdr:cNvSpPr/>
      </xdr:nvSpPr>
      <xdr:spPr>
        <a:xfrm>
          <a:off x="704850" y="864870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a:extLst>
            <a:ext uri="{FF2B5EF4-FFF2-40B4-BE49-F238E27FC236}">
              <a16:creationId xmlns="" xmlns:a16="http://schemas.microsoft.com/office/drawing/2014/main" id="{43E61C1B-0C2F-4FC7-92E1-004B1D28E6A2}"/>
            </a:ext>
          </a:extLst>
        </xdr:cNvPr>
        <xdr:cNvCxnSpPr/>
      </xdr:nvCxnSpPr>
      <xdr:spPr>
        <a:xfrm flipV="1">
          <a:off x="4291965" y="9152437"/>
          <a:ext cx="0" cy="132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a:extLst>
            <a:ext uri="{FF2B5EF4-FFF2-40B4-BE49-F238E27FC236}">
              <a16:creationId xmlns="" xmlns:a16="http://schemas.microsoft.com/office/drawing/2014/main" id="{0FC7F6AC-4622-4821-8027-CB0E44B16F3F}"/>
            </a:ext>
          </a:extLst>
        </xdr:cNvPr>
        <xdr:cNvSpPr txBox="1"/>
      </xdr:nvSpPr>
      <xdr:spPr>
        <a:xfrm>
          <a:off x="4330700" y="10477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a:extLst>
            <a:ext uri="{FF2B5EF4-FFF2-40B4-BE49-F238E27FC236}">
              <a16:creationId xmlns="" xmlns:a16="http://schemas.microsoft.com/office/drawing/2014/main" id="{31643C27-D8D5-4EA6-BDDF-744B5758B84C}"/>
            </a:ext>
          </a:extLst>
        </xdr:cNvPr>
        <xdr:cNvCxnSpPr/>
      </xdr:nvCxnSpPr>
      <xdr:spPr>
        <a:xfrm>
          <a:off x="4217988" y="10473962"/>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a:extLst>
            <a:ext uri="{FF2B5EF4-FFF2-40B4-BE49-F238E27FC236}">
              <a16:creationId xmlns="" xmlns:a16="http://schemas.microsoft.com/office/drawing/2014/main" id="{813D98FB-758D-4826-8B56-1E9DAFE188A1}"/>
            </a:ext>
          </a:extLst>
        </xdr:cNvPr>
        <xdr:cNvSpPr txBox="1"/>
      </xdr:nvSpPr>
      <xdr:spPr>
        <a:xfrm>
          <a:off x="4330700" y="893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a:extLst>
            <a:ext uri="{FF2B5EF4-FFF2-40B4-BE49-F238E27FC236}">
              <a16:creationId xmlns="" xmlns:a16="http://schemas.microsoft.com/office/drawing/2014/main" id="{920F564C-1738-4701-9DBF-FCA745881FEF}"/>
            </a:ext>
          </a:extLst>
        </xdr:cNvPr>
        <xdr:cNvCxnSpPr/>
      </xdr:nvCxnSpPr>
      <xdr:spPr>
        <a:xfrm>
          <a:off x="4217988" y="9152437"/>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17797</xdr:rowOff>
    </xdr:from>
    <xdr:ext cx="405111" cy="259045"/>
    <xdr:sp macro="" textlink="">
      <xdr:nvSpPr>
        <xdr:cNvPr id="179" name="【体育館・プール】&#10;有形固定資産減価償却率平均値テキスト">
          <a:extLst>
            <a:ext uri="{FF2B5EF4-FFF2-40B4-BE49-F238E27FC236}">
              <a16:creationId xmlns="" xmlns:a16="http://schemas.microsoft.com/office/drawing/2014/main" id="{4B59E90D-0467-44D2-88B0-380BB09E31C8}"/>
            </a:ext>
          </a:extLst>
        </xdr:cNvPr>
        <xdr:cNvSpPr txBox="1"/>
      </xdr:nvSpPr>
      <xdr:spPr>
        <a:xfrm>
          <a:off x="4330700" y="9742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a:extLst>
            <a:ext uri="{FF2B5EF4-FFF2-40B4-BE49-F238E27FC236}">
              <a16:creationId xmlns="" xmlns:a16="http://schemas.microsoft.com/office/drawing/2014/main" id="{A952523D-58E3-425F-A3E9-FBF7DD6A36EC}"/>
            </a:ext>
          </a:extLst>
        </xdr:cNvPr>
        <xdr:cNvSpPr/>
      </xdr:nvSpPr>
      <xdr:spPr>
        <a:xfrm>
          <a:off x="4241800" y="9886632"/>
          <a:ext cx="101600"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1" name="フローチャート: 判断 180">
          <a:extLst>
            <a:ext uri="{FF2B5EF4-FFF2-40B4-BE49-F238E27FC236}">
              <a16:creationId xmlns="" xmlns:a16="http://schemas.microsoft.com/office/drawing/2014/main" id="{D45D6D9A-2891-4F38-A8F8-B0854792DDCD}"/>
            </a:ext>
          </a:extLst>
        </xdr:cNvPr>
        <xdr:cNvSpPr/>
      </xdr:nvSpPr>
      <xdr:spPr>
        <a:xfrm>
          <a:off x="3475038" y="9909628"/>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182" name="フローチャート: 判断 181">
          <a:extLst>
            <a:ext uri="{FF2B5EF4-FFF2-40B4-BE49-F238E27FC236}">
              <a16:creationId xmlns="" xmlns:a16="http://schemas.microsoft.com/office/drawing/2014/main" id="{E0360EDD-1EA2-4093-917F-6CB91312C203}"/>
            </a:ext>
          </a:extLst>
        </xdr:cNvPr>
        <xdr:cNvSpPr/>
      </xdr:nvSpPr>
      <xdr:spPr>
        <a:xfrm>
          <a:off x="2643188" y="9884999"/>
          <a:ext cx="101600"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143510</xdr:rowOff>
    </xdr:from>
    <xdr:to>
      <xdr:col>10</xdr:col>
      <xdr:colOff>165100</xdr:colOff>
      <xdr:row>61</xdr:row>
      <xdr:rowOff>73660</xdr:rowOff>
    </xdr:to>
    <xdr:sp macro="" textlink="">
      <xdr:nvSpPr>
        <xdr:cNvPr id="183" name="フローチャート: 判断 182">
          <a:extLst>
            <a:ext uri="{FF2B5EF4-FFF2-40B4-BE49-F238E27FC236}">
              <a16:creationId xmlns="" xmlns:a16="http://schemas.microsoft.com/office/drawing/2014/main" id="{6A813FE0-85A8-445B-9F15-27185F9FB3CC}"/>
            </a:ext>
          </a:extLst>
        </xdr:cNvPr>
        <xdr:cNvSpPr/>
      </xdr:nvSpPr>
      <xdr:spPr>
        <a:xfrm>
          <a:off x="1825625" y="986853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114119</xdr:rowOff>
    </xdr:from>
    <xdr:to>
      <xdr:col>6</xdr:col>
      <xdr:colOff>38100</xdr:colOff>
      <xdr:row>61</xdr:row>
      <xdr:rowOff>44269</xdr:rowOff>
    </xdr:to>
    <xdr:sp macro="" textlink="">
      <xdr:nvSpPr>
        <xdr:cNvPr id="184" name="フローチャート: 判断 183">
          <a:extLst>
            <a:ext uri="{FF2B5EF4-FFF2-40B4-BE49-F238E27FC236}">
              <a16:creationId xmlns="" xmlns:a16="http://schemas.microsoft.com/office/drawing/2014/main" id="{429CFEE2-D778-43AC-AA5B-E4175EEB76BE}"/>
            </a:ext>
          </a:extLst>
        </xdr:cNvPr>
        <xdr:cNvSpPr/>
      </xdr:nvSpPr>
      <xdr:spPr>
        <a:xfrm>
          <a:off x="1008063" y="9839144"/>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 xmlns:a16="http://schemas.microsoft.com/office/drawing/2014/main" id="{470A19AB-4DF9-4685-9D16-05F521D7B707}"/>
            </a:ext>
          </a:extLst>
        </xdr:cNvPr>
        <xdr:cNvSpPr txBox="1"/>
      </xdr:nvSpPr>
      <xdr:spPr>
        <a:xfrm>
          <a:off x="411638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 xmlns:a16="http://schemas.microsoft.com/office/drawing/2014/main" id="{7F65E268-86E1-43EE-9A78-D234E1B19B19}"/>
            </a:ext>
          </a:extLst>
        </xdr:cNvPr>
        <xdr:cNvSpPr txBox="1"/>
      </xdr:nvSpPr>
      <xdr:spPr>
        <a:xfrm>
          <a:off x="3349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 xmlns:a16="http://schemas.microsoft.com/office/drawing/2014/main" id="{0CBFBB37-7FA8-4991-A210-6963440783E1}"/>
            </a:ext>
          </a:extLst>
        </xdr:cNvPr>
        <xdr:cNvSpPr txBox="1"/>
      </xdr:nvSpPr>
      <xdr:spPr>
        <a:xfrm>
          <a:off x="25177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 xmlns:a16="http://schemas.microsoft.com/office/drawing/2014/main" id="{0B972D71-5F4F-4F6B-BF05-FE017441A055}"/>
            </a:ext>
          </a:extLst>
        </xdr:cNvPr>
        <xdr:cNvSpPr txBox="1"/>
      </xdr:nvSpPr>
      <xdr:spPr>
        <a:xfrm>
          <a:off x="17002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 xmlns:a16="http://schemas.microsoft.com/office/drawing/2014/main" id="{0A089C24-C733-4BEF-B7E9-426EC4899046}"/>
            </a:ext>
          </a:extLst>
        </xdr:cNvPr>
        <xdr:cNvSpPr txBox="1"/>
      </xdr:nvSpPr>
      <xdr:spPr>
        <a:xfrm>
          <a:off x="882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66766</xdr:rowOff>
    </xdr:from>
    <xdr:to>
      <xdr:col>24</xdr:col>
      <xdr:colOff>114300</xdr:colOff>
      <xdr:row>63</xdr:row>
      <xdr:rowOff>168366</xdr:rowOff>
    </xdr:to>
    <xdr:sp macro="" textlink="">
      <xdr:nvSpPr>
        <xdr:cNvPr id="190" name="楕円 189">
          <a:extLst>
            <a:ext uri="{FF2B5EF4-FFF2-40B4-BE49-F238E27FC236}">
              <a16:creationId xmlns="" xmlns:a16="http://schemas.microsoft.com/office/drawing/2014/main" id="{B7A428BD-87EB-4F45-8473-234BFC6D7348}"/>
            </a:ext>
          </a:extLst>
        </xdr:cNvPr>
        <xdr:cNvSpPr/>
      </xdr:nvSpPr>
      <xdr:spPr>
        <a:xfrm>
          <a:off x="4241800" y="10277566"/>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45193</xdr:rowOff>
    </xdr:from>
    <xdr:ext cx="405111" cy="259045"/>
    <xdr:sp macro="" textlink="">
      <xdr:nvSpPr>
        <xdr:cNvPr id="191" name="【体育館・プール】&#10;有形固定資産減価償却率該当値テキスト">
          <a:extLst>
            <a:ext uri="{FF2B5EF4-FFF2-40B4-BE49-F238E27FC236}">
              <a16:creationId xmlns="" xmlns:a16="http://schemas.microsoft.com/office/drawing/2014/main" id="{F84F24D8-378B-4005-8532-74C0F5FBC220}"/>
            </a:ext>
          </a:extLst>
        </xdr:cNvPr>
        <xdr:cNvSpPr txBox="1"/>
      </xdr:nvSpPr>
      <xdr:spPr>
        <a:xfrm>
          <a:off x="4330700" y="10255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50437</xdr:rowOff>
    </xdr:from>
    <xdr:to>
      <xdr:col>20</xdr:col>
      <xdr:colOff>38100</xdr:colOff>
      <xdr:row>63</xdr:row>
      <xdr:rowOff>152037</xdr:rowOff>
    </xdr:to>
    <xdr:sp macro="" textlink="">
      <xdr:nvSpPr>
        <xdr:cNvPr id="192" name="楕円 191">
          <a:extLst>
            <a:ext uri="{FF2B5EF4-FFF2-40B4-BE49-F238E27FC236}">
              <a16:creationId xmlns="" xmlns:a16="http://schemas.microsoft.com/office/drawing/2014/main" id="{FA7EDDC5-BC29-4E10-8C05-7686AB7D25B4}"/>
            </a:ext>
          </a:extLst>
        </xdr:cNvPr>
        <xdr:cNvSpPr/>
      </xdr:nvSpPr>
      <xdr:spPr>
        <a:xfrm>
          <a:off x="3475038" y="10261237"/>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101237</xdr:rowOff>
    </xdr:from>
    <xdr:to>
      <xdr:col>24</xdr:col>
      <xdr:colOff>63500</xdr:colOff>
      <xdr:row>63</xdr:row>
      <xdr:rowOff>117566</xdr:rowOff>
    </xdr:to>
    <xdr:cxnSp macro="">
      <xdr:nvCxnSpPr>
        <xdr:cNvPr id="193" name="直線コネクタ 192">
          <a:extLst>
            <a:ext uri="{FF2B5EF4-FFF2-40B4-BE49-F238E27FC236}">
              <a16:creationId xmlns="" xmlns:a16="http://schemas.microsoft.com/office/drawing/2014/main" id="{B8B97AC0-8CAF-45B8-AEAD-08863441DCF2}"/>
            </a:ext>
          </a:extLst>
        </xdr:cNvPr>
        <xdr:cNvCxnSpPr/>
      </xdr:nvCxnSpPr>
      <xdr:spPr>
        <a:xfrm>
          <a:off x="3525838" y="10312037"/>
          <a:ext cx="766762"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4717</xdr:rowOff>
    </xdr:from>
    <xdr:to>
      <xdr:col>15</xdr:col>
      <xdr:colOff>101600</xdr:colOff>
      <xdr:row>61</xdr:row>
      <xdr:rowOff>106317</xdr:rowOff>
    </xdr:to>
    <xdr:sp macro="" textlink="">
      <xdr:nvSpPr>
        <xdr:cNvPr id="194" name="楕円 193">
          <a:extLst>
            <a:ext uri="{FF2B5EF4-FFF2-40B4-BE49-F238E27FC236}">
              <a16:creationId xmlns="" xmlns:a16="http://schemas.microsoft.com/office/drawing/2014/main" id="{92CE688F-1AA7-47A2-8BB1-9444383412DD}"/>
            </a:ext>
          </a:extLst>
        </xdr:cNvPr>
        <xdr:cNvSpPr/>
      </xdr:nvSpPr>
      <xdr:spPr>
        <a:xfrm>
          <a:off x="2643188" y="989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55517</xdr:rowOff>
    </xdr:from>
    <xdr:to>
      <xdr:col>19</xdr:col>
      <xdr:colOff>177800</xdr:colOff>
      <xdr:row>63</xdr:row>
      <xdr:rowOff>101237</xdr:rowOff>
    </xdr:to>
    <xdr:cxnSp macro="">
      <xdr:nvCxnSpPr>
        <xdr:cNvPr id="195" name="直線コネクタ 194">
          <a:extLst>
            <a:ext uri="{FF2B5EF4-FFF2-40B4-BE49-F238E27FC236}">
              <a16:creationId xmlns="" xmlns:a16="http://schemas.microsoft.com/office/drawing/2014/main" id="{39DBB3FC-A16A-42C4-AAB7-E1C85BB8A76A}"/>
            </a:ext>
          </a:extLst>
        </xdr:cNvPr>
        <xdr:cNvCxnSpPr/>
      </xdr:nvCxnSpPr>
      <xdr:spPr>
        <a:xfrm>
          <a:off x="2693988" y="9942467"/>
          <a:ext cx="831850" cy="36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159838</xdr:rowOff>
    </xdr:from>
    <xdr:to>
      <xdr:col>10</xdr:col>
      <xdr:colOff>165100</xdr:colOff>
      <xdr:row>63</xdr:row>
      <xdr:rowOff>89988</xdr:rowOff>
    </xdr:to>
    <xdr:sp macro="" textlink="">
      <xdr:nvSpPr>
        <xdr:cNvPr id="196" name="楕円 195">
          <a:extLst>
            <a:ext uri="{FF2B5EF4-FFF2-40B4-BE49-F238E27FC236}">
              <a16:creationId xmlns="" xmlns:a16="http://schemas.microsoft.com/office/drawing/2014/main" id="{12D58F2D-57B2-45AA-8069-FDE209AB5288}"/>
            </a:ext>
          </a:extLst>
        </xdr:cNvPr>
        <xdr:cNvSpPr/>
      </xdr:nvSpPr>
      <xdr:spPr>
        <a:xfrm>
          <a:off x="1825625" y="1020871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55517</xdr:rowOff>
    </xdr:from>
    <xdr:to>
      <xdr:col>15</xdr:col>
      <xdr:colOff>50800</xdr:colOff>
      <xdr:row>63</xdr:row>
      <xdr:rowOff>39188</xdr:rowOff>
    </xdr:to>
    <xdr:cxnSp macro="">
      <xdr:nvCxnSpPr>
        <xdr:cNvPr id="197" name="直線コネクタ 196">
          <a:extLst>
            <a:ext uri="{FF2B5EF4-FFF2-40B4-BE49-F238E27FC236}">
              <a16:creationId xmlns="" xmlns:a16="http://schemas.microsoft.com/office/drawing/2014/main" id="{788FD8A7-91B4-450B-A309-3EF37A540E35}"/>
            </a:ext>
          </a:extLst>
        </xdr:cNvPr>
        <xdr:cNvCxnSpPr/>
      </xdr:nvCxnSpPr>
      <xdr:spPr>
        <a:xfrm flipV="1">
          <a:off x="1876425" y="9942467"/>
          <a:ext cx="817563" cy="30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128815</xdr:rowOff>
    </xdr:from>
    <xdr:to>
      <xdr:col>6</xdr:col>
      <xdr:colOff>38100</xdr:colOff>
      <xdr:row>63</xdr:row>
      <xdr:rowOff>58965</xdr:rowOff>
    </xdr:to>
    <xdr:sp macro="" textlink="">
      <xdr:nvSpPr>
        <xdr:cNvPr id="198" name="楕円 197">
          <a:extLst>
            <a:ext uri="{FF2B5EF4-FFF2-40B4-BE49-F238E27FC236}">
              <a16:creationId xmlns="" xmlns:a16="http://schemas.microsoft.com/office/drawing/2014/main" id="{182A2281-4E1E-45A4-B7AC-9FC97D9C15B9}"/>
            </a:ext>
          </a:extLst>
        </xdr:cNvPr>
        <xdr:cNvSpPr/>
      </xdr:nvSpPr>
      <xdr:spPr>
        <a:xfrm>
          <a:off x="1008063" y="10177690"/>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8165</xdr:rowOff>
    </xdr:from>
    <xdr:to>
      <xdr:col>10</xdr:col>
      <xdr:colOff>114300</xdr:colOff>
      <xdr:row>63</xdr:row>
      <xdr:rowOff>39188</xdr:rowOff>
    </xdr:to>
    <xdr:cxnSp macro="">
      <xdr:nvCxnSpPr>
        <xdr:cNvPr id="199" name="直線コネクタ 198">
          <a:extLst>
            <a:ext uri="{FF2B5EF4-FFF2-40B4-BE49-F238E27FC236}">
              <a16:creationId xmlns="" xmlns:a16="http://schemas.microsoft.com/office/drawing/2014/main" id="{EA707C04-428E-40A8-A661-C9592165C096}"/>
            </a:ext>
          </a:extLst>
        </xdr:cNvPr>
        <xdr:cNvCxnSpPr/>
      </xdr:nvCxnSpPr>
      <xdr:spPr>
        <a:xfrm>
          <a:off x="1058863" y="10218965"/>
          <a:ext cx="817562"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140805</xdr:rowOff>
    </xdr:from>
    <xdr:ext cx="405111" cy="259045"/>
    <xdr:sp macro="" textlink="">
      <xdr:nvSpPr>
        <xdr:cNvPr id="200" name="n_1aveValue【体育館・プール】&#10;有形固定資産減価償却率">
          <a:extLst>
            <a:ext uri="{FF2B5EF4-FFF2-40B4-BE49-F238E27FC236}">
              <a16:creationId xmlns="" xmlns:a16="http://schemas.microsoft.com/office/drawing/2014/main" id="{538DE699-481E-4E61-AD51-B30E7FA09EAD}"/>
            </a:ext>
          </a:extLst>
        </xdr:cNvPr>
        <xdr:cNvSpPr txBox="1"/>
      </xdr:nvSpPr>
      <xdr:spPr>
        <a:xfrm>
          <a:off x="3324869" y="970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111414</xdr:rowOff>
    </xdr:from>
    <xdr:ext cx="405111" cy="259045"/>
    <xdr:sp macro="" textlink="">
      <xdr:nvSpPr>
        <xdr:cNvPr id="201" name="n_2aveValue【体育館・プール】&#10;有形固定資産減価償却率">
          <a:extLst>
            <a:ext uri="{FF2B5EF4-FFF2-40B4-BE49-F238E27FC236}">
              <a16:creationId xmlns="" xmlns:a16="http://schemas.microsoft.com/office/drawing/2014/main" id="{4EFAF506-ABDD-42FD-A7AE-E68ED9751CD2}"/>
            </a:ext>
          </a:extLst>
        </xdr:cNvPr>
        <xdr:cNvSpPr txBox="1"/>
      </xdr:nvSpPr>
      <xdr:spPr>
        <a:xfrm>
          <a:off x="2505719" y="967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90187</xdr:rowOff>
    </xdr:from>
    <xdr:ext cx="405111" cy="259045"/>
    <xdr:sp macro="" textlink="">
      <xdr:nvSpPr>
        <xdr:cNvPr id="202" name="n_3aveValue【体育館・プール】&#10;有形固定資産減価償却率">
          <a:extLst>
            <a:ext uri="{FF2B5EF4-FFF2-40B4-BE49-F238E27FC236}">
              <a16:creationId xmlns="" xmlns:a16="http://schemas.microsoft.com/office/drawing/2014/main" id="{4C0AE109-0D0C-4D7A-897D-946B00D10E53}"/>
            </a:ext>
          </a:extLst>
        </xdr:cNvPr>
        <xdr:cNvSpPr txBox="1"/>
      </xdr:nvSpPr>
      <xdr:spPr>
        <a:xfrm>
          <a:off x="1688157"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60796</xdr:rowOff>
    </xdr:from>
    <xdr:ext cx="405111" cy="259045"/>
    <xdr:sp macro="" textlink="">
      <xdr:nvSpPr>
        <xdr:cNvPr id="203" name="n_4aveValue【体育館・プール】&#10;有形固定資産減価償却率">
          <a:extLst>
            <a:ext uri="{FF2B5EF4-FFF2-40B4-BE49-F238E27FC236}">
              <a16:creationId xmlns="" xmlns:a16="http://schemas.microsoft.com/office/drawing/2014/main" id="{CD3AC8DE-0FF5-4939-B8D7-8AE557E0D9CF}"/>
            </a:ext>
          </a:extLst>
        </xdr:cNvPr>
        <xdr:cNvSpPr txBox="1"/>
      </xdr:nvSpPr>
      <xdr:spPr>
        <a:xfrm>
          <a:off x="870594" y="962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143164</xdr:rowOff>
    </xdr:from>
    <xdr:ext cx="405111" cy="259045"/>
    <xdr:sp macro="" textlink="">
      <xdr:nvSpPr>
        <xdr:cNvPr id="204" name="n_1mainValue【体育館・プール】&#10;有形固定資産減価償却率">
          <a:extLst>
            <a:ext uri="{FF2B5EF4-FFF2-40B4-BE49-F238E27FC236}">
              <a16:creationId xmlns="" xmlns:a16="http://schemas.microsoft.com/office/drawing/2014/main" id="{11AFDAC6-BC08-4CCD-A537-95A9A816B9D2}"/>
            </a:ext>
          </a:extLst>
        </xdr:cNvPr>
        <xdr:cNvSpPr txBox="1"/>
      </xdr:nvSpPr>
      <xdr:spPr>
        <a:xfrm>
          <a:off x="3324869" y="1035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97444</xdr:rowOff>
    </xdr:from>
    <xdr:ext cx="405111" cy="259045"/>
    <xdr:sp macro="" textlink="">
      <xdr:nvSpPr>
        <xdr:cNvPr id="205" name="n_2mainValue【体育館・プール】&#10;有形固定資産減価償却率">
          <a:extLst>
            <a:ext uri="{FF2B5EF4-FFF2-40B4-BE49-F238E27FC236}">
              <a16:creationId xmlns="" xmlns:a16="http://schemas.microsoft.com/office/drawing/2014/main" id="{8F4A4E92-98F8-43E5-97FB-7C2DEFAFDCB9}"/>
            </a:ext>
          </a:extLst>
        </xdr:cNvPr>
        <xdr:cNvSpPr txBox="1"/>
      </xdr:nvSpPr>
      <xdr:spPr>
        <a:xfrm>
          <a:off x="2505719" y="9984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81115</xdr:rowOff>
    </xdr:from>
    <xdr:ext cx="405111" cy="259045"/>
    <xdr:sp macro="" textlink="">
      <xdr:nvSpPr>
        <xdr:cNvPr id="206" name="n_3mainValue【体育館・プール】&#10;有形固定資産減価償却率">
          <a:extLst>
            <a:ext uri="{FF2B5EF4-FFF2-40B4-BE49-F238E27FC236}">
              <a16:creationId xmlns="" xmlns:a16="http://schemas.microsoft.com/office/drawing/2014/main" id="{FEF4E7B5-CD16-4902-AA05-747888F88F01}"/>
            </a:ext>
          </a:extLst>
        </xdr:cNvPr>
        <xdr:cNvSpPr txBox="1"/>
      </xdr:nvSpPr>
      <xdr:spPr>
        <a:xfrm>
          <a:off x="1688157" y="10291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50092</xdr:rowOff>
    </xdr:from>
    <xdr:ext cx="405111" cy="259045"/>
    <xdr:sp macro="" textlink="">
      <xdr:nvSpPr>
        <xdr:cNvPr id="207" name="n_4mainValue【体育館・プール】&#10;有形固定資産減価償却率">
          <a:extLst>
            <a:ext uri="{FF2B5EF4-FFF2-40B4-BE49-F238E27FC236}">
              <a16:creationId xmlns="" xmlns:a16="http://schemas.microsoft.com/office/drawing/2014/main" id="{FF0CA664-F462-486D-A1A0-1263AF93F0E8}"/>
            </a:ext>
          </a:extLst>
        </xdr:cNvPr>
        <xdr:cNvSpPr txBox="1"/>
      </xdr:nvSpPr>
      <xdr:spPr>
        <a:xfrm>
          <a:off x="870594" y="1026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 xmlns:a16="http://schemas.microsoft.com/office/drawing/2014/main" id="{81DE2D69-9A76-478A-ABD2-42CADB0F9429}"/>
            </a:ext>
          </a:extLst>
        </xdr:cNvPr>
        <xdr:cNvSpPr/>
      </xdr:nvSpPr>
      <xdr:spPr>
        <a:xfrm>
          <a:off x="6118225" y="757237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 xmlns:a16="http://schemas.microsoft.com/office/drawing/2014/main" id="{0D4082BE-5DE4-4943-9366-3EC87E4EFD18}"/>
            </a:ext>
          </a:extLst>
        </xdr:cNvPr>
        <xdr:cNvSpPr/>
      </xdr:nvSpPr>
      <xdr:spPr>
        <a:xfrm>
          <a:off x="6230938"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 xmlns:a16="http://schemas.microsoft.com/office/drawing/2014/main" id="{9ADD0A32-E0E2-4D1F-807D-F2D1B573A350}"/>
            </a:ext>
          </a:extLst>
        </xdr:cNvPr>
        <xdr:cNvSpPr/>
      </xdr:nvSpPr>
      <xdr:spPr>
        <a:xfrm>
          <a:off x="6230938"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 xmlns:a16="http://schemas.microsoft.com/office/drawing/2014/main" id="{C9B54091-842F-4D56-9018-A242088F00E2}"/>
            </a:ext>
          </a:extLst>
        </xdr:cNvPr>
        <xdr:cNvSpPr/>
      </xdr:nvSpPr>
      <xdr:spPr>
        <a:xfrm>
          <a:off x="71755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 xmlns:a16="http://schemas.microsoft.com/office/drawing/2014/main" id="{4ABFFB12-11F5-45D6-85A7-D2D6446AF74B}"/>
            </a:ext>
          </a:extLst>
        </xdr:cNvPr>
        <xdr:cNvSpPr/>
      </xdr:nvSpPr>
      <xdr:spPr>
        <a:xfrm>
          <a:off x="71755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 xmlns:a16="http://schemas.microsoft.com/office/drawing/2014/main" id="{4985E2A4-F84B-4C2F-9786-773D22CC1B51}"/>
            </a:ext>
          </a:extLst>
        </xdr:cNvPr>
        <xdr:cNvSpPr/>
      </xdr:nvSpPr>
      <xdr:spPr>
        <a:xfrm>
          <a:off x="823277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 xmlns:a16="http://schemas.microsoft.com/office/drawing/2014/main" id="{A74A98EA-CD96-4372-A21F-A108E87C86E4}"/>
            </a:ext>
          </a:extLst>
        </xdr:cNvPr>
        <xdr:cNvSpPr/>
      </xdr:nvSpPr>
      <xdr:spPr>
        <a:xfrm>
          <a:off x="823277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 xmlns:a16="http://schemas.microsoft.com/office/drawing/2014/main" id="{BA9FEBD6-90F7-47CE-AF3C-8986936F5EB4}"/>
            </a:ext>
          </a:extLst>
        </xdr:cNvPr>
        <xdr:cNvSpPr/>
      </xdr:nvSpPr>
      <xdr:spPr>
        <a:xfrm>
          <a:off x="6118225" y="864870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 xmlns:a16="http://schemas.microsoft.com/office/drawing/2014/main" id="{2EFA2570-66C1-44FC-B891-A9D942E054C0}"/>
            </a:ext>
          </a:extLst>
        </xdr:cNvPr>
        <xdr:cNvSpPr txBox="1"/>
      </xdr:nvSpPr>
      <xdr:spPr>
        <a:xfrm>
          <a:off x="60801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 xmlns:a16="http://schemas.microsoft.com/office/drawing/2014/main" id="{C701B294-4292-46B4-974D-94A954114719}"/>
            </a:ext>
          </a:extLst>
        </xdr:cNvPr>
        <xdr:cNvCxnSpPr/>
      </xdr:nvCxnSpPr>
      <xdr:spPr>
        <a:xfrm>
          <a:off x="6118225" y="108108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 xmlns:a16="http://schemas.microsoft.com/office/drawing/2014/main" id="{B8548BED-67FD-4356-8937-9C6AAD48A9B2}"/>
            </a:ext>
          </a:extLst>
        </xdr:cNvPr>
        <xdr:cNvCxnSpPr/>
      </xdr:nvCxnSpPr>
      <xdr:spPr>
        <a:xfrm>
          <a:off x="6118225" y="104489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 xmlns:a16="http://schemas.microsoft.com/office/drawing/2014/main" id="{FDD3BA96-1178-49CA-9371-E8E209E163A5}"/>
            </a:ext>
          </a:extLst>
        </xdr:cNvPr>
        <xdr:cNvSpPr txBox="1"/>
      </xdr:nvSpPr>
      <xdr:spPr>
        <a:xfrm>
          <a:off x="5679621" y="1031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 xmlns:a16="http://schemas.microsoft.com/office/drawing/2014/main" id="{F35C2D0A-69F7-41F3-99C3-62E6F2EC753F}"/>
            </a:ext>
          </a:extLst>
        </xdr:cNvPr>
        <xdr:cNvCxnSpPr/>
      </xdr:nvCxnSpPr>
      <xdr:spPr>
        <a:xfrm>
          <a:off x="6118225" y="100869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 xmlns:a16="http://schemas.microsoft.com/office/drawing/2014/main" id="{9F133894-C42A-4DE4-8465-16A1BD19EAFB}"/>
            </a:ext>
          </a:extLst>
        </xdr:cNvPr>
        <xdr:cNvSpPr txBox="1"/>
      </xdr:nvSpPr>
      <xdr:spPr>
        <a:xfrm>
          <a:off x="5679621" y="995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 xmlns:a16="http://schemas.microsoft.com/office/drawing/2014/main" id="{7AEEAE05-07A0-4736-9253-C83DC93E7741}"/>
            </a:ext>
          </a:extLst>
        </xdr:cNvPr>
        <xdr:cNvCxnSpPr/>
      </xdr:nvCxnSpPr>
      <xdr:spPr>
        <a:xfrm>
          <a:off x="6118225" y="97250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 xmlns:a16="http://schemas.microsoft.com/office/drawing/2014/main" id="{6E42AAE6-B24A-485A-A68A-D9E27BA12E01}"/>
            </a:ext>
          </a:extLst>
        </xdr:cNvPr>
        <xdr:cNvSpPr txBox="1"/>
      </xdr:nvSpPr>
      <xdr:spPr>
        <a:xfrm>
          <a:off x="5679621" y="9592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 xmlns:a16="http://schemas.microsoft.com/office/drawing/2014/main" id="{703B6383-F39D-4062-8A45-6058B6669E0F}"/>
            </a:ext>
          </a:extLst>
        </xdr:cNvPr>
        <xdr:cNvCxnSpPr/>
      </xdr:nvCxnSpPr>
      <xdr:spPr>
        <a:xfrm>
          <a:off x="6118225" y="93726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 xmlns:a16="http://schemas.microsoft.com/office/drawing/2014/main" id="{D0DD13D1-D997-420C-A559-B3403E21BA2B}"/>
            </a:ext>
          </a:extLst>
        </xdr:cNvPr>
        <xdr:cNvSpPr txBox="1"/>
      </xdr:nvSpPr>
      <xdr:spPr>
        <a:xfrm>
          <a:off x="5679621" y="9239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 xmlns:a16="http://schemas.microsoft.com/office/drawing/2014/main" id="{38F5ADE7-699E-4AB8-90A7-C186B985DBDB}"/>
            </a:ext>
          </a:extLst>
        </xdr:cNvPr>
        <xdr:cNvCxnSpPr/>
      </xdr:nvCxnSpPr>
      <xdr:spPr>
        <a:xfrm>
          <a:off x="6118225" y="90106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 xmlns:a16="http://schemas.microsoft.com/office/drawing/2014/main" id="{C533BBCF-14C6-489F-B177-4EC6544247A4}"/>
            </a:ext>
          </a:extLst>
        </xdr:cNvPr>
        <xdr:cNvSpPr txBox="1"/>
      </xdr:nvSpPr>
      <xdr:spPr>
        <a:xfrm>
          <a:off x="5679621" y="8877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 xmlns:a16="http://schemas.microsoft.com/office/drawing/2014/main" id="{91644ECC-6CA4-448A-AA04-76B3C6197661}"/>
            </a:ext>
          </a:extLst>
        </xdr:cNvPr>
        <xdr:cNvCxnSpPr/>
      </xdr:nvCxnSpPr>
      <xdr:spPr>
        <a:xfrm>
          <a:off x="6118225" y="86487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 xmlns:a16="http://schemas.microsoft.com/office/drawing/2014/main" id="{588BF247-FCED-4A0E-B63F-D0DBC9F11EA9}"/>
            </a:ext>
          </a:extLst>
        </xdr:cNvPr>
        <xdr:cNvSpPr txBox="1"/>
      </xdr:nvSpPr>
      <xdr:spPr>
        <a:xfrm>
          <a:off x="5679621"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 xmlns:a16="http://schemas.microsoft.com/office/drawing/2014/main" id="{770E66BF-FAAD-4275-A429-2DA6AEF4E5DD}"/>
            </a:ext>
          </a:extLst>
        </xdr:cNvPr>
        <xdr:cNvSpPr/>
      </xdr:nvSpPr>
      <xdr:spPr>
        <a:xfrm>
          <a:off x="6118225" y="864870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58</xdr:row>
      <xdr:rowOff>144780</xdr:rowOff>
    </xdr:from>
    <xdr:to>
      <xdr:col>54</xdr:col>
      <xdr:colOff>189865</xdr:colOff>
      <xdr:row>64</xdr:row>
      <xdr:rowOff>66040</xdr:rowOff>
    </xdr:to>
    <xdr:cxnSp macro="">
      <xdr:nvCxnSpPr>
        <xdr:cNvPr id="231" name="直線コネクタ 230">
          <a:extLst>
            <a:ext uri="{FF2B5EF4-FFF2-40B4-BE49-F238E27FC236}">
              <a16:creationId xmlns="" xmlns:a16="http://schemas.microsoft.com/office/drawing/2014/main" id="{441B3CD3-A8EF-439C-B0CC-C85D94AABEAE}"/>
            </a:ext>
          </a:extLst>
        </xdr:cNvPr>
        <xdr:cNvCxnSpPr/>
      </xdr:nvCxnSpPr>
      <xdr:spPr>
        <a:xfrm flipV="1">
          <a:off x="9691053" y="9545955"/>
          <a:ext cx="0" cy="892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69867</xdr:rowOff>
    </xdr:from>
    <xdr:ext cx="469744" cy="259045"/>
    <xdr:sp macro="" textlink="">
      <xdr:nvSpPr>
        <xdr:cNvPr id="232" name="【体育館・プール】&#10;一人当たり面積最小値テキスト">
          <a:extLst>
            <a:ext uri="{FF2B5EF4-FFF2-40B4-BE49-F238E27FC236}">
              <a16:creationId xmlns="" xmlns:a16="http://schemas.microsoft.com/office/drawing/2014/main" id="{D95343B8-A57C-4B1E-AAE0-12675B429B4B}"/>
            </a:ext>
          </a:extLst>
        </xdr:cNvPr>
        <xdr:cNvSpPr txBox="1"/>
      </xdr:nvSpPr>
      <xdr:spPr>
        <a:xfrm>
          <a:off x="9729788" y="1044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66040</xdr:rowOff>
    </xdr:from>
    <xdr:to>
      <xdr:col>55</xdr:col>
      <xdr:colOff>88900</xdr:colOff>
      <xdr:row>64</xdr:row>
      <xdr:rowOff>66040</xdr:rowOff>
    </xdr:to>
    <xdr:cxnSp macro="">
      <xdr:nvCxnSpPr>
        <xdr:cNvPr id="233" name="直線コネクタ 232">
          <a:extLst>
            <a:ext uri="{FF2B5EF4-FFF2-40B4-BE49-F238E27FC236}">
              <a16:creationId xmlns="" xmlns:a16="http://schemas.microsoft.com/office/drawing/2014/main" id="{3C42C4B1-41A6-4237-AC59-AB7121360E2D}"/>
            </a:ext>
          </a:extLst>
        </xdr:cNvPr>
        <xdr:cNvCxnSpPr/>
      </xdr:nvCxnSpPr>
      <xdr:spPr>
        <a:xfrm>
          <a:off x="9617075" y="1043876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57</xdr:row>
      <xdr:rowOff>91457</xdr:rowOff>
    </xdr:from>
    <xdr:ext cx="469744" cy="259045"/>
    <xdr:sp macro="" textlink="">
      <xdr:nvSpPr>
        <xdr:cNvPr id="234" name="【体育館・プール】&#10;一人当たり面積最大値テキスト">
          <a:extLst>
            <a:ext uri="{FF2B5EF4-FFF2-40B4-BE49-F238E27FC236}">
              <a16:creationId xmlns="" xmlns:a16="http://schemas.microsoft.com/office/drawing/2014/main" id="{A04BFFBF-F4C1-4C9A-ABD2-A9F65832A2BA}"/>
            </a:ext>
          </a:extLst>
        </xdr:cNvPr>
        <xdr:cNvSpPr txBox="1"/>
      </xdr:nvSpPr>
      <xdr:spPr>
        <a:xfrm>
          <a:off x="9729788" y="933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144780</xdr:rowOff>
    </xdr:from>
    <xdr:to>
      <xdr:col>55</xdr:col>
      <xdr:colOff>88900</xdr:colOff>
      <xdr:row>58</xdr:row>
      <xdr:rowOff>144780</xdr:rowOff>
    </xdr:to>
    <xdr:cxnSp macro="">
      <xdr:nvCxnSpPr>
        <xdr:cNvPr id="235" name="直線コネクタ 234">
          <a:extLst>
            <a:ext uri="{FF2B5EF4-FFF2-40B4-BE49-F238E27FC236}">
              <a16:creationId xmlns="" xmlns:a16="http://schemas.microsoft.com/office/drawing/2014/main" id="{C4FCDB3F-7911-47DE-99DA-99603979B5B1}"/>
            </a:ext>
          </a:extLst>
        </xdr:cNvPr>
        <xdr:cNvCxnSpPr/>
      </xdr:nvCxnSpPr>
      <xdr:spPr>
        <a:xfrm>
          <a:off x="9617075" y="954595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86377</xdr:rowOff>
    </xdr:from>
    <xdr:ext cx="469744" cy="259045"/>
    <xdr:sp macro="" textlink="">
      <xdr:nvSpPr>
        <xdr:cNvPr id="236" name="【体育館・プール】&#10;一人当たり面積平均値テキスト">
          <a:extLst>
            <a:ext uri="{FF2B5EF4-FFF2-40B4-BE49-F238E27FC236}">
              <a16:creationId xmlns="" xmlns:a16="http://schemas.microsoft.com/office/drawing/2014/main" id="{14D491E6-444F-4C7C-8CD4-AFE6DD384EEF}"/>
            </a:ext>
          </a:extLst>
        </xdr:cNvPr>
        <xdr:cNvSpPr txBox="1"/>
      </xdr:nvSpPr>
      <xdr:spPr>
        <a:xfrm>
          <a:off x="9729788" y="10135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107950</xdr:rowOff>
    </xdr:from>
    <xdr:to>
      <xdr:col>55</xdr:col>
      <xdr:colOff>50800</xdr:colOff>
      <xdr:row>63</xdr:row>
      <xdr:rowOff>38100</xdr:rowOff>
    </xdr:to>
    <xdr:sp macro="" textlink="">
      <xdr:nvSpPr>
        <xdr:cNvPr id="237" name="フローチャート: 判断 236">
          <a:extLst>
            <a:ext uri="{FF2B5EF4-FFF2-40B4-BE49-F238E27FC236}">
              <a16:creationId xmlns="" xmlns:a16="http://schemas.microsoft.com/office/drawing/2014/main" id="{F2C99F59-54D7-49A2-A605-C5B149347D96}"/>
            </a:ext>
          </a:extLst>
        </xdr:cNvPr>
        <xdr:cNvSpPr/>
      </xdr:nvSpPr>
      <xdr:spPr>
        <a:xfrm>
          <a:off x="9655175" y="10156825"/>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49530</xdr:rowOff>
    </xdr:from>
    <xdr:to>
      <xdr:col>50</xdr:col>
      <xdr:colOff>165100</xdr:colOff>
      <xdr:row>62</xdr:row>
      <xdr:rowOff>151130</xdr:rowOff>
    </xdr:to>
    <xdr:sp macro="" textlink="">
      <xdr:nvSpPr>
        <xdr:cNvPr id="238" name="フローチャート: 判断 237">
          <a:extLst>
            <a:ext uri="{FF2B5EF4-FFF2-40B4-BE49-F238E27FC236}">
              <a16:creationId xmlns="" xmlns:a16="http://schemas.microsoft.com/office/drawing/2014/main" id="{860DD5BD-715A-4C85-B14B-B79C9C1EC54F}"/>
            </a:ext>
          </a:extLst>
        </xdr:cNvPr>
        <xdr:cNvSpPr/>
      </xdr:nvSpPr>
      <xdr:spPr>
        <a:xfrm>
          <a:off x="8874125" y="1009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38100</xdr:rowOff>
    </xdr:from>
    <xdr:to>
      <xdr:col>46</xdr:col>
      <xdr:colOff>38100</xdr:colOff>
      <xdr:row>62</xdr:row>
      <xdr:rowOff>139700</xdr:rowOff>
    </xdr:to>
    <xdr:sp macro="" textlink="">
      <xdr:nvSpPr>
        <xdr:cNvPr id="239" name="フローチャート: 判断 238">
          <a:extLst>
            <a:ext uri="{FF2B5EF4-FFF2-40B4-BE49-F238E27FC236}">
              <a16:creationId xmlns="" xmlns:a16="http://schemas.microsoft.com/office/drawing/2014/main" id="{0EFB02FF-32D7-4552-A046-B96B9E6F9DE1}"/>
            </a:ext>
          </a:extLst>
        </xdr:cNvPr>
        <xdr:cNvSpPr/>
      </xdr:nvSpPr>
      <xdr:spPr>
        <a:xfrm>
          <a:off x="8056563" y="1008697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40" name="フローチャート: 判断 239">
          <a:extLst>
            <a:ext uri="{FF2B5EF4-FFF2-40B4-BE49-F238E27FC236}">
              <a16:creationId xmlns="" xmlns:a16="http://schemas.microsoft.com/office/drawing/2014/main" id="{535C7411-45CA-4EE8-ABF6-B875C09B95FF}"/>
            </a:ext>
          </a:extLst>
        </xdr:cNvPr>
        <xdr:cNvSpPr/>
      </xdr:nvSpPr>
      <xdr:spPr>
        <a:xfrm>
          <a:off x="7224713" y="1009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62230</xdr:rowOff>
    </xdr:from>
    <xdr:to>
      <xdr:col>36</xdr:col>
      <xdr:colOff>165100</xdr:colOff>
      <xdr:row>62</xdr:row>
      <xdr:rowOff>163830</xdr:rowOff>
    </xdr:to>
    <xdr:sp macro="" textlink="">
      <xdr:nvSpPr>
        <xdr:cNvPr id="241" name="フローチャート: 判断 240">
          <a:extLst>
            <a:ext uri="{FF2B5EF4-FFF2-40B4-BE49-F238E27FC236}">
              <a16:creationId xmlns="" xmlns:a16="http://schemas.microsoft.com/office/drawing/2014/main" id="{5BA98C66-1C2F-43B5-9C47-CCB363B7FF6F}"/>
            </a:ext>
          </a:extLst>
        </xdr:cNvPr>
        <xdr:cNvSpPr/>
      </xdr:nvSpPr>
      <xdr:spPr>
        <a:xfrm>
          <a:off x="6407150" y="1011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 xmlns:a16="http://schemas.microsoft.com/office/drawing/2014/main" id="{E54F072A-FD62-4B26-B97A-70EB655B4D89}"/>
            </a:ext>
          </a:extLst>
        </xdr:cNvPr>
        <xdr:cNvSpPr txBox="1"/>
      </xdr:nvSpPr>
      <xdr:spPr>
        <a:xfrm>
          <a:off x="95154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 xmlns:a16="http://schemas.microsoft.com/office/drawing/2014/main" id="{1E213BE9-4864-4343-8541-3292B5441822}"/>
            </a:ext>
          </a:extLst>
        </xdr:cNvPr>
        <xdr:cNvSpPr txBox="1"/>
      </xdr:nvSpPr>
      <xdr:spPr>
        <a:xfrm>
          <a:off x="87487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 xmlns:a16="http://schemas.microsoft.com/office/drawing/2014/main" id="{E2FDEB3E-B46D-40E1-8231-6437F23C51B4}"/>
            </a:ext>
          </a:extLst>
        </xdr:cNvPr>
        <xdr:cNvSpPr txBox="1"/>
      </xdr:nvSpPr>
      <xdr:spPr>
        <a:xfrm>
          <a:off x="79311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 xmlns:a16="http://schemas.microsoft.com/office/drawing/2014/main" id="{15129566-CDEE-456E-ACE9-49AD163D5C3C}"/>
            </a:ext>
          </a:extLst>
        </xdr:cNvPr>
        <xdr:cNvSpPr txBox="1"/>
      </xdr:nvSpPr>
      <xdr:spPr>
        <a:xfrm>
          <a:off x="7099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 xmlns:a16="http://schemas.microsoft.com/office/drawing/2014/main" id="{56C3D7F8-0057-41FB-9110-6E91F7D8A008}"/>
            </a:ext>
          </a:extLst>
        </xdr:cNvPr>
        <xdr:cNvSpPr txBox="1"/>
      </xdr:nvSpPr>
      <xdr:spPr>
        <a:xfrm>
          <a:off x="62817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93980</xdr:rowOff>
    </xdr:from>
    <xdr:to>
      <xdr:col>55</xdr:col>
      <xdr:colOff>50800</xdr:colOff>
      <xdr:row>59</xdr:row>
      <xdr:rowOff>24130</xdr:rowOff>
    </xdr:to>
    <xdr:sp macro="" textlink="">
      <xdr:nvSpPr>
        <xdr:cNvPr id="247" name="楕円 246">
          <a:extLst>
            <a:ext uri="{FF2B5EF4-FFF2-40B4-BE49-F238E27FC236}">
              <a16:creationId xmlns="" xmlns:a16="http://schemas.microsoft.com/office/drawing/2014/main" id="{99222170-15BE-42E3-B8F4-A28497BFF4EE}"/>
            </a:ext>
          </a:extLst>
        </xdr:cNvPr>
        <xdr:cNvSpPr/>
      </xdr:nvSpPr>
      <xdr:spPr>
        <a:xfrm>
          <a:off x="9655175" y="9495155"/>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47007</xdr:rowOff>
    </xdr:from>
    <xdr:ext cx="469744" cy="259045"/>
    <xdr:sp macro="" textlink="">
      <xdr:nvSpPr>
        <xdr:cNvPr id="248" name="【体育館・プール】&#10;一人当たり面積該当値テキスト">
          <a:extLst>
            <a:ext uri="{FF2B5EF4-FFF2-40B4-BE49-F238E27FC236}">
              <a16:creationId xmlns="" xmlns:a16="http://schemas.microsoft.com/office/drawing/2014/main" id="{B2682478-1CF9-4ECD-A7C1-3A79919E94D7}"/>
            </a:ext>
          </a:extLst>
        </xdr:cNvPr>
        <xdr:cNvSpPr txBox="1"/>
      </xdr:nvSpPr>
      <xdr:spPr>
        <a:xfrm>
          <a:off x="9729788" y="944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99060</xdr:rowOff>
    </xdr:from>
    <xdr:to>
      <xdr:col>50</xdr:col>
      <xdr:colOff>165100</xdr:colOff>
      <xdr:row>59</xdr:row>
      <xdr:rowOff>29210</xdr:rowOff>
    </xdr:to>
    <xdr:sp macro="" textlink="">
      <xdr:nvSpPr>
        <xdr:cNvPr id="249" name="楕円 248">
          <a:extLst>
            <a:ext uri="{FF2B5EF4-FFF2-40B4-BE49-F238E27FC236}">
              <a16:creationId xmlns="" xmlns:a16="http://schemas.microsoft.com/office/drawing/2014/main" id="{D655EF91-42BC-4038-81E0-5B223BF926E2}"/>
            </a:ext>
          </a:extLst>
        </xdr:cNvPr>
        <xdr:cNvSpPr/>
      </xdr:nvSpPr>
      <xdr:spPr>
        <a:xfrm>
          <a:off x="8874125" y="950023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144780</xdr:rowOff>
    </xdr:from>
    <xdr:to>
      <xdr:col>55</xdr:col>
      <xdr:colOff>0</xdr:colOff>
      <xdr:row>58</xdr:row>
      <xdr:rowOff>149860</xdr:rowOff>
    </xdr:to>
    <xdr:cxnSp macro="">
      <xdr:nvCxnSpPr>
        <xdr:cNvPr id="250" name="直線コネクタ 249">
          <a:extLst>
            <a:ext uri="{FF2B5EF4-FFF2-40B4-BE49-F238E27FC236}">
              <a16:creationId xmlns="" xmlns:a16="http://schemas.microsoft.com/office/drawing/2014/main" id="{9CD5BD6E-A7A5-4609-A656-93D39D9049EA}"/>
            </a:ext>
          </a:extLst>
        </xdr:cNvPr>
        <xdr:cNvCxnSpPr/>
      </xdr:nvCxnSpPr>
      <xdr:spPr>
        <a:xfrm flipV="1">
          <a:off x="8924925" y="9545955"/>
          <a:ext cx="766763"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19050</xdr:rowOff>
    </xdr:from>
    <xdr:to>
      <xdr:col>46</xdr:col>
      <xdr:colOff>38100</xdr:colOff>
      <xdr:row>55</xdr:row>
      <xdr:rowOff>120650</xdr:rowOff>
    </xdr:to>
    <xdr:sp macro="" textlink="">
      <xdr:nvSpPr>
        <xdr:cNvPr id="251" name="楕円 250">
          <a:extLst>
            <a:ext uri="{FF2B5EF4-FFF2-40B4-BE49-F238E27FC236}">
              <a16:creationId xmlns="" xmlns:a16="http://schemas.microsoft.com/office/drawing/2014/main" id="{CA2F1BCF-3B8D-4844-A9A8-1627EF3C7942}"/>
            </a:ext>
          </a:extLst>
        </xdr:cNvPr>
        <xdr:cNvSpPr/>
      </xdr:nvSpPr>
      <xdr:spPr>
        <a:xfrm>
          <a:off x="8056563" y="893445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69850</xdr:rowOff>
    </xdr:from>
    <xdr:to>
      <xdr:col>50</xdr:col>
      <xdr:colOff>114300</xdr:colOff>
      <xdr:row>58</xdr:row>
      <xdr:rowOff>149860</xdr:rowOff>
    </xdr:to>
    <xdr:cxnSp macro="">
      <xdr:nvCxnSpPr>
        <xdr:cNvPr id="252" name="直線コネクタ 251">
          <a:extLst>
            <a:ext uri="{FF2B5EF4-FFF2-40B4-BE49-F238E27FC236}">
              <a16:creationId xmlns="" xmlns:a16="http://schemas.microsoft.com/office/drawing/2014/main" id="{CC8BD585-5CA1-4F69-A518-330504C8D450}"/>
            </a:ext>
          </a:extLst>
        </xdr:cNvPr>
        <xdr:cNvCxnSpPr/>
      </xdr:nvCxnSpPr>
      <xdr:spPr>
        <a:xfrm>
          <a:off x="8107363" y="8985250"/>
          <a:ext cx="817562" cy="56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124460</xdr:rowOff>
    </xdr:from>
    <xdr:to>
      <xdr:col>41</xdr:col>
      <xdr:colOff>101600</xdr:colOff>
      <xdr:row>60</xdr:row>
      <xdr:rowOff>54610</xdr:rowOff>
    </xdr:to>
    <xdr:sp macro="" textlink="">
      <xdr:nvSpPr>
        <xdr:cNvPr id="253" name="楕円 252">
          <a:extLst>
            <a:ext uri="{FF2B5EF4-FFF2-40B4-BE49-F238E27FC236}">
              <a16:creationId xmlns="" xmlns:a16="http://schemas.microsoft.com/office/drawing/2014/main" id="{3FA3E62A-DA37-4B08-BD23-DB14707DB3DF}"/>
            </a:ext>
          </a:extLst>
        </xdr:cNvPr>
        <xdr:cNvSpPr/>
      </xdr:nvSpPr>
      <xdr:spPr>
        <a:xfrm>
          <a:off x="7224713" y="968756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69850</xdr:rowOff>
    </xdr:from>
    <xdr:to>
      <xdr:col>45</xdr:col>
      <xdr:colOff>177800</xdr:colOff>
      <xdr:row>60</xdr:row>
      <xdr:rowOff>3810</xdr:rowOff>
    </xdr:to>
    <xdr:cxnSp macro="">
      <xdr:nvCxnSpPr>
        <xdr:cNvPr id="254" name="直線コネクタ 253">
          <a:extLst>
            <a:ext uri="{FF2B5EF4-FFF2-40B4-BE49-F238E27FC236}">
              <a16:creationId xmlns="" xmlns:a16="http://schemas.microsoft.com/office/drawing/2014/main" id="{DD45ABFA-9B95-4A24-BC89-A1FAEB46623B}"/>
            </a:ext>
          </a:extLst>
        </xdr:cNvPr>
        <xdr:cNvCxnSpPr/>
      </xdr:nvCxnSpPr>
      <xdr:spPr>
        <a:xfrm flipV="1">
          <a:off x="7275513" y="8985250"/>
          <a:ext cx="831850" cy="74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138430</xdr:rowOff>
    </xdr:from>
    <xdr:to>
      <xdr:col>36</xdr:col>
      <xdr:colOff>165100</xdr:colOff>
      <xdr:row>60</xdr:row>
      <xdr:rowOff>68580</xdr:rowOff>
    </xdr:to>
    <xdr:sp macro="" textlink="">
      <xdr:nvSpPr>
        <xdr:cNvPr id="255" name="楕円 254">
          <a:extLst>
            <a:ext uri="{FF2B5EF4-FFF2-40B4-BE49-F238E27FC236}">
              <a16:creationId xmlns="" xmlns:a16="http://schemas.microsoft.com/office/drawing/2014/main" id="{60E8F108-AA33-4D6D-B5A3-BD8414349DAA}"/>
            </a:ext>
          </a:extLst>
        </xdr:cNvPr>
        <xdr:cNvSpPr/>
      </xdr:nvSpPr>
      <xdr:spPr>
        <a:xfrm>
          <a:off x="6407150" y="970153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3810</xdr:rowOff>
    </xdr:from>
    <xdr:to>
      <xdr:col>41</xdr:col>
      <xdr:colOff>50800</xdr:colOff>
      <xdr:row>60</xdr:row>
      <xdr:rowOff>17780</xdr:rowOff>
    </xdr:to>
    <xdr:cxnSp macro="">
      <xdr:nvCxnSpPr>
        <xdr:cNvPr id="256" name="直線コネクタ 255">
          <a:extLst>
            <a:ext uri="{FF2B5EF4-FFF2-40B4-BE49-F238E27FC236}">
              <a16:creationId xmlns="" xmlns:a16="http://schemas.microsoft.com/office/drawing/2014/main" id="{8AB54196-C4A3-4CAD-A725-87E5DD364AA9}"/>
            </a:ext>
          </a:extLst>
        </xdr:cNvPr>
        <xdr:cNvCxnSpPr/>
      </xdr:nvCxnSpPr>
      <xdr:spPr>
        <a:xfrm flipV="1">
          <a:off x="6457950" y="9728835"/>
          <a:ext cx="817563"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142257</xdr:rowOff>
    </xdr:from>
    <xdr:ext cx="469744" cy="259045"/>
    <xdr:sp macro="" textlink="">
      <xdr:nvSpPr>
        <xdr:cNvPr id="257" name="n_1aveValue【体育館・プール】&#10;一人当たり面積">
          <a:extLst>
            <a:ext uri="{FF2B5EF4-FFF2-40B4-BE49-F238E27FC236}">
              <a16:creationId xmlns="" xmlns:a16="http://schemas.microsoft.com/office/drawing/2014/main" id="{0DAA11F5-0A32-4D0A-A708-CE249E6BE6F5}"/>
            </a:ext>
          </a:extLst>
        </xdr:cNvPr>
        <xdr:cNvSpPr txBox="1"/>
      </xdr:nvSpPr>
      <xdr:spPr>
        <a:xfrm>
          <a:off x="8691640" y="10191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130827</xdr:rowOff>
    </xdr:from>
    <xdr:ext cx="469744" cy="259045"/>
    <xdr:sp macro="" textlink="">
      <xdr:nvSpPr>
        <xdr:cNvPr id="258" name="n_2aveValue【体育館・プール】&#10;一人当たり面積">
          <a:extLst>
            <a:ext uri="{FF2B5EF4-FFF2-40B4-BE49-F238E27FC236}">
              <a16:creationId xmlns="" xmlns:a16="http://schemas.microsoft.com/office/drawing/2014/main" id="{A11B9A85-9CB9-4187-AFA9-EAB2F504D3DF}"/>
            </a:ext>
          </a:extLst>
        </xdr:cNvPr>
        <xdr:cNvSpPr txBox="1"/>
      </xdr:nvSpPr>
      <xdr:spPr>
        <a:xfrm>
          <a:off x="7886777" y="1017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59" name="n_3aveValue【体育館・プール】&#10;一人当たり面積">
          <a:extLst>
            <a:ext uri="{FF2B5EF4-FFF2-40B4-BE49-F238E27FC236}">
              <a16:creationId xmlns="" xmlns:a16="http://schemas.microsoft.com/office/drawing/2014/main" id="{18527045-6B88-4406-883B-8E74811889C8}"/>
            </a:ext>
          </a:extLst>
        </xdr:cNvPr>
        <xdr:cNvSpPr txBox="1"/>
      </xdr:nvSpPr>
      <xdr:spPr>
        <a:xfrm>
          <a:off x="7054927" y="1018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154957</xdr:rowOff>
    </xdr:from>
    <xdr:ext cx="469744" cy="259045"/>
    <xdr:sp macro="" textlink="">
      <xdr:nvSpPr>
        <xdr:cNvPr id="260" name="n_4aveValue【体育館・プール】&#10;一人当たり面積">
          <a:extLst>
            <a:ext uri="{FF2B5EF4-FFF2-40B4-BE49-F238E27FC236}">
              <a16:creationId xmlns="" xmlns:a16="http://schemas.microsoft.com/office/drawing/2014/main" id="{958A5B6B-EABF-4466-9B20-E1CE1B68C4EC}"/>
            </a:ext>
          </a:extLst>
        </xdr:cNvPr>
        <xdr:cNvSpPr txBox="1"/>
      </xdr:nvSpPr>
      <xdr:spPr>
        <a:xfrm>
          <a:off x="6237365" y="1020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45737</xdr:rowOff>
    </xdr:from>
    <xdr:ext cx="469744" cy="259045"/>
    <xdr:sp macro="" textlink="">
      <xdr:nvSpPr>
        <xdr:cNvPr id="261" name="n_1mainValue【体育館・プール】&#10;一人当たり面積">
          <a:extLst>
            <a:ext uri="{FF2B5EF4-FFF2-40B4-BE49-F238E27FC236}">
              <a16:creationId xmlns="" xmlns:a16="http://schemas.microsoft.com/office/drawing/2014/main" id="{DB8EDCE1-12A5-4153-97D6-315AC8299BAB}"/>
            </a:ext>
          </a:extLst>
        </xdr:cNvPr>
        <xdr:cNvSpPr txBox="1"/>
      </xdr:nvSpPr>
      <xdr:spPr>
        <a:xfrm>
          <a:off x="869164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53</xdr:row>
      <xdr:rowOff>137177</xdr:rowOff>
    </xdr:from>
    <xdr:ext cx="469744" cy="259045"/>
    <xdr:sp macro="" textlink="">
      <xdr:nvSpPr>
        <xdr:cNvPr id="262" name="n_2mainValue【体育館・プール】&#10;一人当たり面積">
          <a:extLst>
            <a:ext uri="{FF2B5EF4-FFF2-40B4-BE49-F238E27FC236}">
              <a16:creationId xmlns="" xmlns:a16="http://schemas.microsoft.com/office/drawing/2014/main" id="{DC355EDE-C138-4AD8-BBE8-F54541869E84}"/>
            </a:ext>
          </a:extLst>
        </xdr:cNvPr>
        <xdr:cNvSpPr txBox="1"/>
      </xdr:nvSpPr>
      <xdr:spPr>
        <a:xfrm>
          <a:off x="7886777" y="872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71137</xdr:rowOff>
    </xdr:from>
    <xdr:ext cx="469744" cy="259045"/>
    <xdr:sp macro="" textlink="">
      <xdr:nvSpPr>
        <xdr:cNvPr id="263" name="n_3mainValue【体育館・プール】&#10;一人当たり面積">
          <a:extLst>
            <a:ext uri="{FF2B5EF4-FFF2-40B4-BE49-F238E27FC236}">
              <a16:creationId xmlns="" xmlns:a16="http://schemas.microsoft.com/office/drawing/2014/main" id="{C320B11D-D4C3-4BBB-BEAB-EBF1E93FB2F0}"/>
            </a:ext>
          </a:extLst>
        </xdr:cNvPr>
        <xdr:cNvSpPr txBox="1"/>
      </xdr:nvSpPr>
      <xdr:spPr>
        <a:xfrm>
          <a:off x="7054927" y="947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85107</xdr:rowOff>
    </xdr:from>
    <xdr:ext cx="469744" cy="259045"/>
    <xdr:sp macro="" textlink="">
      <xdr:nvSpPr>
        <xdr:cNvPr id="264" name="n_4mainValue【体育館・プール】&#10;一人当たり面積">
          <a:extLst>
            <a:ext uri="{FF2B5EF4-FFF2-40B4-BE49-F238E27FC236}">
              <a16:creationId xmlns="" xmlns:a16="http://schemas.microsoft.com/office/drawing/2014/main" id="{1FDABAD3-247A-4BB1-AB62-AB3085F66E82}"/>
            </a:ext>
          </a:extLst>
        </xdr:cNvPr>
        <xdr:cNvSpPr txBox="1"/>
      </xdr:nvSpPr>
      <xdr:spPr>
        <a:xfrm>
          <a:off x="6237365" y="948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 xmlns:a16="http://schemas.microsoft.com/office/drawing/2014/main" id="{2740EBCF-681C-49B4-B247-7EB8C168EE94}"/>
            </a:ext>
          </a:extLst>
        </xdr:cNvPr>
        <xdr:cNvSpPr/>
      </xdr:nvSpPr>
      <xdr:spPr>
        <a:xfrm>
          <a:off x="704850" y="111728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 xmlns:a16="http://schemas.microsoft.com/office/drawing/2014/main" id="{E8B57DB1-CF69-49EA-B64D-2D01735ED97F}"/>
            </a:ext>
          </a:extLst>
        </xdr:cNvPr>
        <xdr:cNvSpPr/>
      </xdr:nvSpPr>
      <xdr:spPr>
        <a:xfrm>
          <a:off x="83185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 xmlns:a16="http://schemas.microsoft.com/office/drawing/2014/main" id="{7ACF59E7-7576-4B0B-967E-74E12C7DFA1B}"/>
            </a:ext>
          </a:extLst>
        </xdr:cNvPr>
        <xdr:cNvSpPr/>
      </xdr:nvSpPr>
      <xdr:spPr>
        <a:xfrm>
          <a:off x="83185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 xmlns:a16="http://schemas.microsoft.com/office/drawing/2014/main" id="{F7AA0BEC-DDDC-4A86-8663-81959E9A7CE8}"/>
            </a:ext>
          </a:extLst>
        </xdr:cNvPr>
        <xdr:cNvSpPr/>
      </xdr:nvSpPr>
      <xdr:spPr>
        <a:xfrm>
          <a:off x="176212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 xmlns:a16="http://schemas.microsoft.com/office/drawing/2014/main" id="{6327BD71-042B-452F-9A07-AC56324A423D}"/>
            </a:ext>
          </a:extLst>
        </xdr:cNvPr>
        <xdr:cNvSpPr/>
      </xdr:nvSpPr>
      <xdr:spPr>
        <a:xfrm>
          <a:off x="176212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 xmlns:a16="http://schemas.microsoft.com/office/drawing/2014/main" id="{AA7C37EF-476D-4D7C-9C87-A9EC24E55587}"/>
            </a:ext>
          </a:extLst>
        </xdr:cNvPr>
        <xdr:cNvSpPr/>
      </xdr:nvSpPr>
      <xdr:spPr>
        <a:xfrm>
          <a:off x="28194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 xmlns:a16="http://schemas.microsoft.com/office/drawing/2014/main" id="{43B04EC9-9A6C-4C03-9C2F-4CD33A158F66}"/>
            </a:ext>
          </a:extLst>
        </xdr:cNvPr>
        <xdr:cNvSpPr/>
      </xdr:nvSpPr>
      <xdr:spPr>
        <a:xfrm>
          <a:off x="28194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 xmlns:a16="http://schemas.microsoft.com/office/drawing/2014/main" id="{E2A2437B-E27A-48B3-81CA-9D28E9815AB0}"/>
            </a:ext>
          </a:extLst>
        </xdr:cNvPr>
        <xdr:cNvSpPr/>
      </xdr:nvSpPr>
      <xdr:spPr>
        <a:xfrm>
          <a:off x="704850" y="122491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 xmlns:a16="http://schemas.microsoft.com/office/drawing/2014/main" id="{0AA511D7-4B7E-4C7D-A8EA-0D165B5CDC60}"/>
            </a:ext>
          </a:extLst>
        </xdr:cNvPr>
        <xdr:cNvSpPr txBox="1"/>
      </xdr:nvSpPr>
      <xdr:spPr>
        <a:xfrm>
          <a:off x="681038"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 xmlns:a16="http://schemas.microsoft.com/office/drawing/2014/main" id="{F1955B7A-7869-4616-8B54-03BAA0B79169}"/>
            </a:ext>
          </a:extLst>
        </xdr:cNvPr>
        <xdr:cNvCxnSpPr/>
      </xdr:nvCxnSpPr>
      <xdr:spPr>
        <a:xfrm>
          <a:off x="704850"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 xmlns:a16="http://schemas.microsoft.com/office/drawing/2014/main" id="{BA99761C-8B2E-4793-A19D-2300E8F1410E}"/>
            </a:ext>
          </a:extLst>
        </xdr:cNvPr>
        <xdr:cNvSpPr txBox="1"/>
      </xdr:nvSpPr>
      <xdr:spPr>
        <a:xfrm>
          <a:off x="280534"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 xmlns:a16="http://schemas.microsoft.com/office/drawing/2014/main" id="{A029CAE3-7CBA-482B-98A4-3F4748672CEA}"/>
            </a:ext>
          </a:extLst>
        </xdr:cNvPr>
        <xdr:cNvCxnSpPr/>
      </xdr:nvCxnSpPr>
      <xdr:spPr>
        <a:xfrm>
          <a:off x="704850" y="140493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 xmlns:a16="http://schemas.microsoft.com/office/drawing/2014/main" id="{328A164E-EE32-40B6-BC80-2E01C07A0E7D}"/>
            </a:ext>
          </a:extLst>
        </xdr:cNvPr>
        <xdr:cNvSpPr txBox="1"/>
      </xdr:nvSpPr>
      <xdr:spPr>
        <a:xfrm>
          <a:off x="280534" y="13916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 xmlns:a16="http://schemas.microsoft.com/office/drawing/2014/main" id="{76DDBBD0-D23D-485C-9676-9E6DE97D39A2}"/>
            </a:ext>
          </a:extLst>
        </xdr:cNvPr>
        <xdr:cNvCxnSpPr/>
      </xdr:nvCxnSpPr>
      <xdr:spPr>
        <a:xfrm>
          <a:off x="704850" y="13687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 xmlns:a16="http://schemas.microsoft.com/office/drawing/2014/main" id="{90D3201D-B0E4-47B5-99E6-199A9060768F}"/>
            </a:ext>
          </a:extLst>
        </xdr:cNvPr>
        <xdr:cNvSpPr txBox="1"/>
      </xdr:nvSpPr>
      <xdr:spPr>
        <a:xfrm>
          <a:off x="344654" y="13554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 xmlns:a16="http://schemas.microsoft.com/office/drawing/2014/main" id="{87CC4F65-B93B-493B-BE92-4C858991BBF1}"/>
            </a:ext>
          </a:extLst>
        </xdr:cNvPr>
        <xdr:cNvCxnSpPr/>
      </xdr:nvCxnSpPr>
      <xdr:spPr>
        <a:xfrm>
          <a:off x="704850" y="13325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 xmlns:a16="http://schemas.microsoft.com/office/drawing/2014/main" id="{77B70773-3C64-4382-A57F-8505A2E7BCC3}"/>
            </a:ext>
          </a:extLst>
        </xdr:cNvPr>
        <xdr:cNvSpPr txBox="1"/>
      </xdr:nvSpPr>
      <xdr:spPr>
        <a:xfrm>
          <a:off x="344654"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 xmlns:a16="http://schemas.microsoft.com/office/drawing/2014/main" id="{F7FC5798-2D1B-4108-A17E-58FE8AB108C2}"/>
            </a:ext>
          </a:extLst>
        </xdr:cNvPr>
        <xdr:cNvCxnSpPr/>
      </xdr:nvCxnSpPr>
      <xdr:spPr>
        <a:xfrm>
          <a:off x="704850" y="12963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 xmlns:a16="http://schemas.microsoft.com/office/drawing/2014/main" id="{918BC90A-E241-409E-AC51-238185EA048F}"/>
            </a:ext>
          </a:extLst>
        </xdr:cNvPr>
        <xdr:cNvSpPr txBox="1"/>
      </xdr:nvSpPr>
      <xdr:spPr>
        <a:xfrm>
          <a:off x="344654" y="12830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 xmlns:a16="http://schemas.microsoft.com/office/drawing/2014/main" id="{586C89ED-05C5-4C4F-BC45-73A7226F0F7F}"/>
            </a:ext>
          </a:extLst>
        </xdr:cNvPr>
        <xdr:cNvCxnSpPr/>
      </xdr:nvCxnSpPr>
      <xdr:spPr>
        <a:xfrm>
          <a:off x="704850" y="12611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 xmlns:a16="http://schemas.microsoft.com/office/drawing/2014/main" id="{F566AAB6-97B7-4C2F-8A1D-035944687F0B}"/>
            </a:ext>
          </a:extLst>
        </xdr:cNvPr>
        <xdr:cNvSpPr txBox="1"/>
      </xdr:nvSpPr>
      <xdr:spPr>
        <a:xfrm>
          <a:off x="344654" y="12478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 xmlns:a16="http://schemas.microsoft.com/office/drawing/2014/main" id="{C8C5D0F7-6BA2-4EB2-B103-A887F123CA33}"/>
            </a:ext>
          </a:extLst>
        </xdr:cNvPr>
        <xdr:cNvCxnSpPr/>
      </xdr:nvCxnSpPr>
      <xdr:spPr>
        <a:xfrm>
          <a:off x="704850"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 xmlns:a16="http://schemas.microsoft.com/office/drawing/2014/main" id="{F8FDF64A-9AFA-4D5B-BC7D-21675E028436}"/>
            </a:ext>
          </a:extLst>
        </xdr:cNvPr>
        <xdr:cNvSpPr txBox="1"/>
      </xdr:nvSpPr>
      <xdr:spPr>
        <a:xfrm>
          <a:off x="394486" y="121164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 xmlns:a16="http://schemas.microsoft.com/office/drawing/2014/main" id="{F1D7978C-5520-47AB-B54A-E9C93DF1A0BC}"/>
            </a:ext>
          </a:extLst>
        </xdr:cNvPr>
        <xdr:cNvSpPr/>
      </xdr:nvSpPr>
      <xdr:spPr>
        <a:xfrm>
          <a:off x="704850" y="122491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89" name="直線コネクタ 288">
          <a:extLst>
            <a:ext uri="{FF2B5EF4-FFF2-40B4-BE49-F238E27FC236}">
              <a16:creationId xmlns="" xmlns:a16="http://schemas.microsoft.com/office/drawing/2014/main" id="{318A3B47-51AF-4A78-9BCB-50C282C59360}"/>
            </a:ext>
          </a:extLst>
        </xdr:cNvPr>
        <xdr:cNvCxnSpPr/>
      </xdr:nvCxnSpPr>
      <xdr:spPr>
        <a:xfrm flipV="1">
          <a:off x="4291965" y="12813030"/>
          <a:ext cx="0" cy="1230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90" name="【福祉施設】&#10;有形固定資産減価償却率最小値テキスト">
          <a:extLst>
            <a:ext uri="{FF2B5EF4-FFF2-40B4-BE49-F238E27FC236}">
              <a16:creationId xmlns="" xmlns:a16="http://schemas.microsoft.com/office/drawing/2014/main" id="{CCFD4AC4-99F6-477E-B967-B05D7773BB12}"/>
            </a:ext>
          </a:extLst>
        </xdr:cNvPr>
        <xdr:cNvSpPr txBox="1"/>
      </xdr:nvSpPr>
      <xdr:spPr>
        <a:xfrm>
          <a:off x="4330700"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91" name="直線コネクタ 290">
          <a:extLst>
            <a:ext uri="{FF2B5EF4-FFF2-40B4-BE49-F238E27FC236}">
              <a16:creationId xmlns="" xmlns:a16="http://schemas.microsoft.com/office/drawing/2014/main" id="{5BD21FDB-7C27-4343-9576-ED7C9BD5431F}"/>
            </a:ext>
          </a:extLst>
        </xdr:cNvPr>
        <xdr:cNvCxnSpPr/>
      </xdr:nvCxnSpPr>
      <xdr:spPr>
        <a:xfrm>
          <a:off x="4217988" y="1404366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92" name="【福祉施設】&#10;有形固定資産減価償却率最大値テキスト">
          <a:extLst>
            <a:ext uri="{FF2B5EF4-FFF2-40B4-BE49-F238E27FC236}">
              <a16:creationId xmlns="" xmlns:a16="http://schemas.microsoft.com/office/drawing/2014/main" id="{9EA56F1A-AA92-4876-A466-CB4F878CEA34}"/>
            </a:ext>
          </a:extLst>
        </xdr:cNvPr>
        <xdr:cNvSpPr txBox="1"/>
      </xdr:nvSpPr>
      <xdr:spPr>
        <a:xfrm>
          <a:off x="4330700" y="1260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a:extLst>
            <a:ext uri="{FF2B5EF4-FFF2-40B4-BE49-F238E27FC236}">
              <a16:creationId xmlns="" xmlns:a16="http://schemas.microsoft.com/office/drawing/2014/main" id="{37CDCBE0-2E8A-4C78-98B6-C00F52CA2542}"/>
            </a:ext>
          </a:extLst>
        </xdr:cNvPr>
        <xdr:cNvCxnSpPr/>
      </xdr:nvCxnSpPr>
      <xdr:spPr>
        <a:xfrm>
          <a:off x="4217988" y="1281303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13352</xdr:rowOff>
    </xdr:from>
    <xdr:ext cx="405111" cy="259045"/>
    <xdr:sp macro="" textlink="">
      <xdr:nvSpPr>
        <xdr:cNvPr id="294" name="【福祉施設】&#10;有形固定資産減価償却率平均値テキスト">
          <a:extLst>
            <a:ext uri="{FF2B5EF4-FFF2-40B4-BE49-F238E27FC236}">
              <a16:creationId xmlns="" xmlns:a16="http://schemas.microsoft.com/office/drawing/2014/main" id="{A7B5D026-4900-443D-B4ED-54F314B54CCC}"/>
            </a:ext>
          </a:extLst>
        </xdr:cNvPr>
        <xdr:cNvSpPr txBox="1"/>
      </xdr:nvSpPr>
      <xdr:spPr>
        <a:xfrm>
          <a:off x="4330700" y="13300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5" name="フローチャート: 判断 294">
          <a:extLst>
            <a:ext uri="{FF2B5EF4-FFF2-40B4-BE49-F238E27FC236}">
              <a16:creationId xmlns="" xmlns:a16="http://schemas.microsoft.com/office/drawing/2014/main" id="{DE51680B-ABA4-4D9C-8093-582F572752D8}"/>
            </a:ext>
          </a:extLst>
        </xdr:cNvPr>
        <xdr:cNvSpPr/>
      </xdr:nvSpPr>
      <xdr:spPr>
        <a:xfrm>
          <a:off x="42418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73025</xdr:rowOff>
    </xdr:from>
    <xdr:to>
      <xdr:col>20</xdr:col>
      <xdr:colOff>38100</xdr:colOff>
      <xdr:row>82</xdr:row>
      <xdr:rowOff>3175</xdr:rowOff>
    </xdr:to>
    <xdr:sp macro="" textlink="">
      <xdr:nvSpPr>
        <xdr:cNvPr id="296" name="フローチャート: 判断 295">
          <a:extLst>
            <a:ext uri="{FF2B5EF4-FFF2-40B4-BE49-F238E27FC236}">
              <a16:creationId xmlns="" xmlns:a16="http://schemas.microsoft.com/office/drawing/2014/main" id="{DA39BE41-63BD-45E1-9240-809B48F53C7F}"/>
            </a:ext>
          </a:extLst>
        </xdr:cNvPr>
        <xdr:cNvSpPr/>
      </xdr:nvSpPr>
      <xdr:spPr>
        <a:xfrm>
          <a:off x="3475038" y="13198475"/>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48261</xdr:rowOff>
    </xdr:from>
    <xdr:to>
      <xdr:col>15</xdr:col>
      <xdr:colOff>101600</xdr:colOff>
      <xdr:row>81</xdr:row>
      <xdr:rowOff>149861</xdr:rowOff>
    </xdr:to>
    <xdr:sp macro="" textlink="">
      <xdr:nvSpPr>
        <xdr:cNvPr id="297" name="フローチャート: 判断 296">
          <a:extLst>
            <a:ext uri="{FF2B5EF4-FFF2-40B4-BE49-F238E27FC236}">
              <a16:creationId xmlns="" xmlns:a16="http://schemas.microsoft.com/office/drawing/2014/main" id="{D89A0084-240B-4745-AE17-AA874214DC13}"/>
            </a:ext>
          </a:extLst>
        </xdr:cNvPr>
        <xdr:cNvSpPr/>
      </xdr:nvSpPr>
      <xdr:spPr>
        <a:xfrm>
          <a:off x="2643188" y="1317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298" name="フローチャート: 判断 297">
          <a:extLst>
            <a:ext uri="{FF2B5EF4-FFF2-40B4-BE49-F238E27FC236}">
              <a16:creationId xmlns="" xmlns:a16="http://schemas.microsoft.com/office/drawing/2014/main" id="{AA92BFF5-20AE-403C-A2C1-F94FC79C8DEE}"/>
            </a:ext>
          </a:extLst>
        </xdr:cNvPr>
        <xdr:cNvSpPr/>
      </xdr:nvSpPr>
      <xdr:spPr>
        <a:xfrm>
          <a:off x="1825625" y="1315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164464</xdr:rowOff>
    </xdr:from>
    <xdr:to>
      <xdr:col>6</xdr:col>
      <xdr:colOff>38100</xdr:colOff>
      <xdr:row>81</xdr:row>
      <xdr:rowOff>94614</xdr:rowOff>
    </xdr:to>
    <xdr:sp macro="" textlink="">
      <xdr:nvSpPr>
        <xdr:cNvPr id="299" name="フローチャート: 判断 298">
          <a:extLst>
            <a:ext uri="{FF2B5EF4-FFF2-40B4-BE49-F238E27FC236}">
              <a16:creationId xmlns="" xmlns:a16="http://schemas.microsoft.com/office/drawing/2014/main" id="{FA2D7837-F6D7-4C5D-95EF-31ED6893122F}"/>
            </a:ext>
          </a:extLst>
        </xdr:cNvPr>
        <xdr:cNvSpPr/>
      </xdr:nvSpPr>
      <xdr:spPr>
        <a:xfrm>
          <a:off x="1008063" y="13123226"/>
          <a:ext cx="87312"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 xmlns:a16="http://schemas.microsoft.com/office/drawing/2014/main" id="{71EA950A-75BC-4C18-BD07-EC2CF92D6EE1}"/>
            </a:ext>
          </a:extLst>
        </xdr:cNvPr>
        <xdr:cNvSpPr txBox="1"/>
      </xdr:nvSpPr>
      <xdr:spPr>
        <a:xfrm>
          <a:off x="411638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 xmlns:a16="http://schemas.microsoft.com/office/drawing/2014/main" id="{55219B7E-D446-4FC2-9B6D-A981A47CD5B6}"/>
            </a:ext>
          </a:extLst>
        </xdr:cNvPr>
        <xdr:cNvSpPr txBox="1"/>
      </xdr:nvSpPr>
      <xdr:spPr>
        <a:xfrm>
          <a:off x="3349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 xmlns:a16="http://schemas.microsoft.com/office/drawing/2014/main" id="{DA035A16-EA47-450E-B035-DF71EFD9A2F4}"/>
            </a:ext>
          </a:extLst>
        </xdr:cNvPr>
        <xdr:cNvSpPr txBox="1"/>
      </xdr:nvSpPr>
      <xdr:spPr>
        <a:xfrm>
          <a:off x="25177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 xmlns:a16="http://schemas.microsoft.com/office/drawing/2014/main" id="{2119EAD3-F91E-4CA6-87E5-55840BD562DA}"/>
            </a:ext>
          </a:extLst>
        </xdr:cNvPr>
        <xdr:cNvSpPr txBox="1"/>
      </xdr:nvSpPr>
      <xdr:spPr>
        <a:xfrm>
          <a:off x="170021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 xmlns:a16="http://schemas.microsoft.com/office/drawing/2014/main" id="{B2F5D642-2304-4879-BB64-10CCC073E2C9}"/>
            </a:ext>
          </a:extLst>
        </xdr:cNvPr>
        <xdr:cNvSpPr txBox="1"/>
      </xdr:nvSpPr>
      <xdr:spPr>
        <a:xfrm>
          <a:off x="882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305" name="楕円 304">
          <a:extLst>
            <a:ext uri="{FF2B5EF4-FFF2-40B4-BE49-F238E27FC236}">
              <a16:creationId xmlns="" xmlns:a16="http://schemas.microsoft.com/office/drawing/2014/main" id="{CB35FE56-AF2F-4B2E-BDEB-78EF1C89835B}"/>
            </a:ext>
          </a:extLst>
        </xdr:cNvPr>
        <xdr:cNvSpPr/>
      </xdr:nvSpPr>
      <xdr:spPr>
        <a:xfrm>
          <a:off x="4241800" y="1328420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10177</xdr:rowOff>
    </xdr:from>
    <xdr:ext cx="405111" cy="259045"/>
    <xdr:sp macro="" textlink="">
      <xdr:nvSpPr>
        <xdr:cNvPr id="306" name="【福祉施設】&#10;有形固定資産減価償却率該当値テキスト">
          <a:extLst>
            <a:ext uri="{FF2B5EF4-FFF2-40B4-BE49-F238E27FC236}">
              <a16:creationId xmlns="" xmlns:a16="http://schemas.microsoft.com/office/drawing/2014/main" id="{BD75C2F9-E9B0-4727-972F-F09FF863255F}"/>
            </a:ext>
          </a:extLst>
        </xdr:cNvPr>
        <xdr:cNvSpPr txBox="1"/>
      </xdr:nvSpPr>
      <xdr:spPr>
        <a:xfrm>
          <a:off x="4330700" y="1313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164464</xdr:rowOff>
    </xdr:from>
    <xdr:to>
      <xdr:col>20</xdr:col>
      <xdr:colOff>38100</xdr:colOff>
      <xdr:row>82</xdr:row>
      <xdr:rowOff>94614</xdr:rowOff>
    </xdr:to>
    <xdr:sp macro="" textlink="">
      <xdr:nvSpPr>
        <xdr:cNvPr id="307" name="楕円 306">
          <a:extLst>
            <a:ext uri="{FF2B5EF4-FFF2-40B4-BE49-F238E27FC236}">
              <a16:creationId xmlns="" xmlns:a16="http://schemas.microsoft.com/office/drawing/2014/main" id="{0523D5C1-9F8A-49C3-AC5A-79A2E1276785}"/>
            </a:ext>
          </a:extLst>
        </xdr:cNvPr>
        <xdr:cNvSpPr/>
      </xdr:nvSpPr>
      <xdr:spPr>
        <a:xfrm>
          <a:off x="3475038" y="13285151"/>
          <a:ext cx="87312"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38100</xdr:rowOff>
    </xdr:from>
    <xdr:to>
      <xdr:col>24</xdr:col>
      <xdr:colOff>63500</xdr:colOff>
      <xdr:row>82</xdr:row>
      <xdr:rowOff>43814</xdr:rowOff>
    </xdr:to>
    <xdr:cxnSp macro="">
      <xdr:nvCxnSpPr>
        <xdr:cNvPr id="308" name="直線コネクタ 307">
          <a:extLst>
            <a:ext uri="{FF2B5EF4-FFF2-40B4-BE49-F238E27FC236}">
              <a16:creationId xmlns="" xmlns:a16="http://schemas.microsoft.com/office/drawing/2014/main" id="{4CF2DD38-EED0-40DF-B109-A4A9743F307A}"/>
            </a:ext>
          </a:extLst>
        </xdr:cNvPr>
        <xdr:cNvCxnSpPr/>
      </xdr:nvCxnSpPr>
      <xdr:spPr>
        <a:xfrm flipV="1">
          <a:off x="3525838" y="13325475"/>
          <a:ext cx="766762"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111125</xdr:rowOff>
    </xdr:from>
    <xdr:to>
      <xdr:col>15</xdr:col>
      <xdr:colOff>101600</xdr:colOff>
      <xdr:row>82</xdr:row>
      <xdr:rowOff>41275</xdr:rowOff>
    </xdr:to>
    <xdr:sp macro="" textlink="">
      <xdr:nvSpPr>
        <xdr:cNvPr id="309" name="楕円 308">
          <a:extLst>
            <a:ext uri="{FF2B5EF4-FFF2-40B4-BE49-F238E27FC236}">
              <a16:creationId xmlns="" xmlns:a16="http://schemas.microsoft.com/office/drawing/2014/main" id="{FC015D05-998A-4997-931D-669B6B38EAEE}"/>
            </a:ext>
          </a:extLst>
        </xdr:cNvPr>
        <xdr:cNvSpPr/>
      </xdr:nvSpPr>
      <xdr:spPr>
        <a:xfrm>
          <a:off x="2643188" y="132365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161925</xdr:rowOff>
    </xdr:from>
    <xdr:to>
      <xdr:col>19</xdr:col>
      <xdr:colOff>177800</xdr:colOff>
      <xdr:row>82</xdr:row>
      <xdr:rowOff>43814</xdr:rowOff>
    </xdr:to>
    <xdr:cxnSp macro="">
      <xdr:nvCxnSpPr>
        <xdr:cNvPr id="310" name="直線コネクタ 309">
          <a:extLst>
            <a:ext uri="{FF2B5EF4-FFF2-40B4-BE49-F238E27FC236}">
              <a16:creationId xmlns="" xmlns:a16="http://schemas.microsoft.com/office/drawing/2014/main" id="{CF6BD584-A1F5-4F5C-AF14-C416A18EF0AF}"/>
            </a:ext>
          </a:extLst>
        </xdr:cNvPr>
        <xdr:cNvCxnSpPr/>
      </xdr:nvCxnSpPr>
      <xdr:spPr>
        <a:xfrm>
          <a:off x="2693988" y="13287375"/>
          <a:ext cx="83185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135889</xdr:rowOff>
    </xdr:from>
    <xdr:to>
      <xdr:col>10</xdr:col>
      <xdr:colOff>165100</xdr:colOff>
      <xdr:row>83</xdr:row>
      <xdr:rowOff>66039</xdr:rowOff>
    </xdr:to>
    <xdr:sp macro="" textlink="">
      <xdr:nvSpPr>
        <xdr:cNvPr id="311" name="楕円 310">
          <a:extLst>
            <a:ext uri="{FF2B5EF4-FFF2-40B4-BE49-F238E27FC236}">
              <a16:creationId xmlns="" xmlns:a16="http://schemas.microsoft.com/office/drawing/2014/main" id="{D3B97E20-8B00-4282-BE65-38D42264F01B}"/>
            </a:ext>
          </a:extLst>
        </xdr:cNvPr>
        <xdr:cNvSpPr/>
      </xdr:nvSpPr>
      <xdr:spPr>
        <a:xfrm>
          <a:off x="1825625" y="13423264"/>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161925</xdr:rowOff>
    </xdr:from>
    <xdr:to>
      <xdr:col>15</xdr:col>
      <xdr:colOff>50800</xdr:colOff>
      <xdr:row>83</xdr:row>
      <xdr:rowOff>15239</xdr:rowOff>
    </xdr:to>
    <xdr:cxnSp macro="">
      <xdr:nvCxnSpPr>
        <xdr:cNvPr id="312" name="直線コネクタ 311">
          <a:extLst>
            <a:ext uri="{FF2B5EF4-FFF2-40B4-BE49-F238E27FC236}">
              <a16:creationId xmlns="" xmlns:a16="http://schemas.microsoft.com/office/drawing/2014/main" id="{FAF57986-240F-4900-A127-C704401847E4}"/>
            </a:ext>
          </a:extLst>
        </xdr:cNvPr>
        <xdr:cNvCxnSpPr/>
      </xdr:nvCxnSpPr>
      <xdr:spPr>
        <a:xfrm flipV="1">
          <a:off x="1876425" y="13287375"/>
          <a:ext cx="817563" cy="17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93980</xdr:rowOff>
    </xdr:from>
    <xdr:to>
      <xdr:col>6</xdr:col>
      <xdr:colOff>38100</xdr:colOff>
      <xdr:row>83</xdr:row>
      <xdr:rowOff>24130</xdr:rowOff>
    </xdr:to>
    <xdr:sp macro="" textlink="">
      <xdr:nvSpPr>
        <xdr:cNvPr id="313" name="楕円 312">
          <a:extLst>
            <a:ext uri="{FF2B5EF4-FFF2-40B4-BE49-F238E27FC236}">
              <a16:creationId xmlns="" xmlns:a16="http://schemas.microsoft.com/office/drawing/2014/main" id="{07A27609-301A-478B-A80B-B4EB27653A4F}"/>
            </a:ext>
          </a:extLst>
        </xdr:cNvPr>
        <xdr:cNvSpPr/>
      </xdr:nvSpPr>
      <xdr:spPr>
        <a:xfrm>
          <a:off x="1008063" y="13381355"/>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144780</xdr:rowOff>
    </xdr:from>
    <xdr:to>
      <xdr:col>10</xdr:col>
      <xdr:colOff>114300</xdr:colOff>
      <xdr:row>83</xdr:row>
      <xdr:rowOff>15239</xdr:rowOff>
    </xdr:to>
    <xdr:cxnSp macro="">
      <xdr:nvCxnSpPr>
        <xdr:cNvPr id="314" name="直線コネクタ 313">
          <a:extLst>
            <a:ext uri="{FF2B5EF4-FFF2-40B4-BE49-F238E27FC236}">
              <a16:creationId xmlns="" xmlns:a16="http://schemas.microsoft.com/office/drawing/2014/main" id="{2F37D56F-F002-4C6E-93A7-97E8D0FEE332}"/>
            </a:ext>
          </a:extLst>
        </xdr:cNvPr>
        <xdr:cNvCxnSpPr/>
      </xdr:nvCxnSpPr>
      <xdr:spPr>
        <a:xfrm>
          <a:off x="1058863" y="13432155"/>
          <a:ext cx="817562"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19702</xdr:rowOff>
    </xdr:from>
    <xdr:ext cx="405111" cy="259045"/>
    <xdr:sp macro="" textlink="">
      <xdr:nvSpPr>
        <xdr:cNvPr id="315" name="n_1aveValue【福祉施設】&#10;有形固定資産減価償却率">
          <a:extLst>
            <a:ext uri="{FF2B5EF4-FFF2-40B4-BE49-F238E27FC236}">
              <a16:creationId xmlns="" xmlns:a16="http://schemas.microsoft.com/office/drawing/2014/main" id="{C01DC422-D418-40A9-9EDE-33D7D563C0A0}"/>
            </a:ext>
          </a:extLst>
        </xdr:cNvPr>
        <xdr:cNvSpPr txBox="1"/>
      </xdr:nvSpPr>
      <xdr:spPr>
        <a:xfrm>
          <a:off x="3324869" y="1298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166388</xdr:rowOff>
    </xdr:from>
    <xdr:ext cx="405111" cy="259045"/>
    <xdr:sp macro="" textlink="">
      <xdr:nvSpPr>
        <xdr:cNvPr id="316" name="n_2aveValue【福祉施設】&#10;有形固定資産減価償却率">
          <a:extLst>
            <a:ext uri="{FF2B5EF4-FFF2-40B4-BE49-F238E27FC236}">
              <a16:creationId xmlns="" xmlns:a16="http://schemas.microsoft.com/office/drawing/2014/main" id="{DB0F942F-41D3-44A6-ADC5-361C841DE5D6}"/>
            </a:ext>
          </a:extLst>
        </xdr:cNvPr>
        <xdr:cNvSpPr txBox="1"/>
      </xdr:nvSpPr>
      <xdr:spPr>
        <a:xfrm>
          <a:off x="2505719" y="12963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317" name="n_3aveValue【福祉施設】&#10;有形固定資産減価償却率">
          <a:extLst>
            <a:ext uri="{FF2B5EF4-FFF2-40B4-BE49-F238E27FC236}">
              <a16:creationId xmlns="" xmlns:a16="http://schemas.microsoft.com/office/drawing/2014/main" id="{017DC08D-E1AF-4A54-B1F4-D0D2EC1A9C6B}"/>
            </a:ext>
          </a:extLst>
        </xdr:cNvPr>
        <xdr:cNvSpPr txBox="1"/>
      </xdr:nvSpPr>
      <xdr:spPr>
        <a:xfrm>
          <a:off x="1688157" y="1294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111141</xdr:rowOff>
    </xdr:from>
    <xdr:ext cx="405111" cy="259045"/>
    <xdr:sp macro="" textlink="">
      <xdr:nvSpPr>
        <xdr:cNvPr id="318" name="n_4aveValue【福祉施設】&#10;有形固定資産減価償却率">
          <a:extLst>
            <a:ext uri="{FF2B5EF4-FFF2-40B4-BE49-F238E27FC236}">
              <a16:creationId xmlns="" xmlns:a16="http://schemas.microsoft.com/office/drawing/2014/main" id="{62F85446-778F-46C7-8E4C-85AA9AFB6885}"/>
            </a:ext>
          </a:extLst>
        </xdr:cNvPr>
        <xdr:cNvSpPr txBox="1"/>
      </xdr:nvSpPr>
      <xdr:spPr>
        <a:xfrm>
          <a:off x="870594" y="1291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85741</xdr:rowOff>
    </xdr:from>
    <xdr:ext cx="405111" cy="259045"/>
    <xdr:sp macro="" textlink="">
      <xdr:nvSpPr>
        <xdr:cNvPr id="319" name="n_1mainValue【福祉施設】&#10;有形固定資産減価償却率">
          <a:extLst>
            <a:ext uri="{FF2B5EF4-FFF2-40B4-BE49-F238E27FC236}">
              <a16:creationId xmlns="" xmlns:a16="http://schemas.microsoft.com/office/drawing/2014/main" id="{E8A1A72C-247B-472C-A278-6DE04AE54627}"/>
            </a:ext>
          </a:extLst>
        </xdr:cNvPr>
        <xdr:cNvSpPr txBox="1"/>
      </xdr:nvSpPr>
      <xdr:spPr>
        <a:xfrm>
          <a:off x="3324869" y="1337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32402</xdr:rowOff>
    </xdr:from>
    <xdr:ext cx="405111" cy="259045"/>
    <xdr:sp macro="" textlink="">
      <xdr:nvSpPr>
        <xdr:cNvPr id="320" name="n_2mainValue【福祉施設】&#10;有形固定資産減価償却率">
          <a:extLst>
            <a:ext uri="{FF2B5EF4-FFF2-40B4-BE49-F238E27FC236}">
              <a16:creationId xmlns="" xmlns:a16="http://schemas.microsoft.com/office/drawing/2014/main" id="{39EE0084-9018-4CD1-B6E6-FDA657B48742}"/>
            </a:ext>
          </a:extLst>
        </xdr:cNvPr>
        <xdr:cNvSpPr txBox="1"/>
      </xdr:nvSpPr>
      <xdr:spPr>
        <a:xfrm>
          <a:off x="2505719"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321" name="n_3mainValue【福祉施設】&#10;有形固定資産減価償却率">
          <a:extLst>
            <a:ext uri="{FF2B5EF4-FFF2-40B4-BE49-F238E27FC236}">
              <a16:creationId xmlns="" xmlns:a16="http://schemas.microsoft.com/office/drawing/2014/main" id="{12432ECD-480B-463C-B5DE-BF1F872F76A7}"/>
            </a:ext>
          </a:extLst>
        </xdr:cNvPr>
        <xdr:cNvSpPr txBox="1"/>
      </xdr:nvSpPr>
      <xdr:spPr>
        <a:xfrm>
          <a:off x="1688157" y="13506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15257</xdr:rowOff>
    </xdr:from>
    <xdr:ext cx="405111" cy="259045"/>
    <xdr:sp macro="" textlink="">
      <xdr:nvSpPr>
        <xdr:cNvPr id="322" name="n_4mainValue【福祉施設】&#10;有形固定資産減価償却率">
          <a:extLst>
            <a:ext uri="{FF2B5EF4-FFF2-40B4-BE49-F238E27FC236}">
              <a16:creationId xmlns="" xmlns:a16="http://schemas.microsoft.com/office/drawing/2014/main" id="{DD419972-FD27-4C7F-A257-10C44D605BD5}"/>
            </a:ext>
          </a:extLst>
        </xdr:cNvPr>
        <xdr:cNvSpPr txBox="1"/>
      </xdr:nvSpPr>
      <xdr:spPr>
        <a:xfrm>
          <a:off x="870594" y="13464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 xmlns:a16="http://schemas.microsoft.com/office/drawing/2014/main" id="{96903BB8-04FF-4F09-B414-86BE08A05961}"/>
            </a:ext>
          </a:extLst>
        </xdr:cNvPr>
        <xdr:cNvSpPr/>
      </xdr:nvSpPr>
      <xdr:spPr>
        <a:xfrm>
          <a:off x="6118225" y="1117282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 xmlns:a16="http://schemas.microsoft.com/office/drawing/2014/main" id="{D886385C-3108-4C47-823B-DDFF4C6DB850}"/>
            </a:ext>
          </a:extLst>
        </xdr:cNvPr>
        <xdr:cNvSpPr/>
      </xdr:nvSpPr>
      <xdr:spPr>
        <a:xfrm>
          <a:off x="6230938"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 xmlns:a16="http://schemas.microsoft.com/office/drawing/2014/main" id="{72EDC3AF-4BA3-4CF4-8ADA-DABB97D694C3}"/>
            </a:ext>
          </a:extLst>
        </xdr:cNvPr>
        <xdr:cNvSpPr/>
      </xdr:nvSpPr>
      <xdr:spPr>
        <a:xfrm>
          <a:off x="6230938"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 xmlns:a16="http://schemas.microsoft.com/office/drawing/2014/main" id="{6A797DDE-FE4F-4EC4-BB4B-EB547B0A7371}"/>
            </a:ext>
          </a:extLst>
        </xdr:cNvPr>
        <xdr:cNvSpPr/>
      </xdr:nvSpPr>
      <xdr:spPr>
        <a:xfrm>
          <a:off x="71755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 xmlns:a16="http://schemas.microsoft.com/office/drawing/2014/main" id="{BE3B6FFD-48B0-451B-83AC-3EA1444BCB3D}"/>
            </a:ext>
          </a:extLst>
        </xdr:cNvPr>
        <xdr:cNvSpPr/>
      </xdr:nvSpPr>
      <xdr:spPr>
        <a:xfrm>
          <a:off x="71755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 xmlns:a16="http://schemas.microsoft.com/office/drawing/2014/main" id="{7F48C2BB-F37B-4AC0-AE8B-6F20DF4DDDAB}"/>
            </a:ext>
          </a:extLst>
        </xdr:cNvPr>
        <xdr:cNvSpPr/>
      </xdr:nvSpPr>
      <xdr:spPr>
        <a:xfrm>
          <a:off x="823277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 xmlns:a16="http://schemas.microsoft.com/office/drawing/2014/main" id="{FD2A8D33-C5DD-40A3-A8D3-F81BE04BE625}"/>
            </a:ext>
          </a:extLst>
        </xdr:cNvPr>
        <xdr:cNvSpPr/>
      </xdr:nvSpPr>
      <xdr:spPr>
        <a:xfrm>
          <a:off x="823277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 xmlns:a16="http://schemas.microsoft.com/office/drawing/2014/main" id="{1E762E01-8792-40C2-80A0-0E40F5E7B40C}"/>
            </a:ext>
          </a:extLst>
        </xdr:cNvPr>
        <xdr:cNvSpPr/>
      </xdr:nvSpPr>
      <xdr:spPr>
        <a:xfrm>
          <a:off x="6118225" y="1224915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 xmlns:a16="http://schemas.microsoft.com/office/drawing/2014/main" id="{143E2DD7-ED7B-46AA-896E-CC3C25F8BE53}"/>
            </a:ext>
          </a:extLst>
        </xdr:cNvPr>
        <xdr:cNvSpPr txBox="1"/>
      </xdr:nvSpPr>
      <xdr:spPr>
        <a:xfrm>
          <a:off x="60801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 xmlns:a16="http://schemas.microsoft.com/office/drawing/2014/main" id="{CF01C4D7-65BA-4067-8157-647A2868FBE0}"/>
            </a:ext>
          </a:extLst>
        </xdr:cNvPr>
        <xdr:cNvCxnSpPr/>
      </xdr:nvCxnSpPr>
      <xdr:spPr>
        <a:xfrm>
          <a:off x="6118225" y="144113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 xmlns:a16="http://schemas.microsoft.com/office/drawing/2014/main" id="{71FB5B2E-4413-4D76-B8DE-D8FF20030080}"/>
            </a:ext>
          </a:extLst>
        </xdr:cNvPr>
        <xdr:cNvCxnSpPr/>
      </xdr:nvCxnSpPr>
      <xdr:spPr>
        <a:xfrm>
          <a:off x="6118225" y="139731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 xmlns:a16="http://schemas.microsoft.com/office/drawing/2014/main" id="{1BC6DDD3-0077-4F73-9ACA-A8ED4222C986}"/>
            </a:ext>
          </a:extLst>
        </xdr:cNvPr>
        <xdr:cNvSpPr txBox="1"/>
      </xdr:nvSpPr>
      <xdr:spPr>
        <a:xfrm>
          <a:off x="5679621" y="13840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 xmlns:a16="http://schemas.microsoft.com/office/drawing/2014/main" id="{6227CA0F-B9ED-44EA-AD2D-B2633C730340}"/>
            </a:ext>
          </a:extLst>
        </xdr:cNvPr>
        <xdr:cNvCxnSpPr/>
      </xdr:nvCxnSpPr>
      <xdr:spPr>
        <a:xfrm>
          <a:off x="6118225" y="135445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 xmlns:a16="http://schemas.microsoft.com/office/drawing/2014/main" id="{FAC168E5-7406-48F1-8D8B-7BFCF5E08152}"/>
            </a:ext>
          </a:extLst>
        </xdr:cNvPr>
        <xdr:cNvSpPr txBox="1"/>
      </xdr:nvSpPr>
      <xdr:spPr>
        <a:xfrm>
          <a:off x="5679621" y="13411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 xmlns:a16="http://schemas.microsoft.com/office/drawing/2014/main" id="{F5551E9F-AEAF-4B98-8DA6-1FD5B117F60C}"/>
            </a:ext>
          </a:extLst>
        </xdr:cNvPr>
        <xdr:cNvCxnSpPr/>
      </xdr:nvCxnSpPr>
      <xdr:spPr>
        <a:xfrm>
          <a:off x="6118225" y="131159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 xmlns:a16="http://schemas.microsoft.com/office/drawing/2014/main" id="{64A1757B-5164-46B3-A5FF-EE5841715E23}"/>
            </a:ext>
          </a:extLst>
        </xdr:cNvPr>
        <xdr:cNvSpPr txBox="1"/>
      </xdr:nvSpPr>
      <xdr:spPr>
        <a:xfrm>
          <a:off x="5679621" y="12973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 xmlns:a16="http://schemas.microsoft.com/office/drawing/2014/main" id="{FD5149EC-1107-448F-997B-5DDE38548BE9}"/>
            </a:ext>
          </a:extLst>
        </xdr:cNvPr>
        <xdr:cNvCxnSpPr/>
      </xdr:nvCxnSpPr>
      <xdr:spPr>
        <a:xfrm>
          <a:off x="6118225" y="126777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 xmlns:a16="http://schemas.microsoft.com/office/drawing/2014/main" id="{4E74DAA1-91A6-4939-9DB2-2497C1FE14EF}"/>
            </a:ext>
          </a:extLst>
        </xdr:cNvPr>
        <xdr:cNvSpPr txBox="1"/>
      </xdr:nvSpPr>
      <xdr:spPr>
        <a:xfrm>
          <a:off x="5679621" y="1254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 xmlns:a16="http://schemas.microsoft.com/office/drawing/2014/main" id="{454A5EE8-F61D-4576-9E19-8A65424A150A}"/>
            </a:ext>
          </a:extLst>
        </xdr:cNvPr>
        <xdr:cNvCxnSpPr/>
      </xdr:nvCxnSpPr>
      <xdr:spPr>
        <a:xfrm>
          <a:off x="6118225" y="122491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 xmlns:a16="http://schemas.microsoft.com/office/drawing/2014/main" id="{793555AE-390F-4B1A-9FDE-1CC09B5D046C}"/>
            </a:ext>
          </a:extLst>
        </xdr:cNvPr>
        <xdr:cNvSpPr txBox="1"/>
      </xdr:nvSpPr>
      <xdr:spPr>
        <a:xfrm>
          <a:off x="5679621"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 xmlns:a16="http://schemas.microsoft.com/office/drawing/2014/main" id="{DA881514-819E-4EA2-963C-ACC05A6C9CFF}"/>
            </a:ext>
          </a:extLst>
        </xdr:cNvPr>
        <xdr:cNvSpPr/>
      </xdr:nvSpPr>
      <xdr:spPr>
        <a:xfrm>
          <a:off x="6118225" y="1224915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44" name="直線コネクタ 343">
          <a:extLst>
            <a:ext uri="{FF2B5EF4-FFF2-40B4-BE49-F238E27FC236}">
              <a16:creationId xmlns="" xmlns:a16="http://schemas.microsoft.com/office/drawing/2014/main" id="{3331933C-7565-4284-8AA5-3C5F09469ECC}"/>
            </a:ext>
          </a:extLst>
        </xdr:cNvPr>
        <xdr:cNvCxnSpPr/>
      </xdr:nvCxnSpPr>
      <xdr:spPr>
        <a:xfrm flipV="1">
          <a:off x="9691053" y="12554713"/>
          <a:ext cx="0" cy="1404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 xmlns:a16="http://schemas.microsoft.com/office/drawing/2014/main" id="{B82DEEC4-6FBF-4BCF-80F7-9FE36471B216}"/>
            </a:ext>
          </a:extLst>
        </xdr:cNvPr>
        <xdr:cNvSpPr txBox="1"/>
      </xdr:nvSpPr>
      <xdr:spPr>
        <a:xfrm>
          <a:off x="9729788" y="1396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 xmlns:a16="http://schemas.microsoft.com/office/drawing/2014/main" id="{C52E822F-97EF-431A-B18C-8735071EBD33}"/>
            </a:ext>
          </a:extLst>
        </xdr:cNvPr>
        <xdr:cNvCxnSpPr/>
      </xdr:nvCxnSpPr>
      <xdr:spPr>
        <a:xfrm>
          <a:off x="9617075" y="13959460"/>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47" name="【福祉施設】&#10;一人当たり面積最大値テキスト">
          <a:extLst>
            <a:ext uri="{FF2B5EF4-FFF2-40B4-BE49-F238E27FC236}">
              <a16:creationId xmlns="" xmlns:a16="http://schemas.microsoft.com/office/drawing/2014/main" id="{66348516-92F7-4051-978F-196B360FBDBC}"/>
            </a:ext>
          </a:extLst>
        </xdr:cNvPr>
        <xdr:cNvSpPr txBox="1"/>
      </xdr:nvSpPr>
      <xdr:spPr>
        <a:xfrm>
          <a:off x="9729788" y="1233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48" name="直線コネクタ 347">
          <a:extLst>
            <a:ext uri="{FF2B5EF4-FFF2-40B4-BE49-F238E27FC236}">
              <a16:creationId xmlns="" xmlns:a16="http://schemas.microsoft.com/office/drawing/2014/main" id="{27432CB1-F163-48AF-9E96-63E88CF8A84F}"/>
            </a:ext>
          </a:extLst>
        </xdr:cNvPr>
        <xdr:cNvCxnSpPr/>
      </xdr:nvCxnSpPr>
      <xdr:spPr>
        <a:xfrm>
          <a:off x="9617075" y="12554713"/>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109745</xdr:rowOff>
    </xdr:from>
    <xdr:ext cx="469744" cy="259045"/>
    <xdr:sp macro="" textlink="">
      <xdr:nvSpPr>
        <xdr:cNvPr id="349" name="【福祉施設】&#10;一人当たり面積平均値テキスト">
          <a:extLst>
            <a:ext uri="{FF2B5EF4-FFF2-40B4-BE49-F238E27FC236}">
              <a16:creationId xmlns="" xmlns:a16="http://schemas.microsoft.com/office/drawing/2014/main" id="{1D65A4D3-50F0-448E-8273-5B699F2EFBC5}"/>
            </a:ext>
          </a:extLst>
        </xdr:cNvPr>
        <xdr:cNvSpPr txBox="1"/>
      </xdr:nvSpPr>
      <xdr:spPr>
        <a:xfrm>
          <a:off x="9729788" y="13559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50" name="フローチャート: 判断 349">
          <a:extLst>
            <a:ext uri="{FF2B5EF4-FFF2-40B4-BE49-F238E27FC236}">
              <a16:creationId xmlns="" xmlns:a16="http://schemas.microsoft.com/office/drawing/2014/main" id="{8B0B8373-DB35-465D-9CF0-202739CFF0D4}"/>
            </a:ext>
          </a:extLst>
        </xdr:cNvPr>
        <xdr:cNvSpPr/>
      </xdr:nvSpPr>
      <xdr:spPr>
        <a:xfrm>
          <a:off x="9655175" y="13580618"/>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161037</xdr:rowOff>
    </xdr:from>
    <xdr:to>
      <xdr:col>50</xdr:col>
      <xdr:colOff>165100</xdr:colOff>
      <xdr:row>83</xdr:row>
      <xdr:rowOff>91187</xdr:rowOff>
    </xdr:to>
    <xdr:sp macro="" textlink="">
      <xdr:nvSpPr>
        <xdr:cNvPr id="351" name="フローチャート: 判断 350">
          <a:extLst>
            <a:ext uri="{FF2B5EF4-FFF2-40B4-BE49-F238E27FC236}">
              <a16:creationId xmlns="" xmlns:a16="http://schemas.microsoft.com/office/drawing/2014/main" id="{8EC1C812-C6EF-4C56-9EEC-161BAAACFCC0}"/>
            </a:ext>
          </a:extLst>
        </xdr:cNvPr>
        <xdr:cNvSpPr/>
      </xdr:nvSpPr>
      <xdr:spPr>
        <a:xfrm>
          <a:off x="8874125" y="1344841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3302</xdr:rowOff>
    </xdr:from>
    <xdr:to>
      <xdr:col>46</xdr:col>
      <xdr:colOff>38100</xdr:colOff>
      <xdr:row>83</xdr:row>
      <xdr:rowOff>104902</xdr:rowOff>
    </xdr:to>
    <xdr:sp macro="" textlink="">
      <xdr:nvSpPr>
        <xdr:cNvPr id="352" name="フローチャート: 判断 351">
          <a:extLst>
            <a:ext uri="{FF2B5EF4-FFF2-40B4-BE49-F238E27FC236}">
              <a16:creationId xmlns="" xmlns:a16="http://schemas.microsoft.com/office/drawing/2014/main" id="{DC36A05B-4E8D-485F-87C7-8E7E6FE45C9F}"/>
            </a:ext>
          </a:extLst>
        </xdr:cNvPr>
        <xdr:cNvSpPr/>
      </xdr:nvSpPr>
      <xdr:spPr>
        <a:xfrm>
          <a:off x="8056563" y="13452602"/>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7874</xdr:rowOff>
    </xdr:from>
    <xdr:to>
      <xdr:col>41</xdr:col>
      <xdr:colOff>101600</xdr:colOff>
      <xdr:row>83</xdr:row>
      <xdr:rowOff>109474</xdr:rowOff>
    </xdr:to>
    <xdr:sp macro="" textlink="">
      <xdr:nvSpPr>
        <xdr:cNvPr id="353" name="フローチャート: 判断 352">
          <a:extLst>
            <a:ext uri="{FF2B5EF4-FFF2-40B4-BE49-F238E27FC236}">
              <a16:creationId xmlns="" xmlns:a16="http://schemas.microsoft.com/office/drawing/2014/main" id="{DD8A2DFC-A5A2-4B5B-8D5D-D21BC3D686A4}"/>
            </a:ext>
          </a:extLst>
        </xdr:cNvPr>
        <xdr:cNvSpPr/>
      </xdr:nvSpPr>
      <xdr:spPr>
        <a:xfrm>
          <a:off x="7224713" y="1345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129032</xdr:rowOff>
    </xdr:from>
    <xdr:to>
      <xdr:col>36</xdr:col>
      <xdr:colOff>165100</xdr:colOff>
      <xdr:row>83</xdr:row>
      <xdr:rowOff>59182</xdr:rowOff>
    </xdr:to>
    <xdr:sp macro="" textlink="">
      <xdr:nvSpPr>
        <xdr:cNvPr id="354" name="フローチャート: 判断 353">
          <a:extLst>
            <a:ext uri="{FF2B5EF4-FFF2-40B4-BE49-F238E27FC236}">
              <a16:creationId xmlns="" xmlns:a16="http://schemas.microsoft.com/office/drawing/2014/main" id="{3A5D3E6B-B82E-4E77-B9CC-7CFAC46C4852}"/>
            </a:ext>
          </a:extLst>
        </xdr:cNvPr>
        <xdr:cNvSpPr/>
      </xdr:nvSpPr>
      <xdr:spPr>
        <a:xfrm>
          <a:off x="6407150" y="13416407"/>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 xmlns:a16="http://schemas.microsoft.com/office/drawing/2014/main" id="{3B4D779F-541D-4907-804B-E09C6F750C60}"/>
            </a:ext>
          </a:extLst>
        </xdr:cNvPr>
        <xdr:cNvSpPr txBox="1"/>
      </xdr:nvSpPr>
      <xdr:spPr>
        <a:xfrm>
          <a:off x="95154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 xmlns:a16="http://schemas.microsoft.com/office/drawing/2014/main" id="{BAC1284F-6C07-44D0-8F53-DD776318843F}"/>
            </a:ext>
          </a:extLst>
        </xdr:cNvPr>
        <xdr:cNvSpPr txBox="1"/>
      </xdr:nvSpPr>
      <xdr:spPr>
        <a:xfrm>
          <a:off x="874871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 xmlns:a16="http://schemas.microsoft.com/office/drawing/2014/main" id="{9774467A-6629-4E2D-8BED-7DE98C12246F}"/>
            </a:ext>
          </a:extLst>
        </xdr:cNvPr>
        <xdr:cNvSpPr txBox="1"/>
      </xdr:nvSpPr>
      <xdr:spPr>
        <a:xfrm>
          <a:off x="79311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 xmlns:a16="http://schemas.microsoft.com/office/drawing/2014/main" id="{0D5CEA74-8B7B-4036-8B05-0BE0C0F5D88E}"/>
            </a:ext>
          </a:extLst>
        </xdr:cNvPr>
        <xdr:cNvSpPr txBox="1"/>
      </xdr:nvSpPr>
      <xdr:spPr>
        <a:xfrm>
          <a:off x="7099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 xmlns:a16="http://schemas.microsoft.com/office/drawing/2014/main" id="{FB7BCC7C-EC00-47C0-BAA2-E3EAEFCA3993}"/>
            </a:ext>
          </a:extLst>
        </xdr:cNvPr>
        <xdr:cNvSpPr txBox="1"/>
      </xdr:nvSpPr>
      <xdr:spPr>
        <a:xfrm>
          <a:off x="62817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78739</xdr:rowOff>
    </xdr:from>
    <xdr:to>
      <xdr:col>55</xdr:col>
      <xdr:colOff>50800</xdr:colOff>
      <xdr:row>81</xdr:row>
      <xdr:rowOff>8889</xdr:rowOff>
    </xdr:to>
    <xdr:sp macro="" textlink="">
      <xdr:nvSpPr>
        <xdr:cNvPr id="360" name="楕円 359">
          <a:extLst>
            <a:ext uri="{FF2B5EF4-FFF2-40B4-BE49-F238E27FC236}">
              <a16:creationId xmlns="" xmlns:a16="http://schemas.microsoft.com/office/drawing/2014/main" id="{C4148857-E732-40F7-AC7D-444F1731BE3E}"/>
            </a:ext>
          </a:extLst>
        </xdr:cNvPr>
        <xdr:cNvSpPr/>
      </xdr:nvSpPr>
      <xdr:spPr>
        <a:xfrm>
          <a:off x="9655175" y="13042264"/>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101616</xdr:rowOff>
    </xdr:from>
    <xdr:ext cx="469744" cy="259045"/>
    <xdr:sp macro="" textlink="">
      <xdr:nvSpPr>
        <xdr:cNvPr id="361" name="【福祉施設】&#10;一人当たり面積該当値テキスト">
          <a:extLst>
            <a:ext uri="{FF2B5EF4-FFF2-40B4-BE49-F238E27FC236}">
              <a16:creationId xmlns="" xmlns:a16="http://schemas.microsoft.com/office/drawing/2014/main" id="{7EAB61C9-69BE-4314-A4B2-323B04559A79}"/>
            </a:ext>
          </a:extLst>
        </xdr:cNvPr>
        <xdr:cNvSpPr txBox="1"/>
      </xdr:nvSpPr>
      <xdr:spPr>
        <a:xfrm>
          <a:off x="9729788" y="1290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58165</xdr:rowOff>
    </xdr:from>
    <xdr:to>
      <xdr:col>50</xdr:col>
      <xdr:colOff>165100</xdr:colOff>
      <xdr:row>83</xdr:row>
      <xdr:rowOff>159765</xdr:rowOff>
    </xdr:to>
    <xdr:sp macro="" textlink="">
      <xdr:nvSpPr>
        <xdr:cNvPr id="362" name="楕円 361">
          <a:extLst>
            <a:ext uri="{FF2B5EF4-FFF2-40B4-BE49-F238E27FC236}">
              <a16:creationId xmlns="" xmlns:a16="http://schemas.microsoft.com/office/drawing/2014/main" id="{32C7986D-23AB-4649-8BED-470A963216B4}"/>
            </a:ext>
          </a:extLst>
        </xdr:cNvPr>
        <xdr:cNvSpPr/>
      </xdr:nvSpPr>
      <xdr:spPr>
        <a:xfrm>
          <a:off x="8874125" y="1350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129539</xdr:rowOff>
    </xdr:from>
    <xdr:to>
      <xdr:col>55</xdr:col>
      <xdr:colOff>0</xdr:colOff>
      <xdr:row>83</xdr:row>
      <xdr:rowOff>108965</xdr:rowOff>
    </xdr:to>
    <xdr:cxnSp macro="">
      <xdr:nvCxnSpPr>
        <xdr:cNvPr id="363" name="直線コネクタ 362">
          <a:extLst>
            <a:ext uri="{FF2B5EF4-FFF2-40B4-BE49-F238E27FC236}">
              <a16:creationId xmlns="" xmlns:a16="http://schemas.microsoft.com/office/drawing/2014/main" id="{A5C441CF-9761-49F7-A16F-BC32CFA28825}"/>
            </a:ext>
          </a:extLst>
        </xdr:cNvPr>
        <xdr:cNvCxnSpPr/>
      </xdr:nvCxnSpPr>
      <xdr:spPr>
        <a:xfrm flipV="1">
          <a:off x="8924925" y="13093064"/>
          <a:ext cx="766763" cy="46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67311</xdr:rowOff>
    </xdr:from>
    <xdr:to>
      <xdr:col>46</xdr:col>
      <xdr:colOff>38100</xdr:colOff>
      <xdr:row>83</xdr:row>
      <xdr:rowOff>168911</xdr:rowOff>
    </xdr:to>
    <xdr:sp macro="" textlink="">
      <xdr:nvSpPr>
        <xdr:cNvPr id="364" name="楕円 363">
          <a:extLst>
            <a:ext uri="{FF2B5EF4-FFF2-40B4-BE49-F238E27FC236}">
              <a16:creationId xmlns="" xmlns:a16="http://schemas.microsoft.com/office/drawing/2014/main" id="{26A29812-FBAF-4F5B-801E-6C8427C4CFD4}"/>
            </a:ext>
          </a:extLst>
        </xdr:cNvPr>
        <xdr:cNvSpPr/>
      </xdr:nvSpPr>
      <xdr:spPr>
        <a:xfrm>
          <a:off x="8056563" y="13516611"/>
          <a:ext cx="87312"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108965</xdr:rowOff>
    </xdr:from>
    <xdr:to>
      <xdr:col>50</xdr:col>
      <xdr:colOff>114300</xdr:colOff>
      <xdr:row>83</xdr:row>
      <xdr:rowOff>118111</xdr:rowOff>
    </xdr:to>
    <xdr:cxnSp macro="">
      <xdr:nvCxnSpPr>
        <xdr:cNvPr id="365" name="直線コネクタ 364">
          <a:extLst>
            <a:ext uri="{FF2B5EF4-FFF2-40B4-BE49-F238E27FC236}">
              <a16:creationId xmlns="" xmlns:a16="http://schemas.microsoft.com/office/drawing/2014/main" id="{FEC80805-9457-411E-80D5-AB39444C513F}"/>
            </a:ext>
          </a:extLst>
        </xdr:cNvPr>
        <xdr:cNvCxnSpPr/>
      </xdr:nvCxnSpPr>
      <xdr:spPr>
        <a:xfrm flipV="1">
          <a:off x="8107363" y="13558265"/>
          <a:ext cx="817562"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55880</xdr:rowOff>
    </xdr:from>
    <xdr:to>
      <xdr:col>41</xdr:col>
      <xdr:colOff>101600</xdr:colOff>
      <xdr:row>84</xdr:row>
      <xdr:rowOff>157480</xdr:rowOff>
    </xdr:to>
    <xdr:sp macro="" textlink="">
      <xdr:nvSpPr>
        <xdr:cNvPr id="366" name="楕円 365">
          <a:extLst>
            <a:ext uri="{FF2B5EF4-FFF2-40B4-BE49-F238E27FC236}">
              <a16:creationId xmlns="" xmlns:a16="http://schemas.microsoft.com/office/drawing/2014/main" id="{EA289B74-2AC9-431C-B329-21E06189BB55}"/>
            </a:ext>
          </a:extLst>
        </xdr:cNvPr>
        <xdr:cNvSpPr/>
      </xdr:nvSpPr>
      <xdr:spPr>
        <a:xfrm>
          <a:off x="7224713" y="136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118111</xdr:rowOff>
    </xdr:from>
    <xdr:to>
      <xdr:col>45</xdr:col>
      <xdr:colOff>177800</xdr:colOff>
      <xdr:row>84</xdr:row>
      <xdr:rowOff>106680</xdr:rowOff>
    </xdr:to>
    <xdr:cxnSp macro="">
      <xdr:nvCxnSpPr>
        <xdr:cNvPr id="367" name="直線コネクタ 366">
          <a:extLst>
            <a:ext uri="{FF2B5EF4-FFF2-40B4-BE49-F238E27FC236}">
              <a16:creationId xmlns="" xmlns:a16="http://schemas.microsoft.com/office/drawing/2014/main" id="{2FA5A9F5-1BBE-4806-BB7A-54660ED69B7C}"/>
            </a:ext>
          </a:extLst>
        </xdr:cNvPr>
        <xdr:cNvCxnSpPr/>
      </xdr:nvCxnSpPr>
      <xdr:spPr>
        <a:xfrm flipV="1">
          <a:off x="7275513" y="13567411"/>
          <a:ext cx="831850" cy="15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60452</xdr:rowOff>
    </xdr:from>
    <xdr:to>
      <xdr:col>36</xdr:col>
      <xdr:colOff>165100</xdr:colOff>
      <xdr:row>84</xdr:row>
      <xdr:rowOff>162052</xdr:rowOff>
    </xdr:to>
    <xdr:sp macro="" textlink="">
      <xdr:nvSpPr>
        <xdr:cNvPr id="368" name="楕円 367">
          <a:extLst>
            <a:ext uri="{FF2B5EF4-FFF2-40B4-BE49-F238E27FC236}">
              <a16:creationId xmlns="" xmlns:a16="http://schemas.microsoft.com/office/drawing/2014/main" id="{71DCF799-3E42-4F76-A37C-F83D94B0C3E9}"/>
            </a:ext>
          </a:extLst>
        </xdr:cNvPr>
        <xdr:cNvSpPr/>
      </xdr:nvSpPr>
      <xdr:spPr>
        <a:xfrm>
          <a:off x="6407150" y="136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106680</xdr:rowOff>
    </xdr:from>
    <xdr:to>
      <xdr:col>41</xdr:col>
      <xdr:colOff>50800</xdr:colOff>
      <xdr:row>84</xdr:row>
      <xdr:rowOff>111252</xdr:rowOff>
    </xdr:to>
    <xdr:cxnSp macro="">
      <xdr:nvCxnSpPr>
        <xdr:cNvPr id="369" name="直線コネクタ 368">
          <a:extLst>
            <a:ext uri="{FF2B5EF4-FFF2-40B4-BE49-F238E27FC236}">
              <a16:creationId xmlns="" xmlns:a16="http://schemas.microsoft.com/office/drawing/2014/main" id="{74F86BA0-A4F8-432B-8364-1BEC51F2A55C}"/>
            </a:ext>
          </a:extLst>
        </xdr:cNvPr>
        <xdr:cNvCxnSpPr/>
      </xdr:nvCxnSpPr>
      <xdr:spPr>
        <a:xfrm flipV="1">
          <a:off x="6457950" y="13717905"/>
          <a:ext cx="817563"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107714</xdr:rowOff>
    </xdr:from>
    <xdr:ext cx="469744" cy="259045"/>
    <xdr:sp macro="" textlink="">
      <xdr:nvSpPr>
        <xdr:cNvPr id="370" name="n_1aveValue【福祉施設】&#10;一人当たり面積">
          <a:extLst>
            <a:ext uri="{FF2B5EF4-FFF2-40B4-BE49-F238E27FC236}">
              <a16:creationId xmlns="" xmlns:a16="http://schemas.microsoft.com/office/drawing/2014/main" id="{90D8449A-AD09-422A-AC8B-742EEA547574}"/>
            </a:ext>
          </a:extLst>
        </xdr:cNvPr>
        <xdr:cNvSpPr txBox="1"/>
      </xdr:nvSpPr>
      <xdr:spPr>
        <a:xfrm>
          <a:off x="8691640" y="1323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121429</xdr:rowOff>
    </xdr:from>
    <xdr:ext cx="469744" cy="259045"/>
    <xdr:sp macro="" textlink="">
      <xdr:nvSpPr>
        <xdr:cNvPr id="371" name="n_2aveValue【福祉施設】&#10;一人当たり面積">
          <a:extLst>
            <a:ext uri="{FF2B5EF4-FFF2-40B4-BE49-F238E27FC236}">
              <a16:creationId xmlns="" xmlns:a16="http://schemas.microsoft.com/office/drawing/2014/main" id="{17C8B69F-7614-453C-BB7D-3A6F9FC7190C}"/>
            </a:ext>
          </a:extLst>
        </xdr:cNvPr>
        <xdr:cNvSpPr txBox="1"/>
      </xdr:nvSpPr>
      <xdr:spPr>
        <a:xfrm>
          <a:off x="7886777" y="1324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126001</xdr:rowOff>
    </xdr:from>
    <xdr:ext cx="469744" cy="259045"/>
    <xdr:sp macro="" textlink="">
      <xdr:nvSpPr>
        <xdr:cNvPr id="372" name="n_3aveValue【福祉施設】&#10;一人当たり面積">
          <a:extLst>
            <a:ext uri="{FF2B5EF4-FFF2-40B4-BE49-F238E27FC236}">
              <a16:creationId xmlns="" xmlns:a16="http://schemas.microsoft.com/office/drawing/2014/main" id="{7CA88DF4-0CB0-4535-9A75-8BC3C05AB79F}"/>
            </a:ext>
          </a:extLst>
        </xdr:cNvPr>
        <xdr:cNvSpPr txBox="1"/>
      </xdr:nvSpPr>
      <xdr:spPr>
        <a:xfrm>
          <a:off x="7054927" y="1325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75709</xdr:rowOff>
    </xdr:from>
    <xdr:ext cx="469744" cy="259045"/>
    <xdr:sp macro="" textlink="">
      <xdr:nvSpPr>
        <xdr:cNvPr id="373" name="n_4aveValue【福祉施設】&#10;一人当たり面積">
          <a:extLst>
            <a:ext uri="{FF2B5EF4-FFF2-40B4-BE49-F238E27FC236}">
              <a16:creationId xmlns="" xmlns:a16="http://schemas.microsoft.com/office/drawing/2014/main" id="{F45089E6-27B4-4DBF-A131-EEA2FE789CAA}"/>
            </a:ext>
          </a:extLst>
        </xdr:cNvPr>
        <xdr:cNvSpPr txBox="1"/>
      </xdr:nvSpPr>
      <xdr:spPr>
        <a:xfrm>
          <a:off x="6237365" y="1320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150892</xdr:rowOff>
    </xdr:from>
    <xdr:ext cx="469744" cy="259045"/>
    <xdr:sp macro="" textlink="">
      <xdr:nvSpPr>
        <xdr:cNvPr id="374" name="n_1mainValue【福祉施設】&#10;一人当たり面積">
          <a:extLst>
            <a:ext uri="{FF2B5EF4-FFF2-40B4-BE49-F238E27FC236}">
              <a16:creationId xmlns="" xmlns:a16="http://schemas.microsoft.com/office/drawing/2014/main" id="{776DB564-7D2C-4748-8400-8D0D2BB3F868}"/>
            </a:ext>
          </a:extLst>
        </xdr:cNvPr>
        <xdr:cNvSpPr txBox="1"/>
      </xdr:nvSpPr>
      <xdr:spPr>
        <a:xfrm>
          <a:off x="8691640" y="1360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160038</xdr:rowOff>
    </xdr:from>
    <xdr:ext cx="469744" cy="259045"/>
    <xdr:sp macro="" textlink="">
      <xdr:nvSpPr>
        <xdr:cNvPr id="375" name="n_2mainValue【福祉施設】&#10;一人当たり面積">
          <a:extLst>
            <a:ext uri="{FF2B5EF4-FFF2-40B4-BE49-F238E27FC236}">
              <a16:creationId xmlns="" xmlns:a16="http://schemas.microsoft.com/office/drawing/2014/main" id="{DA0D549D-CDD5-408D-A3C6-0B7E6188B4EB}"/>
            </a:ext>
          </a:extLst>
        </xdr:cNvPr>
        <xdr:cNvSpPr txBox="1"/>
      </xdr:nvSpPr>
      <xdr:spPr>
        <a:xfrm>
          <a:off x="7886777" y="1360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148607</xdr:rowOff>
    </xdr:from>
    <xdr:ext cx="469744" cy="259045"/>
    <xdr:sp macro="" textlink="">
      <xdr:nvSpPr>
        <xdr:cNvPr id="376" name="n_3mainValue【福祉施設】&#10;一人当たり面積">
          <a:extLst>
            <a:ext uri="{FF2B5EF4-FFF2-40B4-BE49-F238E27FC236}">
              <a16:creationId xmlns="" xmlns:a16="http://schemas.microsoft.com/office/drawing/2014/main" id="{FF8E5E2F-ACE5-4BE7-85E1-EC747464F8DF}"/>
            </a:ext>
          </a:extLst>
        </xdr:cNvPr>
        <xdr:cNvSpPr txBox="1"/>
      </xdr:nvSpPr>
      <xdr:spPr>
        <a:xfrm>
          <a:off x="7054927" y="1375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153179</xdr:rowOff>
    </xdr:from>
    <xdr:ext cx="469744" cy="259045"/>
    <xdr:sp macro="" textlink="">
      <xdr:nvSpPr>
        <xdr:cNvPr id="377" name="n_4mainValue【福祉施設】&#10;一人当たり面積">
          <a:extLst>
            <a:ext uri="{FF2B5EF4-FFF2-40B4-BE49-F238E27FC236}">
              <a16:creationId xmlns="" xmlns:a16="http://schemas.microsoft.com/office/drawing/2014/main" id="{A9D699D7-C38C-4AF6-BDB8-AF245034F719}"/>
            </a:ext>
          </a:extLst>
        </xdr:cNvPr>
        <xdr:cNvSpPr txBox="1"/>
      </xdr:nvSpPr>
      <xdr:spPr>
        <a:xfrm>
          <a:off x="6237365" y="1376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 xmlns:a16="http://schemas.microsoft.com/office/drawing/2014/main" id="{8511B02A-0C43-4044-A54E-5FA65539C59C}"/>
            </a:ext>
          </a:extLst>
        </xdr:cNvPr>
        <xdr:cNvSpPr/>
      </xdr:nvSpPr>
      <xdr:spPr>
        <a:xfrm>
          <a:off x="704850" y="14763750"/>
          <a:ext cx="43815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 xmlns:a16="http://schemas.microsoft.com/office/drawing/2014/main" id="{FFB18970-490B-404E-AB71-F00984453719}"/>
            </a:ext>
          </a:extLst>
        </xdr:cNvPr>
        <xdr:cNvSpPr/>
      </xdr:nvSpPr>
      <xdr:spPr>
        <a:xfrm>
          <a:off x="83185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 xmlns:a16="http://schemas.microsoft.com/office/drawing/2014/main" id="{E6408AAB-1C4F-4E5D-B2D9-FD945FA8A265}"/>
            </a:ext>
          </a:extLst>
        </xdr:cNvPr>
        <xdr:cNvSpPr/>
      </xdr:nvSpPr>
      <xdr:spPr>
        <a:xfrm>
          <a:off x="83185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 xmlns:a16="http://schemas.microsoft.com/office/drawing/2014/main" id="{D3818026-4BBF-449F-B56A-DCC6493D1A58}"/>
            </a:ext>
          </a:extLst>
        </xdr:cNvPr>
        <xdr:cNvSpPr/>
      </xdr:nvSpPr>
      <xdr:spPr>
        <a:xfrm>
          <a:off x="17621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 xmlns:a16="http://schemas.microsoft.com/office/drawing/2014/main" id="{24669AAB-7B7E-4F4C-9573-6B9BAB12D2BD}"/>
            </a:ext>
          </a:extLst>
        </xdr:cNvPr>
        <xdr:cNvSpPr/>
      </xdr:nvSpPr>
      <xdr:spPr>
        <a:xfrm>
          <a:off x="17621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 xmlns:a16="http://schemas.microsoft.com/office/drawing/2014/main" id="{CB576999-B9CB-4A64-9DC7-70CF4F3C2CCB}"/>
            </a:ext>
          </a:extLst>
        </xdr:cNvPr>
        <xdr:cNvSpPr/>
      </xdr:nvSpPr>
      <xdr:spPr>
        <a:xfrm>
          <a:off x="28194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 xmlns:a16="http://schemas.microsoft.com/office/drawing/2014/main" id="{32D7DB4E-CCF2-44D7-8126-997F39F1C949}"/>
            </a:ext>
          </a:extLst>
        </xdr:cNvPr>
        <xdr:cNvSpPr/>
      </xdr:nvSpPr>
      <xdr:spPr>
        <a:xfrm>
          <a:off x="28194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 xmlns:a16="http://schemas.microsoft.com/office/drawing/2014/main" id="{DDE2308F-894A-4B3E-A490-E0BE4E6AD6DD}"/>
            </a:ext>
          </a:extLst>
        </xdr:cNvPr>
        <xdr:cNvSpPr/>
      </xdr:nvSpPr>
      <xdr:spPr>
        <a:xfrm>
          <a:off x="704850" y="15906750"/>
          <a:ext cx="4381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 xmlns:a16="http://schemas.microsoft.com/office/drawing/2014/main" id="{2C31CAF6-1073-4027-853E-98695F0D5555}"/>
            </a:ext>
          </a:extLst>
        </xdr:cNvPr>
        <xdr:cNvSpPr txBox="1"/>
      </xdr:nvSpPr>
      <xdr:spPr>
        <a:xfrm>
          <a:off x="681038"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 xmlns:a16="http://schemas.microsoft.com/office/drawing/2014/main" id="{30F5E6FE-EBAA-4178-957E-12E3D1FE1B2F}"/>
            </a:ext>
          </a:extLst>
        </xdr:cNvPr>
        <xdr:cNvCxnSpPr/>
      </xdr:nvCxnSpPr>
      <xdr:spPr>
        <a:xfrm>
          <a:off x="704850"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 xmlns:a16="http://schemas.microsoft.com/office/drawing/2014/main" id="{B5D0BDBC-F552-4F47-BD5A-F7AFEC8C0AF1}"/>
            </a:ext>
          </a:extLst>
        </xdr:cNvPr>
        <xdr:cNvSpPr txBox="1"/>
      </xdr:nvSpPr>
      <xdr:spPr>
        <a:xfrm>
          <a:off x="280534"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 xmlns:a16="http://schemas.microsoft.com/office/drawing/2014/main" id="{70C126F9-A54E-4AF3-935A-FFD7AC69C621}"/>
            </a:ext>
          </a:extLst>
        </xdr:cNvPr>
        <xdr:cNvCxnSpPr/>
      </xdr:nvCxnSpPr>
      <xdr:spPr>
        <a:xfrm>
          <a:off x="704850" y="17811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 xmlns:a16="http://schemas.microsoft.com/office/drawing/2014/main" id="{534F21CA-57A0-44AE-817C-EFF55F90150B}"/>
            </a:ext>
          </a:extLst>
        </xdr:cNvPr>
        <xdr:cNvSpPr txBox="1"/>
      </xdr:nvSpPr>
      <xdr:spPr>
        <a:xfrm>
          <a:off x="280534" y="1766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 xmlns:a16="http://schemas.microsoft.com/office/drawing/2014/main" id="{8DCA41EE-C81C-46A9-B84C-F2A08D0A0CC0}"/>
            </a:ext>
          </a:extLst>
        </xdr:cNvPr>
        <xdr:cNvCxnSpPr/>
      </xdr:nvCxnSpPr>
      <xdr:spPr>
        <a:xfrm>
          <a:off x="704850" y="17430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 xmlns:a16="http://schemas.microsoft.com/office/drawing/2014/main" id="{F93F4795-FDE3-43A4-B5BB-1CFE5E6C5FB1}"/>
            </a:ext>
          </a:extLst>
        </xdr:cNvPr>
        <xdr:cNvSpPr txBox="1"/>
      </xdr:nvSpPr>
      <xdr:spPr>
        <a:xfrm>
          <a:off x="344654" y="17288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 xmlns:a16="http://schemas.microsoft.com/office/drawing/2014/main" id="{8DC189A8-2BF1-4342-8E61-52D53F9AB756}"/>
            </a:ext>
          </a:extLst>
        </xdr:cNvPr>
        <xdr:cNvCxnSpPr/>
      </xdr:nvCxnSpPr>
      <xdr:spPr>
        <a:xfrm>
          <a:off x="704850" y="17049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 xmlns:a16="http://schemas.microsoft.com/office/drawing/2014/main" id="{50C776B8-59AB-4121-BA6A-D0C402B161A1}"/>
            </a:ext>
          </a:extLst>
        </xdr:cNvPr>
        <xdr:cNvSpPr txBox="1"/>
      </xdr:nvSpPr>
      <xdr:spPr>
        <a:xfrm>
          <a:off x="344654"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 xmlns:a16="http://schemas.microsoft.com/office/drawing/2014/main" id="{94312E46-CD32-41A8-90E7-390699F47AA6}"/>
            </a:ext>
          </a:extLst>
        </xdr:cNvPr>
        <xdr:cNvCxnSpPr/>
      </xdr:nvCxnSpPr>
      <xdr:spPr>
        <a:xfrm>
          <a:off x="704850" y="16668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 xmlns:a16="http://schemas.microsoft.com/office/drawing/2014/main" id="{AC773492-FE69-414D-89DB-92E235758941}"/>
            </a:ext>
          </a:extLst>
        </xdr:cNvPr>
        <xdr:cNvSpPr txBox="1"/>
      </xdr:nvSpPr>
      <xdr:spPr>
        <a:xfrm>
          <a:off x="344654" y="1652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 xmlns:a16="http://schemas.microsoft.com/office/drawing/2014/main" id="{CF57D39F-80A2-4283-8983-CA544974BB2F}"/>
            </a:ext>
          </a:extLst>
        </xdr:cNvPr>
        <xdr:cNvCxnSpPr/>
      </xdr:nvCxnSpPr>
      <xdr:spPr>
        <a:xfrm>
          <a:off x="704850" y="16287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 xmlns:a16="http://schemas.microsoft.com/office/drawing/2014/main" id="{E1E6D5F8-E70B-4818-9C9E-584EEE98FC5E}"/>
            </a:ext>
          </a:extLst>
        </xdr:cNvPr>
        <xdr:cNvSpPr txBox="1"/>
      </xdr:nvSpPr>
      <xdr:spPr>
        <a:xfrm>
          <a:off x="344654" y="16145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 xmlns:a16="http://schemas.microsoft.com/office/drawing/2014/main" id="{F45A9251-A8D0-4BEC-8D2A-DC1F1B80E6B0}"/>
            </a:ext>
          </a:extLst>
        </xdr:cNvPr>
        <xdr:cNvCxnSpPr/>
      </xdr:nvCxnSpPr>
      <xdr:spPr>
        <a:xfrm>
          <a:off x="704850"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 xmlns:a16="http://schemas.microsoft.com/office/drawing/2014/main" id="{EAB6ED98-4BAB-405F-81EA-26A9388E025E}"/>
            </a:ext>
          </a:extLst>
        </xdr:cNvPr>
        <xdr:cNvSpPr txBox="1"/>
      </xdr:nvSpPr>
      <xdr:spPr>
        <a:xfrm>
          <a:off x="394486" y="15764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 xmlns:a16="http://schemas.microsoft.com/office/drawing/2014/main" id="{50F4E510-AFDF-4B39-9433-23319866EFEF}"/>
            </a:ext>
          </a:extLst>
        </xdr:cNvPr>
        <xdr:cNvSpPr/>
      </xdr:nvSpPr>
      <xdr:spPr>
        <a:xfrm>
          <a:off x="704850" y="15906750"/>
          <a:ext cx="4381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402" name="直線コネクタ 401">
          <a:extLst>
            <a:ext uri="{FF2B5EF4-FFF2-40B4-BE49-F238E27FC236}">
              <a16:creationId xmlns="" xmlns:a16="http://schemas.microsoft.com/office/drawing/2014/main" id="{4DC4FFB9-F925-46D2-9EBA-AA7B7DAE0C44}"/>
            </a:ext>
          </a:extLst>
        </xdr:cNvPr>
        <xdr:cNvCxnSpPr/>
      </xdr:nvCxnSpPr>
      <xdr:spPr>
        <a:xfrm flipV="1">
          <a:off x="4291965" y="16175355"/>
          <a:ext cx="0" cy="162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3" name="【市民会館】&#10;有形固定資産減価償却率最小値テキスト">
          <a:extLst>
            <a:ext uri="{FF2B5EF4-FFF2-40B4-BE49-F238E27FC236}">
              <a16:creationId xmlns="" xmlns:a16="http://schemas.microsoft.com/office/drawing/2014/main" id="{D12F1CA6-F161-49E4-90A3-355693D12B95}"/>
            </a:ext>
          </a:extLst>
        </xdr:cNvPr>
        <xdr:cNvSpPr txBox="1"/>
      </xdr:nvSpPr>
      <xdr:spPr>
        <a:xfrm>
          <a:off x="4330700"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4" name="直線コネクタ 403">
          <a:extLst>
            <a:ext uri="{FF2B5EF4-FFF2-40B4-BE49-F238E27FC236}">
              <a16:creationId xmlns="" xmlns:a16="http://schemas.microsoft.com/office/drawing/2014/main" id="{E010ACA3-0EBC-4447-997D-1FD20BD7A7A0}"/>
            </a:ext>
          </a:extLst>
        </xdr:cNvPr>
        <xdr:cNvCxnSpPr/>
      </xdr:nvCxnSpPr>
      <xdr:spPr>
        <a:xfrm>
          <a:off x="4217988" y="1780032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405" name="【市民会館】&#10;有形固定資産減価償却率最大値テキスト">
          <a:extLst>
            <a:ext uri="{FF2B5EF4-FFF2-40B4-BE49-F238E27FC236}">
              <a16:creationId xmlns="" xmlns:a16="http://schemas.microsoft.com/office/drawing/2014/main" id="{68FD5CEE-42A0-4248-8717-C409D77E4970}"/>
            </a:ext>
          </a:extLst>
        </xdr:cNvPr>
        <xdr:cNvSpPr txBox="1"/>
      </xdr:nvSpPr>
      <xdr:spPr>
        <a:xfrm>
          <a:off x="4330700" y="15950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406" name="直線コネクタ 405">
          <a:extLst>
            <a:ext uri="{FF2B5EF4-FFF2-40B4-BE49-F238E27FC236}">
              <a16:creationId xmlns="" xmlns:a16="http://schemas.microsoft.com/office/drawing/2014/main" id="{3911F0FF-304C-4456-A424-A077680FF322}"/>
            </a:ext>
          </a:extLst>
        </xdr:cNvPr>
        <xdr:cNvCxnSpPr/>
      </xdr:nvCxnSpPr>
      <xdr:spPr>
        <a:xfrm>
          <a:off x="4217988" y="1617535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116857</xdr:rowOff>
    </xdr:from>
    <xdr:ext cx="405111" cy="259045"/>
    <xdr:sp macro="" textlink="">
      <xdr:nvSpPr>
        <xdr:cNvPr id="407" name="【市民会館】&#10;有形固定資産減価償却率平均値テキスト">
          <a:extLst>
            <a:ext uri="{FF2B5EF4-FFF2-40B4-BE49-F238E27FC236}">
              <a16:creationId xmlns="" xmlns:a16="http://schemas.microsoft.com/office/drawing/2014/main" id="{1D4682F8-D73B-483C-80F6-427219F003B0}"/>
            </a:ext>
          </a:extLst>
        </xdr:cNvPr>
        <xdr:cNvSpPr txBox="1"/>
      </xdr:nvSpPr>
      <xdr:spPr>
        <a:xfrm>
          <a:off x="4330700" y="1674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408" name="フローチャート: 判断 407">
          <a:extLst>
            <a:ext uri="{FF2B5EF4-FFF2-40B4-BE49-F238E27FC236}">
              <a16:creationId xmlns="" xmlns:a16="http://schemas.microsoft.com/office/drawing/2014/main" id="{F9EE1BC4-750B-415C-9352-A84F8EFB3740}"/>
            </a:ext>
          </a:extLst>
        </xdr:cNvPr>
        <xdr:cNvSpPr/>
      </xdr:nvSpPr>
      <xdr:spPr>
        <a:xfrm>
          <a:off x="4241800" y="1689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42545</xdr:rowOff>
    </xdr:from>
    <xdr:to>
      <xdr:col>20</xdr:col>
      <xdr:colOff>38100</xdr:colOff>
      <xdr:row>103</xdr:row>
      <xdr:rowOff>144145</xdr:rowOff>
    </xdr:to>
    <xdr:sp macro="" textlink="">
      <xdr:nvSpPr>
        <xdr:cNvPr id="409" name="フローチャート: 判断 408">
          <a:extLst>
            <a:ext uri="{FF2B5EF4-FFF2-40B4-BE49-F238E27FC236}">
              <a16:creationId xmlns="" xmlns:a16="http://schemas.microsoft.com/office/drawing/2014/main" id="{B1BDB8FD-69A1-4283-9437-B34E2CAF135B}"/>
            </a:ext>
          </a:extLst>
        </xdr:cNvPr>
        <xdr:cNvSpPr/>
      </xdr:nvSpPr>
      <xdr:spPr>
        <a:xfrm>
          <a:off x="3475038" y="1684464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410" name="フローチャート: 判断 409">
          <a:extLst>
            <a:ext uri="{FF2B5EF4-FFF2-40B4-BE49-F238E27FC236}">
              <a16:creationId xmlns="" xmlns:a16="http://schemas.microsoft.com/office/drawing/2014/main" id="{22275022-F4AD-4348-95F5-B810B4E0F4C8}"/>
            </a:ext>
          </a:extLst>
        </xdr:cNvPr>
        <xdr:cNvSpPr/>
      </xdr:nvSpPr>
      <xdr:spPr>
        <a:xfrm>
          <a:off x="2643188" y="1686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61595</xdr:rowOff>
    </xdr:from>
    <xdr:to>
      <xdr:col>10</xdr:col>
      <xdr:colOff>165100</xdr:colOff>
      <xdr:row>103</xdr:row>
      <xdr:rowOff>163195</xdr:rowOff>
    </xdr:to>
    <xdr:sp macro="" textlink="">
      <xdr:nvSpPr>
        <xdr:cNvPr id="411" name="フローチャート: 判断 410">
          <a:extLst>
            <a:ext uri="{FF2B5EF4-FFF2-40B4-BE49-F238E27FC236}">
              <a16:creationId xmlns="" xmlns:a16="http://schemas.microsoft.com/office/drawing/2014/main" id="{731EC451-87E7-4FBD-915B-CEE9F7A7B263}"/>
            </a:ext>
          </a:extLst>
        </xdr:cNvPr>
        <xdr:cNvSpPr/>
      </xdr:nvSpPr>
      <xdr:spPr>
        <a:xfrm>
          <a:off x="1825625" y="1686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53975</xdr:rowOff>
    </xdr:from>
    <xdr:to>
      <xdr:col>6</xdr:col>
      <xdr:colOff>38100</xdr:colOff>
      <xdr:row>103</xdr:row>
      <xdr:rowOff>155575</xdr:rowOff>
    </xdr:to>
    <xdr:sp macro="" textlink="">
      <xdr:nvSpPr>
        <xdr:cNvPr id="412" name="フローチャート: 判断 411">
          <a:extLst>
            <a:ext uri="{FF2B5EF4-FFF2-40B4-BE49-F238E27FC236}">
              <a16:creationId xmlns="" xmlns:a16="http://schemas.microsoft.com/office/drawing/2014/main" id="{16E77508-C5A6-4DCB-8CB9-B39C88FAD650}"/>
            </a:ext>
          </a:extLst>
        </xdr:cNvPr>
        <xdr:cNvSpPr/>
      </xdr:nvSpPr>
      <xdr:spPr>
        <a:xfrm>
          <a:off x="1008063" y="1685607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 xmlns:a16="http://schemas.microsoft.com/office/drawing/2014/main" id="{F4E85737-029D-4BA1-9601-F00884955463}"/>
            </a:ext>
          </a:extLst>
        </xdr:cNvPr>
        <xdr:cNvSpPr txBox="1"/>
      </xdr:nvSpPr>
      <xdr:spPr>
        <a:xfrm>
          <a:off x="411638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 xmlns:a16="http://schemas.microsoft.com/office/drawing/2014/main" id="{AD8ED66C-823C-4DAA-8884-2B62E4D376FF}"/>
            </a:ext>
          </a:extLst>
        </xdr:cNvPr>
        <xdr:cNvSpPr txBox="1"/>
      </xdr:nvSpPr>
      <xdr:spPr>
        <a:xfrm>
          <a:off x="3349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 xmlns:a16="http://schemas.microsoft.com/office/drawing/2014/main" id="{AF16E068-AA6C-4695-93ED-97EC1EE1CB66}"/>
            </a:ext>
          </a:extLst>
        </xdr:cNvPr>
        <xdr:cNvSpPr txBox="1"/>
      </xdr:nvSpPr>
      <xdr:spPr>
        <a:xfrm>
          <a:off x="25177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 xmlns:a16="http://schemas.microsoft.com/office/drawing/2014/main" id="{AC76B2FA-C064-42E5-A112-C501EF1625D8}"/>
            </a:ext>
          </a:extLst>
        </xdr:cNvPr>
        <xdr:cNvSpPr txBox="1"/>
      </xdr:nvSpPr>
      <xdr:spPr>
        <a:xfrm>
          <a:off x="170021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 xmlns:a16="http://schemas.microsoft.com/office/drawing/2014/main" id="{4B2F9F34-7C09-4F18-972F-035BD1C9BB9F}"/>
            </a:ext>
          </a:extLst>
        </xdr:cNvPr>
        <xdr:cNvSpPr txBox="1"/>
      </xdr:nvSpPr>
      <xdr:spPr>
        <a:xfrm>
          <a:off x="8826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97789</xdr:rowOff>
    </xdr:from>
    <xdr:to>
      <xdr:col>24</xdr:col>
      <xdr:colOff>114300</xdr:colOff>
      <xdr:row>104</xdr:row>
      <xdr:rowOff>27939</xdr:rowOff>
    </xdr:to>
    <xdr:sp macro="" textlink="">
      <xdr:nvSpPr>
        <xdr:cNvPr id="418" name="楕円 417">
          <a:extLst>
            <a:ext uri="{FF2B5EF4-FFF2-40B4-BE49-F238E27FC236}">
              <a16:creationId xmlns="" xmlns:a16="http://schemas.microsoft.com/office/drawing/2014/main" id="{BDE4EDC3-988A-4187-98B8-AEA9C4149C33}"/>
            </a:ext>
          </a:extLst>
        </xdr:cNvPr>
        <xdr:cNvSpPr/>
      </xdr:nvSpPr>
      <xdr:spPr>
        <a:xfrm>
          <a:off x="4241800" y="1689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76216</xdr:rowOff>
    </xdr:from>
    <xdr:ext cx="405111" cy="259045"/>
    <xdr:sp macro="" textlink="">
      <xdr:nvSpPr>
        <xdr:cNvPr id="419" name="【市民会館】&#10;有形固定資産減価償却率該当値テキスト">
          <a:extLst>
            <a:ext uri="{FF2B5EF4-FFF2-40B4-BE49-F238E27FC236}">
              <a16:creationId xmlns="" xmlns:a16="http://schemas.microsoft.com/office/drawing/2014/main" id="{5E20C5B1-28B0-4C26-A70A-7BEA0B1A4DA2}"/>
            </a:ext>
          </a:extLst>
        </xdr:cNvPr>
        <xdr:cNvSpPr txBox="1"/>
      </xdr:nvSpPr>
      <xdr:spPr>
        <a:xfrm>
          <a:off x="4330700" y="16878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46355</xdr:rowOff>
    </xdr:from>
    <xdr:to>
      <xdr:col>20</xdr:col>
      <xdr:colOff>38100</xdr:colOff>
      <xdr:row>104</xdr:row>
      <xdr:rowOff>147955</xdr:rowOff>
    </xdr:to>
    <xdr:sp macro="" textlink="">
      <xdr:nvSpPr>
        <xdr:cNvPr id="420" name="楕円 419">
          <a:extLst>
            <a:ext uri="{FF2B5EF4-FFF2-40B4-BE49-F238E27FC236}">
              <a16:creationId xmlns="" xmlns:a16="http://schemas.microsoft.com/office/drawing/2014/main" id="{873776E8-FB9E-4376-BBC4-3281EA65DB6A}"/>
            </a:ext>
          </a:extLst>
        </xdr:cNvPr>
        <xdr:cNvSpPr/>
      </xdr:nvSpPr>
      <xdr:spPr>
        <a:xfrm>
          <a:off x="3475038" y="17019905"/>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148589</xdr:rowOff>
    </xdr:from>
    <xdr:to>
      <xdr:col>24</xdr:col>
      <xdr:colOff>63500</xdr:colOff>
      <xdr:row>104</xdr:row>
      <xdr:rowOff>97155</xdr:rowOff>
    </xdr:to>
    <xdr:cxnSp macro="">
      <xdr:nvCxnSpPr>
        <xdr:cNvPr id="421" name="直線コネクタ 420">
          <a:extLst>
            <a:ext uri="{FF2B5EF4-FFF2-40B4-BE49-F238E27FC236}">
              <a16:creationId xmlns="" xmlns:a16="http://schemas.microsoft.com/office/drawing/2014/main" id="{E9CD46AD-AF91-4CA6-BBEB-41AB22C1A684}"/>
            </a:ext>
          </a:extLst>
        </xdr:cNvPr>
        <xdr:cNvCxnSpPr/>
      </xdr:nvCxnSpPr>
      <xdr:spPr>
        <a:xfrm flipV="1">
          <a:off x="3525838" y="16950689"/>
          <a:ext cx="766762" cy="12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147320</xdr:rowOff>
    </xdr:from>
    <xdr:to>
      <xdr:col>15</xdr:col>
      <xdr:colOff>101600</xdr:colOff>
      <xdr:row>104</xdr:row>
      <xdr:rowOff>77470</xdr:rowOff>
    </xdr:to>
    <xdr:sp macro="" textlink="">
      <xdr:nvSpPr>
        <xdr:cNvPr id="422" name="楕円 421">
          <a:extLst>
            <a:ext uri="{FF2B5EF4-FFF2-40B4-BE49-F238E27FC236}">
              <a16:creationId xmlns="" xmlns:a16="http://schemas.microsoft.com/office/drawing/2014/main" id="{52F6AB31-AFEB-491C-AB0F-CA1181367624}"/>
            </a:ext>
          </a:extLst>
        </xdr:cNvPr>
        <xdr:cNvSpPr/>
      </xdr:nvSpPr>
      <xdr:spPr>
        <a:xfrm>
          <a:off x="2643188" y="1694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26670</xdr:rowOff>
    </xdr:from>
    <xdr:to>
      <xdr:col>19</xdr:col>
      <xdr:colOff>177800</xdr:colOff>
      <xdr:row>104</xdr:row>
      <xdr:rowOff>97155</xdr:rowOff>
    </xdr:to>
    <xdr:cxnSp macro="">
      <xdr:nvCxnSpPr>
        <xdr:cNvPr id="423" name="直線コネクタ 422">
          <a:extLst>
            <a:ext uri="{FF2B5EF4-FFF2-40B4-BE49-F238E27FC236}">
              <a16:creationId xmlns="" xmlns:a16="http://schemas.microsoft.com/office/drawing/2014/main" id="{847CA7BA-04EC-4117-A9A1-38B49A1D20CE}"/>
            </a:ext>
          </a:extLst>
        </xdr:cNvPr>
        <xdr:cNvCxnSpPr/>
      </xdr:nvCxnSpPr>
      <xdr:spPr>
        <a:xfrm>
          <a:off x="2693988" y="17000220"/>
          <a:ext cx="83185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12064</xdr:rowOff>
    </xdr:from>
    <xdr:to>
      <xdr:col>10</xdr:col>
      <xdr:colOff>165100</xdr:colOff>
      <xdr:row>103</xdr:row>
      <xdr:rowOff>113664</xdr:rowOff>
    </xdr:to>
    <xdr:sp macro="" textlink="">
      <xdr:nvSpPr>
        <xdr:cNvPr id="424" name="楕円 423">
          <a:extLst>
            <a:ext uri="{FF2B5EF4-FFF2-40B4-BE49-F238E27FC236}">
              <a16:creationId xmlns="" xmlns:a16="http://schemas.microsoft.com/office/drawing/2014/main" id="{36F34A5B-C968-4ABB-B025-4004BBBDA579}"/>
            </a:ext>
          </a:extLst>
        </xdr:cNvPr>
        <xdr:cNvSpPr/>
      </xdr:nvSpPr>
      <xdr:spPr>
        <a:xfrm>
          <a:off x="1825625" y="1681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62864</xdr:rowOff>
    </xdr:from>
    <xdr:to>
      <xdr:col>15</xdr:col>
      <xdr:colOff>50800</xdr:colOff>
      <xdr:row>104</xdr:row>
      <xdr:rowOff>26670</xdr:rowOff>
    </xdr:to>
    <xdr:cxnSp macro="">
      <xdr:nvCxnSpPr>
        <xdr:cNvPr id="425" name="直線コネクタ 424">
          <a:extLst>
            <a:ext uri="{FF2B5EF4-FFF2-40B4-BE49-F238E27FC236}">
              <a16:creationId xmlns="" xmlns:a16="http://schemas.microsoft.com/office/drawing/2014/main" id="{570809E6-17E9-4893-8E87-68102214F5DF}"/>
            </a:ext>
          </a:extLst>
        </xdr:cNvPr>
        <xdr:cNvCxnSpPr/>
      </xdr:nvCxnSpPr>
      <xdr:spPr>
        <a:xfrm>
          <a:off x="1876425" y="16864964"/>
          <a:ext cx="817563" cy="13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143511</xdr:rowOff>
    </xdr:from>
    <xdr:to>
      <xdr:col>6</xdr:col>
      <xdr:colOff>38100</xdr:colOff>
      <xdr:row>103</xdr:row>
      <xdr:rowOff>73661</xdr:rowOff>
    </xdr:to>
    <xdr:sp macro="" textlink="">
      <xdr:nvSpPr>
        <xdr:cNvPr id="426" name="楕円 425">
          <a:extLst>
            <a:ext uri="{FF2B5EF4-FFF2-40B4-BE49-F238E27FC236}">
              <a16:creationId xmlns="" xmlns:a16="http://schemas.microsoft.com/office/drawing/2014/main" id="{BFC3D3E7-B7A0-4ADB-B00B-9D7A60A1A0CD}"/>
            </a:ext>
          </a:extLst>
        </xdr:cNvPr>
        <xdr:cNvSpPr/>
      </xdr:nvSpPr>
      <xdr:spPr>
        <a:xfrm>
          <a:off x="1008063" y="16774161"/>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22861</xdr:rowOff>
    </xdr:from>
    <xdr:to>
      <xdr:col>10</xdr:col>
      <xdr:colOff>114300</xdr:colOff>
      <xdr:row>103</xdr:row>
      <xdr:rowOff>62864</xdr:rowOff>
    </xdr:to>
    <xdr:cxnSp macro="">
      <xdr:nvCxnSpPr>
        <xdr:cNvPr id="427" name="直線コネクタ 426">
          <a:extLst>
            <a:ext uri="{FF2B5EF4-FFF2-40B4-BE49-F238E27FC236}">
              <a16:creationId xmlns="" xmlns:a16="http://schemas.microsoft.com/office/drawing/2014/main" id="{2F0706A8-928C-4A65-A992-BB3864A3AFDC}"/>
            </a:ext>
          </a:extLst>
        </xdr:cNvPr>
        <xdr:cNvCxnSpPr/>
      </xdr:nvCxnSpPr>
      <xdr:spPr>
        <a:xfrm>
          <a:off x="1058863" y="16824961"/>
          <a:ext cx="817562"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160672</xdr:rowOff>
    </xdr:from>
    <xdr:ext cx="405111" cy="259045"/>
    <xdr:sp macro="" textlink="">
      <xdr:nvSpPr>
        <xdr:cNvPr id="428" name="n_1aveValue【市民会館】&#10;有形固定資産減価償却率">
          <a:extLst>
            <a:ext uri="{FF2B5EF4-FFF2-40B4-BE49-F238E27FC236}">
              <a16:creationId xmlns="" xmlns:a16="http://schemas.microsoft.com/office/drawing/2014/main" id="{CD65FD6E-03E9-41B6-B5E6-C54854BD5FF4}"/>
            </a:ext>
          </a:extLst>
        </xdr:cNvPr>
        <xdr:cNvSpPr txBox="1"/>
      </xdr:nvSpPr>
      <xdr:spPr>
        <a:xfrm>
          <a:off x="3324869" y="1661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13988</xdr:rowOff>
    </xdr:from>
    <xdr:ext cx="405111" cy="259045"/>
    <xdr:sp macro="" textlink="">
      <xdr:nvSpPr>
        <xdr:cNvPr id="429" name="n_2aveValue【市民会館】&#10;有形固定資産減価償却率">
          <a:extLst>
            <a:ext uri="{FF2B5EF4-FFF2-40B4-BE49-F238E27FC236}">
              <a16:creationId xmlns="" xmlns:a16="http://schemas.microsoft.com/office/drawing/2014/main" id="{1C716220-14A8-4A9C-82A1-715C17D69BB8}"/>
            </a:ext>
          </a:extLst>
        </xdr:cNvPr>
        <xdr:cNvSpPr txBox="1"/>
      </xdr:nvSpPr>
      <xdr:spPr>
        <a:xfrm>
          <a:off x="2505719" y="1664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154322</xdr:rowOff>
    </xdr:from>
    <xdr:ext cx="405111" cy="259045"/>
    <xdr:sp macro="" textlink="">
      <xdr:nvSpPr>
        <xdr:cNvPr id="430" name="n_3aveValue【市民会館】&#10;有形固定資産減価償却率">
          <a:extLst>
            <a:ext uri="{FF2B5EF4-FFF2-40B4-BE49-F238E27FC236}">
              <a16:creationId xmlns="" xmlns:a16="http://schemas.microsoft.com/office/drawing/2014/main" id="{42FEE897-4792-40EA-ABA0-0AF5F7E847FF}"/>
            </a:ext>
          </a:extLst>
        </xdr:cNvPr>
        <xdr:cNvSpPr txBox="1"/>
      </xdr:nvSpPr>
      <xdr:spPr>
        <a:xfrm>
          <a:off x="1688157" y="1695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146702</xdr:rowOff>
    </xdr:from>
    <xdr:ext cx="405111" cy="259045"/>
    <xdr:sp macro="" textlink="">
      <xdr:nvSpPr>
        <xdr:cNvPr id="431" name="n_4aveValue【市民会館】&#10;有形固定資産減価償却率">
          <a:extLst>
            <a:ext uri="{FF2B5EF4-FFF2-40B4-BE49-F238E27FC236}">
              <a16:creationId xmlns="" xmlns:a16="http://schemas.microsoft.com/office/drawing/2014/main" id="{9403D772-5357-4459-8E89-6BDCC46C7500}"/>
            </a:ext>
          </a:extLst>
        </xdr:cNvPr>
        <xdr:cNvSpPr txBox="1"/>
      </xdr:nvSpPr>
      <xdr:spPr>
        <a:xfrm>
          <a:off x="870594" y="1694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139082</xdr:rowOff>
    </xdr:from>
    <xdr:ext cx="405111" cy="259045"/>
    <xdr:sp macro="" textlink="">
      <xdr:nvSpPr>
        <xdr:cNvPr id="432" name="n_1mainValue【市民会館】&#10;有形固定資産減価償却率">
          <a:extLst>
            <a:ext uri="{FF2B5EF4-FFF2-40B4-BE49-F238E27FC236}">
              <a16:creationId xmlns="" xmlns:a16="http://schemas.microsoft.com/office/drawing/2014/main" id="{39303201-9161-402E-AE53-CA9CA3C16D45}"/>
            </a:ext>
          </a:extLst>
        </xdr:cNvPr>
        <xdr:cNvSpPr txBox="1"/>
      </xdr:nvSpPr>
      <xdr:spPr>
        <a:xfrm>
          <a:off x="3324869" y="1711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68597</xdr:rowOff>
    </xdr:from>
    <xdr:ext cx="405111" cy="259045"/>
    <xdr:sp macro="" textlink="">
      <xdr:nvSpPr>
        <xdr:cNvPr id="433" name="n_2mainValue【市民会館】&#10;有形固定資産減価償却率">
          <a:extLst>
            <a:ext uri="{FF2B5EF4-FFF2-40B4-BE49-F238E27FC236}">
              <a16:creationId xmlns="" xmlns:a16="http://schemas.microsoft.com/office/drawing/2014/main" id="{D3C87876-D100-4264-91D9-E76535E20BD1}"/>
            </a:ext>
          </a:extLst>
        </xdr:cNvPr>
        <xdr:cNvSpPr txBox="1"/>
      </xdr:nvSpPr>
      <xdr:spPr>
        <a:xfrm>
          <a:off x="2505719"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130191</xdr:rowOff>
    </xdr:from>
    <xdr:ext cx="405111" cy="259045"/>
    <xdr:sp macro="" textlink="">
      <xdr:nvSpPr>
        <xdr:cNvPr id="434" name="n_3mainValue【市民会館】&#10;有形固定資産減価償却率">
          <a:extLst>
            <a:ext uri="{FF2B5EF4-FFF2-40B4-BE49-F238E27FC236}">
              <a16:creationId xmlns="" xmlns:a16="http://schemas.microsoft.com/office/drawing/2014/main" id="{DF2EC4EB-372B-43E9-97FD-81036CD0352D}"/>
            </a:ext>
          </a:extLst>
        </xdr:cNvPr>
        <xdr:cNvSpPr txBox="1"/>
      </xdr:nvSpPr>
      <xdr:spPr>
        <a:xfrm>
          <a:off x="1688157" y="1658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90188</xdr:rowOff>
    </xdr:from>
    <xdr:ext cx="405111" cy="259045"/>
    <xdr:sp macro="" textlink="">
      <xdr:nvSpPr>
        <xdr:cNvPr id="435" name="n_4mainValue【市民会館】&#10;有形固定資産減価償却率">
          <a:extLst>
            <a:ext uri="{FF2B5EF4-FFF2-40B4-BE49-F238E27FC236}">
              <a16:creationId xmlns="" xmlns:a16="http://schemas.microsoft.com/office/drawing/2014/main" id="{3ADB985E-16A5-4BA8-B247-265A49D8787F}"/>
            </a:ext>
          </a:extLst>
        </xdr:cNvPr>
        <xdr:cNvSpPr txBox="1"/>
      </xdr:nvSpPr>
      <xdr:spPr>
        <a:xfrm>
          <a:off x="870594" y="1654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 xmlns:a16="http://schemas.microsoft.com/office/drawing/2014/main" id="{35523000-9E83-4C29-9779-FFA209099ADC}"/>
            </a:ext>
          </a:extLst>
        </xdr:cNvPr>
        <xdr:cNvSpPr/>
      </xdr:nvSpPr>
      <xdr:spPr>
        <a:xfrm>
          <a:off x="6118225" y="14763750"/>
          <a:ext cx="4367213"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 xmlns:a16="http://schemas.microsoft.com/office/drawing/2014/main" id="{A515C912-68AE-4E21-BE04-4ECFA88D9EBA}"/>
            </a:ext>
          </a:extLst>
        </xdr:cNvPr>
        <xdr:cNvSpPr/>
      </xdr:nvSpPr>
      <xdr:spPr>
        <a:xfrm>
          <a:off x="6230938"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 xmlns:a16="http://schemas.microsoft.com/office/drawing/2014/main" id="{923FE582-C68A-481B-A754-36102F15108C}"/>
            </a:ext>
          </a:extLst>
        </xdr:cNvPr>
        <xdr:cNvSpPr/>
      </xdr:nvSpPr>
      <xdr:spPr>
        <a:xfrm>
          <a:off x="6230938"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 xmlns:a16="http://schemas.microsoft.com/office/drawing/2014/main" id="{0A856603-051A-4207-89F4-9EFFFBBF364B}"/>
            </a:ext>
          </a:extLst>
        </xdr:cNvPr>
        <xdr:cNvSpPr/>
      </xdr:nvSpPr>
      <xdr:spPr>
        <a:xfrm>
          <a:off x="71755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 xmlns:a16="http://schemas.microsoft.com/office/drawing/2014/main" id="{648E84D6-DA8B-43FA-AE22-F0E3663F896C}"/>
            </a:ext>
          </a:extLst>
        </xdr:cNvPr>
        <xdr:cNvSpPr/>
      </xdr:nvSpPr>
      <xdr:spPr>
        <a:xfrm>
          <a:off x="71755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 xmlns:a16="http://schemas.microsoft.com/office/drawing/2014/main" id="{3369C8D1-AD81-4DDB-9E80-D9C38952EF16}"/>
            </a:ext>
          </a:extLst>
        </xdr:cNvPr>
        <xdr:cNvSpPr/>
      </xdr:nvSpPr>
      <xdr:spPr>
        <a:xfrm>
          <a:off x="823277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 xmlns:a16="http://schemas.microsoft.com/office/drawing/2014/main" id="{94E91292-B006-485B-ACA4-4E86A4A83DB5}"/>
            </a:ext>
          </a:extLst>
        </xdr:cNvPr>
        <xdr:cNvSpPr/>
      </xdr:nvSpPr>
      <xdr:spPr>
        <a:xfrm>
          <a:off x="823277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 xmlns:a16="http://schemas.microsoft.com/office/drawing/2014/main" id="{2F512A23-85E6-4040-A184-97741570B6B8}"/>
            </a:ext>
          </a:extLst>
        </xdr:cNvPr>
        <xdr:cNvSpPr/>
      </xdr:nvSpPr>
      <xdr:spPr>
        <a:xfrm>
          <a:off x="6118225" y="15906750"/>
          <a:ext cx="4367213"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 xmlns:a16="http://schemas.microsoft.com/office/drawing/2014/main" id="{34D3BDAA-DA67-4BFB-9473-C55E359FF5AB}"/>
            </a:ext>
          </a:extLst>
        </xdr:cNvPr>
        <xdr:cNvSpPr txBox="1"/>
      </xdr:nvSpPr>
      <xdr:spPr>
        <a:xfrm>
          <a:off x="60801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 xmlns:a16="http://schemas.microsoft.com/office/drawing/2014/main" id="{7A8A8B0A-B085-4BD0-88DF-310EA9EAE8B0}"/>
            </a:ext>
          </a:extLst>
        </xdr:cNvPr>
        <xdr:cNvCxnSpPr/>
      </xdr:nvCxnSpPr>
      <xdr:spPr>
        <a:xfrm>
          <a:off x="6118225" y="18192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 xmlns:a16="http://schemas.microsoft.com/office/drawing/2014/main" id="{4710128D-8948-4E7D-A355-6F7EC73B30A4}"/>
            </a:ext>
          </a:extLst>
        </xdr:cNvPr>
        <xdr:cNvCxnSpPr/>
      </xdr:nvCxnSpPr>
      <xdr:spPr>
        <a:xfrm>
          <a:off x="6118225" y="17811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a:extLst>
            <a:ext uri="{FF2B5EF4-FFF2-40B4-BE49-F238E27FC236}">
              <a16:creationId xmlns="" xmlns:a16="http://schemas.microsoft.com/office/drawing/2014/main" id="{35677E2D-2C17-46AE-8A11-6ADA729CF332}"/>
            </a:ext>
          </a:extLst>
        </xdr:cNvPr>
        <xdr:cNvSpPr txBox="1"/>
      </xdr:nvSpPr>
      <xdr:spPr>
        <a:xfrm>
          <a:off x="5679621" y="1766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 xmlns:a16="http://schemas.microsoft.com/office/drawing/2014/main" id="{09737697-2991-42C6-9C18-659818C1B802}"/>
            </a:ext>
          </a:extLst>
        </xdr:cNvPr>
        <xdr:cNvCxnSpPr/>
      </xdr:nvCxnSpPr>
      <xdr:spPr>
        <a:xfrm>
          <a:off x="6118225" y="17430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a:extLst>
            <a:ext uri="{FF2B5EF4-FFF2-40B4-BE49-F238E27FC236}">
              <a16:creationId xmlns="" xmlns:a16="http://schemas.microsoft.com/office/drawing/2014/main" id="{B09F4F0D-6BF5-4D0F-B32F-9B21049786E7}"/>
            </a:ext>
          </a:extLst>
        </xdr:cNvPr>
        <xdr:cNvSpPr txBox="1"/>
      </xdr:nvSpPr>
      <xdr:spPr>
        <a:xfrm>
          <a:off x="5679621" y="17288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 xmlns:a16="http://schemas.microsoft.com/office/drawing/2014/main" id="{0696AFA8-8D04-4724-AE9C-51977BCB8476}"/>
            </a:ext>
          </a:extLst>
        </xdr:cNvPr>
        <xdr:cNvCxnSpPr/>
      </xdr:nvCxnSpPr>
      <xdr:spPr>
        <a:xfrm>
          <a:off x="6118225" y="17049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a:extLst>
            <a:ext uri="{FF2B5EF4-FFF2-40B4-BE49-F238E27FC236}">
              <a16:creationId xmlns="" xmlns:a16="http://schemas.microsoft.com/office/drawing/2014/main" id="{7090C6E7-7F4C-4749-9936-79659019921B}"/>
            </a:ext>
          </a:extLst>
        </xdr:cNvPr>
        <xdr:cNvSpPr txBox="1"/>
      </xdr:nvSpPr>
      <xdr:spPr>
        <a:xfrm>
          <a:off x="56796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 xmlns:a16="http://schemas.microsoft.com/office/drawing/2014/main" id="{912F91DD-3F2D-4440-AD9E-2FBAB0207AF8}"/>
            </a:ext>
          </a:extLst>
        </xdr:cNvPr>
        <xdr:cNvCxnSpPr/>
      </xdr:nvCxnSpPr>
      <xdr:spPr>
        <a:xfrm>
          <a:off x="6118225" y="16668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a:extLst>
            <a:ext uri="{FF2B5EF4-FFF2-40B4-BE49-F238E27FC236}">
              <a16:creationId xmlns="" xmlns:a16="http://schemas.microsoft.com/office/drawing/2014/main" id="{A47D43C6-7F8B-4860-BF36-7422FD60AE3B}"/>
            </a:ext>
          </a:extLst>
        </xdr:cNvPr>
        <xdr:cNvSpPr txBox="1"/>
      </xdr:nvSpPr>
      <xdr:spPr>
        <a:xfrm>
          <a:off x="5679621" y="1652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 xmlns:a16="http://schemas.microsoft.com/office/drawing/2014/main" id="{24853559-D53F-4A1F-8415-FDB71486F4B9}"/>
            </a:ext>
          </a:extLst>
        </xdr:cNvPr>
        <xdr:cNvCxnSpPr/>
      </xdr:nvCxnSpPr>
      <xdr:spPr>
        <a:xfrm>
          <a:off x="6118225" y="16287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a:extLst>
            <a:ext uri="{FF2B5EF4-FFF2-40B4-BE49-F238E27FC236}">
              <a16:creationId xmlns="" xmlns:a16="http://schemas.microsoft.com/office/drawing/2014/main" id="{6B1EF2E0-632D-474D-9E3D-12B08FB0D7BB}"/>
            </a:ext>
          </a:extLst>
        </xdr:cNvPr>
        <xdr:cNvSpPr txBox="1"/>
      </xdr:nvSpPr>
      <xdr:spPr>
        <a:xfrm>
          <a:off x="5679621" y="16145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 xmlns:a16="http://schemas.microsoft.com/office/drawing/2014/main" id="{D8E34CA1-C77B-426B-9F2B-ABE49E036929}"/>
            </a:ext>
          </a:extLst>
        </xdr:cNvPr>
        <xdr:cNvCxnSpPr/>
      </xdr:nvCxnSpPr>
      <xdr:spPr>
        <a:xfrm>
          <a:off x="6118225" y="15906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 xmlns:a16="http://schemas.microsoft.com/office/drawing/2014/main" id="{CDA470FF-459E-48F9-8956-F145F953D8DA}"/>
            </a:ext>
          </a:extLst>
        </xdr:cNvPr>
        <xdr:cNvSpPr txBox="1"/>
      </xdr:nvSpPr>
      <xdr:spPr>
        <a:xfrm>
          <a:off x="5679621"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 xmlns:a16="http://schemas.microsoft.com/office/drawing/2014/main" id="{6A00AD35-072A-447A-8218-E569309EC964}"/>
            </a:ext>
          </a:extLst>
        </xdr:cNvPr>
        <xdr:cNvSpPr/>
      </xdr:nvSpPr>
      <xdr:spPr>
        <a:xfrm>
          <a:off x="6118225" y="15906750"/>
          <a:ext cx="4367213"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59" name="直線コネクタ 458">
          <a:extLst>
            <a:ext uri="{FF2B5EF4-FFF2-40B4-BE49-F238E27FC236}">
              <a16:creationId xmlns="" xmlns:a16="http://schemas.microsoft.com/office/drawing/2014/main" id="{C743E78A-3941-42A6-ADA5-15909498BDCE}"/>
            </a:ext>
          </a:extLst>
        </xdr:cNvPr>
        <xdr:cNvCxnSpPr/>
      </xdr:nvCxnSpPr>
      <xdr:spPr>
        <a:xfrm flipV="1">
          <a:off x="9691053" y="1629918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60" name="【市民会館】&#10;一人当たり面積最小値テキスト">
          <a:extLst>
            <a:ext uri="{FF2B5EF4-FFF2-40B4-BE49-F238E27FC236}">
              <a16:creationId xmlns="" xmlns:a16="http://schemas.microsoft.com/office/drawing/2014/main" id="{FB03A467-7EB3-4407-BD44-0158E780DF2D}"/>
            </a:ext>
          </a:extLst>
        </xdr:cNvPr>
        <xdr:cNvSpPr txBox="1"/>
      </xdr:nvSpPr>
      <xdr:spPr>
        <a:xfrm>
          <a:off x="9729788" y="1770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1" name="直線コネクタ 460">
          <a:extLst>
            <a:ext uri="{FF2B5EF4-FFF2-40B4-BE49-F238E27FC236}">
              <a16:creationId xmlns="" xmlns:a16="http://schemas.microsoft.com/office/drawing/2014/main" id="{E3E6A491-7850-48B5-B3A0-56701FF3D314}"/>
            </a:ext>
          </a:extLst>
        </xdr:cNvPr>
        <xdr:cNvCxnSpPr/>
      </xdr:nvCxnSpPr>
      <xdr:spPr>
        <a:xfrm>
          <a:off x="9617075" y="17697450"/>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2" name="【市民会館】&#10;一人当たり面積最大値テキスト">
          <a:extLst>
            <a:ext uri="{FF2B5EF4-FFF2-40B4-BE49-F238E27FC236}">
              <a16:creationId xmlns="" xmlns:a16="http://schemas.microsoft.com/office/drawing/2014/main" id="{B54ADAAE-617E-45F4-AD39-A7D2AABED657}"/>
            </a:ext>
          </a:extLst>
        </xdr:cNvPr>
        <xdr:cNvSpPr txBox="1"/>
      </xdr:nvSpPr>
      <xdr:spPr>
        <a:xfrm>
          <a:off x="9729788" y="1607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3" name="直線コネクタ 462">
          <a:extLst>
            <a:ext uri="{FF2B5EF4-FFF2-40B4-BE49-F238E27FC236}">
              <a16:creationId xmlns="" xmlns:a16="http://schemas.microsoft.com/office/drawing/2014/main" id="{25D52FE6-EDCA-4D4E-BA93-C01FACD87967}"/>
            </a:ext>
          </a:extLst>
        </xdr:cNvPr>
        <xdr:cNvCxnSpPr/>
      </xdr:nvCxnSpPr>
      <xdr:spPr>
        <a:xfrm>
          <a:off x="9617075" y="16299180"/>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86377</xdr:rowOff>
    </xdr:from>
    <xdr:ext cx="469744" cy="259045"/>
    <xdr:sp macro="" textlink="">
      <xdr:nvSpPr>
        <xdr:cNvPr id="464" name="【市民会館】&#10;一人当たり面積平均値テキスト">
          <a:extLst>
            <a:ext uri="{FF2B5EF4-FFF2-40B4-BE49-F238E27FC236}">
              <a16:creationId xmlns="" xmlns:a16="http://schemas.microsoft.com/office/drawing/2014/main" id="{BD84F320-37C1-4518-B40F-0ECB21594D10}"/>
            </a:ext>
          </a:extLst>
        </xdr:cNvPr>
        <xdr:cNvSpPr txBox="1"/>
      </xdr:nvSpPr>
      <xdr:spPr>
        <a:xfrm>
          <a:off x="9729788" y="17059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65" name="フローチャート: 判断 464">
          <a:extLst>
            <a:ext uri="{FF2B5EF4-FFF2-40B4-BE49-F238E27FC236}">
              <a16:creationId xmlns="" xmlns:a16="http://schemas.microsoft.com/office/drawing/2014/main" id="{E2FCB14A-FF17-4851-9983-9F1FBF7658B4}"/>
            </a:ext>
          </a:extLst>
        </xdr:cNvPr>
        <xdr:cNvSpPr/>
      </xdr:nvSpPr>
      <xdr:spPr>
        <a:xfrm>
          <a:off x="9655175" y="17208500"/>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66" name="フローチャート: 判断 465">
          <a:extLst>
            <a:ext uri="{FF2B5EF4-FFF2-40B4-BE49-F238E27FC236}">
              <a16:creationId xmlns="" xmlns:a16="http://schemas.microsoft.com/office/drawing/2014/main" id="{5839740D-65E1-4E15-AD8D-5056303F1B65}"/>
            </a:ext>
          </a:extLst>
        </xdr:cNvPr>
        <xdr:cNvSpPr/>
      </xdr:nvSpPr>
      <xdr:spPr>
        <a:xfrm>
          <a:off x="8874125" y="1728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67" name="フローチャート: 判断 466">
          <a:extLst>
            <a:ext uri="{FF2B5EF4-FFF2-40B4-BE49-F238E27FC236}">
              <a16:creationId xmlns="" xmlns:a16="http://schemas.microsoft.com/office/drawing/2014/main" id="{9EFED8A2-D2EF-484A-B828-AC0CE1BF7F99}"/>
            </a:ext>
          </a:extLst>
        </xdr:cNvPr>
        <xdr:cNvSpPr/>
      </xdr:nvSpPr>
      <xdr:spPr>
        <a:xfrm>
          <a:off x="8056563" y="1731518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6350</xdr:rowOff>
    </xdr:from>
    <xdr:to>
      <xdr:col>41</xdr:col>
      <xdr:colOff>101600</xdr:colOff>
      <xdr:row>106</xdr:row>
      <xdr:rowOff>107950</xdr:rowOff>
    </xdr:to>
    <xdr:sp macro="" textlink="">
      <xdr:nvSpPr>
        <xdr:cNvPr id="468" name="フローチャート: 判断 467">
          <a:extLst>
            <a:ext uri="{FF2B5EF4-FFF2-40B4-BE49-F238E27FC236}">
              <a16:creationId xmlns="" xmlns:a16="http://schemas.microsoft.com/office/drawing/2014/main" id="{3A7B8FC0-BB07-43CA-BEAD-789E7616A4B6}"/>
            </a:ext>
          </a:extLst>
        </xdr:cNvPr>
        <xdr:cNvSpPr/>
      </xdr:nvSpPr>
      <xdr:spPr>
        <a:xfrm>
          <a:off x="7224713" y="1732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10161</xdr:rowOff>
    </xdr:from>
    <xdr:to>
      <xdr:col>36</xdr:col>
      <xdr:colOff>165100</xdr:colOff>
      <xdr:row>106</xdr:row>
      <xdr:rowOff>111761</xdr:rowOff>
    </xdr:to>
    <xdr:sp macro="" textlink="">
      <xdr:nvSpPr>
        <xdr:cNvPr id="469" name="フローチャート: 判断 468">
          <a:extLst>
            <a:ext uri="{FF2B5EF4-FFF2-40B4-BE49-F238E27FC236}">
              <a16:creationId xmlns="" xmlns:a16="http://schemas.microsoft.com/office/drawing/2014/main" id="{ED8606E9-45DD-4543-8577-A8849B3E5315}"/>
            </a:ext>
          </a:extLst>
        </xdr:cNvPr>
        <xdr:cNvSpPr/>
      </xdr:nvSpPr>
      <xdr:spPr>
        <a:xfrm>
          <a:off x="6407150" y="1732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 xmlns:a16="http://schemas.microsoft.com/office/drawing/2014/main" id="{50436C87-68EB-499B-A890-B9D295647D3E}"/>
            </a:ext>
          </a:extLst>
        </xdr:cNvPr>
        <xdr:cNvSpPr txBox="1"/>
      </xdr:nvSpPr>
      <xdr:spPr>
        <a:xfrm>
          <a:off x="95154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 xmlns:a16="http://schemas.microsoft.com/office/drawing/2014/main" id="{A1BFDBB5-DDB3-485A-BCC0-BAB66DD75C5F}"/>
            </a:ext>
          </a:extLst>
        </xdr:cNvPr>
        <xdr:cNvSpPr txBox="1"/>
      </xdr:nvSpPr>
      <xdr:spPr>
        <a:xfrm>
          <a:off x="874871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 xmlns:a16="http://schemas.microsoft.com/office/drawing/2014/main" id="{05BF1130-2C27-488D-A7D8-80CDC7276228}"/>
            </a:ext>
          </a:extLst>
        </xdr:cNvPr>
        <xdr:cNvSpPr txBox="1"/>
      </xdr:nvSpPr>
      <xdr:spPr>
        <a:xfrm>
          <a:off x="79311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 xmlns:a16="http://schemas.microsoft.com/office/drawing/2014/main" id="{CBAD01C3-AC4C-48A1-A405-725B3AD371B8}"/>
            </a:ext>
          </a:extLst>
        </xdr:cNvPr>
        <xdr:cNvSpPr txBox="1"/>
      </xdr:nvSpPr>
      <xdr:spPr>
        <a:xfrm>
          <a:off x="70993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 xmlns:a16="http://schemas.microsoft.com/office/drawing/2014/main" id="{68E15352-D587-444D-9D18-7BE5757C5B87}"/>
            </a:ext>
          </a:extLst>
        </xdr:cNvPr>
        <xdr:cNvSpPr txBox="1"/>
      </xdr:nvSpPr>
      <xdr:spPr>
        <a:xfrm>
          <a:off x="62817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113030</xdr:rowOff>
    </xdr:from>
    <xdr:to>
      <xdr:col>55</xdr:col>
      <xdr:colOff>50800</xdr:colOff>
      <xdr:row>106</xdr:row>
      <xdr:rowOff>43180</xdr:rowOff>
    </xdr:to>
    <xdr:sp macro="" textlink="">
      <xdr:nvSpPr>
        <xdr:cNvPr id="475" name="楕円 474">
          <a:extLst>
            <a:ext uri="{FF2B5EF4-FFF2-40B4-BE49-F238E27FC236}">
              <a16:creationId xmlns="" xmlns:a16="http://schemas.microsoft.com/office/drawing/2014/main" id="{E717D61D-DF51-48AA-A337-E0FBBF91E37C}"/>
            </a:ext>
          </a:extLst>
        </xdr:cNvPr>
        <xdr:cNvSpPr/>
      </xdr:nvSpPr>
      <xdr:spPr>
        <a:xfrm>
          <a:off x="9655175" y="17258030"/>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91457</xdr:rowOff>
    </xdr:from>
    <xdr:ext cx="469744" cy="259045"/>
    <xdr:sp macro="" textlink="">
      <xdr:nvSpPr>
        <xdr:cNvPr id="476" name="【市民会館】&#10;一人当たり面積該当値テキスト">
          <a:extLst>
            <a:ext uri="{FF2B5EF4-FFF2-40B4-BE49-F238E27FC236}">
              <a16:creationId xmlns="" xmlns:a16="http://schemas.microsoft.com/office/drawing/2014/main" id="{70537820-E0C6-41CB-A0EE-B17D6B92E950}"/>
            </a:ext>
          </a:extLst>
        </xdr:cNvPr>
        <xdr:cNvSpPr txBox="1"/>
      </xdr:nvSpPr>
      <xdr:spPr>
        <a:xfrm>
          <a:off x="9729788" y="1723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128270</xdr:rowOff>
    </xdr:from>
    <xdr:to>
      <xdr:col>50</xdr:col>
      <xdr:colOff>165100</xdr:colOff>
      <xdr:row>106</xdr:row>
      <xdr:rowOff>58420</xdr:rowOff>
    </xdr:to>
    <xdr:sp macro="" textlink="">
      <xdr:nvSpPr>
        <xdr:cNvPr id="477" name="楕円 476">
          <a:extLst>
            <a:ext uri="{FF2B5EF4-FFF2-40B4-BE49-F238E27FC236}">
              <a16:creationId xmlns="" xmlns:a16="http://schemas.microsoft.com/office/drawing/2014/main" id="{87E43762-95F8-4C45-B939-A0FE1AED1C3D}"/>
            </a:ext>
          </a:extLst>
        </xdr:cNvPr>
        <xdr:cNvSpPr/>
      </xdr:nvSpPr>
      <xdr:spPr>
        <a:xfrm>
          <a:off x="8874125"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163830</xdr:rowOff>
    </xdr:from>
    <xdr:to>
      <xdr:col>55</xdr:col>
      <xdr:colOff>0</xdr:colOff>
      <xdr:row>106</xdr:row>
      <xdr:rowOff>7620</xdr:rowOff>
    </xdr:to>
    <xdr:cxnSp macro="">
      <xdr:nvCxnSpPr>
        <xdr:cNvPr id="478" name="直線コネクタ 477">
          <a:extLst>
            <a:ext uri="{FF2B5EF4-FFF2-40B4-BE49-F238E27FC236}">
              <a16:creationId xmlns="" xmlns:a16="http://schemas.microsoft.com/office/drawing/2014/main" id="{896E4984-BEA2-4552-BE3A-F11D687FC223}"/>
            </a:ext>
          </a:extLst>
        </xdr:cNvPr>
        <xdr:cNvCxnSpPr/>
      </xdr:nvCxnSpPr>
      <xdr:spPr>
        <a:xfrm flipV="1">
          <a:off x="8924925" y="17308830"/>
          <a:ext cx="766763"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124461</xdr:rowOff>
    </xdr:from>
    <xdr:to>
      <xdr:col>46</xdr:col>
      <xdr:colOff>38100</xdr:colOff>
      <xdr:row>106</xdr:row>
      <xdr:rowOff>54611</xdr:rowOff>
    </xdr:to>
    <xdr:sp macro="" textlink="">
      <xdr:nvSpPr>
        <xdr:cNvPr id="479" name="楕円 478">
          <a:extLst>
            <a:ext uri="{FF2B5EF4-FFF2-40B4-BE49-F238E27FC236}">
              <a16:creationId xmlns="" xmlns:a16="http://schemas.microsoft.com/office/drawing/2014/main" id="{71B61462-EAB6-4E8C-B05C-772432B1567D}"/>
            </a:ext>
          </a:extLst>
        </xdr:cNvPr>
        <xdr:cNvSpPr/>
      </xdr:nvSpPr>
      <xdr:spPr>
        <a:xfrm>
          <a:off x="8056563" y="17269461"/>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3811</xdr:rowOff>
    </xdr:from>
    <xdr:to>
      <xdr:col>50</xdr:col>
      <xdr:colOff>114300</xdr:colOff>
      <xdr:row>106</xdr:row>
      <xdr:rowOff>7620</xdr:rowOff>
    </xdr:to>
    <xdr:cxnSp macro="">
      <xdr:nvCxnSpPr>
        <xdr:cNvPr id="480" name="直線コネクタ 479">
          <a:extLst>
            <a:ext uri="{FF2B5EF4-FFF2-40B4-BE49-F238E27FC236}">
              <a16:creationId xmlns="" xmlns:a16="http://schemas.microsoft.com/office/drawing/2014/main" id="{F7AFA1B3-B792-44E9-A116-29A3FA88814E}"/>
            </a:ext>
          </a:extLst>
        </xdr:cNvPr>
        <xdr:cNvCxnSpPr/>
      </xdr:nvCxnSpPr>
      <xdr:spPr>
        <a:xfrm>
          <a:off x="8107363" y="17320261"/>
          <a:ext cx="817562"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128270</xdr:rowOff>
    </xdr:from>
    <xdr:to>
      <xdr:col>41</xdr:col>
      <xdr:colOff>101600</xdr:colOff>
      <xdr:row>106</xdr:row>
      <xdr:rowOff>58420</xdr:rowOff>
    </xdr:to>
    <xdr:sp macro="" textlink="">
      <xdr:nvSpPr>
        <xdr:cNvPr id="481" name="楕円 480">
          <a:extLst>
            <a:ext uri="{FF2B5EF4-FFF2-40B4-BE49-F238E27FC236}">
              <a16:creationId xmlns="" xmlns:a16="http://schemas.microsoft.com/office/drawing/2014/main" id="{8DA581AA-8C86-43E4-90DA-CA40D784BE9F}"/>
            </a:ext>
          </a:extLst>
        </xdr:cNvPr>
        <xdr:cNvSpPr/>
      </xdr:nvSpPr>
      <xdr:spPr>
        <a:xfrm>
          <a:off x="7224713"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3811</xdr:rowOff>
    </xdr:from>
    <xdr:to>
      <xdr:col>45</xdr:col>
      <xdr:colOff>177800</xdr:colOff>
      <xdr:row>106</xdr:row>
      <xdr:rowOff>7620</xdr:rowOff>
    </xdr:to>
    <xdr:cxnSp macro="">
      <xdr:nvCxnSpPr>
        <xdr:cNvPr id="482" name="直線コネクタ 481">
          <a:extLst>
            <a:ext uri="{FF2B5EF4-FFF2-40B4-BE49-F238E27FC236}">
              <a16:creationId xmlns="" xmlns:a16="http://schemas.microsoft.com/office/drawing/2014/main" id="{3AA71865-25CB-4F24-9857-299D08C6A575}"/>
            </a:ext>
          </a:extLst>
        </xdr:cNvPr>
        <xdr:cNvCxnSpPr/>
      </xdr:nvCxnSpPr>
      <xdr:spPr>
        <a:xfrm flipV="1">
          <a:off x="7275513" y="17320261"/>
          <a:ext cx="83185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135889</xdr:rowOff>
    </xdr:from>
    <xdr:to>
      <xdr:col>36</xdr:col>
      <xdr:colOff>165100</xdr:colOff>
      <xdr:row>106</xdr:row>
      <xdr:rowOff>66039</xdr:rowOff>
    </xdr:to>
    <xdr:sp macro="" textlink="">
      <xdr:nvSpPr>
        <xdr:cNvPr id="483" name="楕円 482">
          <a:extLst>
            <a:ext uri="{FF2B5EF4-FFF2-40B4-BE49-F238E27FC236}">
              <a16:creationId xmlns="" xmlns:a16="http://schemas.microsoft.com/office/drawing/2014/main" id="{DAC7B32B-85F2-4E58-9636-910CC8AF48E9}"/>
            </a:ext>
          </a:extLst>
        </xdr:cNvPr>
        <xdr:cNvSpPr/>
      </xdr:nvSpPr>
      <xdr:spPr>
        <a:xfrm>
          <a:off x="6407150" y="1728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7620</xdr:rowOff>
    </xdr:from>
    <xdr:to>
      <xdr:col>41</xdr:col>
      <xdr:colOff>50800</xdr:colOff>
      <xdr:row>106</xdr:row>
      <xdr:rowOff>15239</xdr:rowOff>
    </xdr:to>
    <xdr:cxnSp macro="">
      <xdr:nvCxnSpPr>
        <xdr:cNvPr id="484" name="直線コネクタ 483">
          <a:extLst>
            <a:ext uri="{FF2B5EF4-FFF2-40B4-BE49-F238E27FC236}">
              <a16:creationId xmlns="" xmlns:a16="http://schemas.microsoft.com/office/drawing/2014/main" id="{6C6C6D73-C90E-4208-9FA6-899AFEBF8FBA}"/>
            </a:ext>
          </a:extLst>
        </xdr:cNvPr>
        <xdr:cNvCxnSpPr/>
      </xdr:nvCxnSpPr>
      <xdr:spPr>
        <a:xfrm flipV="1">
          <a:off x="6457950" y="17324070"/>
          <a:ext cx="817563"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85" name="n_1aveValue【市民会館】&#10;一人当たり面積">
          <a:extLst>
            <a:ext uri="{FF2B5EF4-FFF2-40B4-BE49-F238E27FC236}">
              <a16:creationId xmlns="" xmlns:a16="http://schemas.microsoft.com/office/drawing/2014/main" id="{56670F35-7A15-400D-9F0B-EC31B3E1346D}"/>
            </a:ext>
          </a:extLst>
        </xdr:cNvPr>
        <xdr:cNvSpPr txBox="1"/>
      </xdr:nvSpPr>
      <xdr:spPr>
        <a:xfrm>
          <a:off x="8691640" y="1738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91457</xdr:rowOff>
    </xdr:from>
    <xdr:ext cx="469744" cy="259045"/>
    <xdr:sp macro="" textlink="">
      <xdr:nvSpPr>
        <xdr:cNvPr id="486" name="n_2aveValue【市民会館】&#10;一人当たり面積">
          <a:extLst>
            <a:ext uri="{FF2B5EF4-FFF2-40B4-BE49-F238E27FC236}">
              <a16:creationId xmlns="" xmlns:a16="http://schemas.microsoft.com/office/drawing/2014/main" id="{EE89A4A5-4458-41DB-A7FA-D3D411373D93}"/>
            </a:ext>
          </a:extLst>
        </xdr:cNvPr>
        <xdr:cNvSpPr txBox="1"/>
      </xdr:nvSpPr>
      <xdr:spPr>
        <a:xfrm>
          <a:off x="7886777" y="1740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99077</xdr:rowOff>
    </xdr:from>
    <xdr:ext cx="469744" cy="259045"/>
    <xdr:sp macro="" textlink="">
      <xdr:nvSpPr>
        <xdr:cNvPr id="487" name="n_3aveValue【市民会館】&#10;一人当たり面積">
          <a:extLst>
            <a:ext uri="{FF2B5EF4-FFF2-40B4-BE49-F238E27FC236}">
              <a16:creationId xmlns="" xmlns:a16="http://schemas.microsoft.com/office/drawing/2014/main" id="{FD189646-330E-4111-91A4-21D7DAB836BF}"/>
            </a:ext>
          </a:extLst>
        </xdr:cNvPr>
        <xdr:cNvSpPr txBox="1"/>
      </xdr:nvSpPr>
      <xdr:spPr>
        <a:xfrm>
          <a:off x="7054927" y="1741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102888</xdr:rowOff>
    </xdr:from>
    <xdr:ext cx="469744" cy="259045"/>
    <xdr:sp macro="" textlink="">
      <xdr:nvSpPr>
        <xdr:cNvPr id="488" name="n_4aveValue【市民会館】&#10;一人当たり面積">
          <a:extLst>
            <a:ext uri="{FF2B5EF4-FFF2-40B4-BE49-F238E27FC236}">
              <a16:creationId xmlns="" xmlns:a16="http://schemas.microsoft.com/office/drawing/2014/main" id="{57CD1367-A6C4-4E85-A8DF-E08253B4EFD1}"/>
            </a:ext>
          </a:extLst>
        </xdr:cNvPr>
        <xdr:cNvSpPr txBox="1"/>
      </xdr:nvSpPr>
      <xdr:spPr>
        <a:xfrm>
          <a:off x="6237365" y="1741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74947</xdr:rowOff>
    </xdr:from>
    <xdr:ext cx="469744" cy="259045"/>
    <xdr:sp macro="" textlink="">
      <xdr:nvSpPr>
        <xdr:cNvPr id="489" name="n_1mainValue【市民会館】&#10;一人当たり面積">
          <a:extLst>
            <a:ext uri="{FF2B5EF4-FFF2-40B4-BE49-F238E27FC236}">
              <a16:creationId xmlns="" xmlns:a16="http://schemas.microsoft.com/office/drawing/2014/main" id="{C7498A5E-588D-46C1-A3B3-62B3E4A5B652}"/>
            </a:ext>
          </a:extLst>
        </xdr:cNvPr>
        <xdr:cNvSpPr txBox="1"/>
      </xdr:nvSpPr>
      <xdr:spPr>
        <a:xfrm>
          <a:off x="8691640" y="1704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71138</xdr:rowOff>
    </xdr:from>
    <xdr:ext cx="469744" cy="259045"/>
    <xdr:sp macro="" textlink="">
      <xdr:nvSpPr>
        <xdr:cNvPr id="490" name="n_2mainValue【市民会館】&#10;一人当たり面積">
          <a:extLst>
            <a:ext uri="{FF2B5EF4-FFF2-40B4-BE49-F238E27FC236}">
              <a16:creationId xmlns="" xmlns:a16="http://schemas.microsoft.com/office/drawing/2014/main" id="{4CCA07F7-1D71-452A-A6BB-3DEB8367D072}"/>
            </a:ext>
          </a:extLst>
        </xdr:cNvPr>
        <xdr:cNvSpPr txBox="1"/>
      </xdr:nvSpPr>
      <xdr:spPr>
        <a:xfrm>
          <a:off x="7886777" y="1704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74947</xdr:rowOff>
    </xdr:from>
    <xdr:ext cx="469744" cy="259045"/>
    <xdr:sp macro="" textlink="">
      <xdr:nvSpPr>
        <xdr:cNvPr id="491" name="n_3mainValue【市民会館】&#10;一人当たり面積">
          <a:extLst>
            <a:ext uri="{FF2B5EF4-FFF2-40B4-BE49-F238E27FC236}">
              <a16:creationId xmlns="" xmlns:a16="http://schemas.microsoft.com/office/drawing/2014/main" id="{A3BDC69F-8D61-4E7B-89A5-45427B2FC62B}"/>
            </a:ext>
          </a:extLst>
        </xdr:cNvPr>
        <xdr:cNvSpPr txBox="1"/>
      </xdr:nvSpPr>
      <xdr:spPr>
        <a:xfrm>
          <a:off x="7054927" y="1704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82566</xdr:rowOff>
    </xdr:from>
    <xdr:ext cx="469744" cy="259045"/>
    <xdr:sp macro="" textlink="">
      <xdr:nvSpPr>
        <xdr:cNvPr id="492" name="n_4mainValue【市民会館】&#10;一人当たり面積">
          <a:extLst>
            <a:ext uri="{FF2B5EF4-FFF2-40B4-BE49-F238E27FC236}">
              <a16:creationId xmlns="" xmlns:a16="http://schemas.microsoft.com/office/drawing/2014/main" id="{EAD59508-E10C-43FC-9D29-5AAFE6DD5C3C}"/>
            </a:ext>
          </a:extLst>
        </xdr:cNvPr>
        <xdr:cNvSpPr txBox="1"/>
      </xdr:nvSpPr>
      <xdr:spPr>
        <a:xfrm>
          <a:off x="6237365" y="1705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 xmlns:a16="http://schemas.microsoft.com/office/drawing/2014/main" id="{060C52D1-6EAE-4C35-AAC8-F0A0B40D3089}"/>
            </a:ext>
          </a:extLst>
        </xdr:cNvPr>
        <xdr:cNvSpPr/>
      </xdr:nvSpPr>
      <xdr:spPr>
        <a:xfrm>
          <a:off x="11517313" y="397192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 xmlns:a16="http://schemas.microsoft.com/office/drawing/2014/main" id="{56D72D73-0DB1-4CF0-88F1-3BC7CB791188}"/>
            </a:ext>
          </a:extLst>
        </xdr:cNvPr>
        <xdr:cNvSpPr/>
      </xdr:nvSpPr>
      <xdr:spPr>
        <a:xfrm>
          <a:off x="1163002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 xmlns:a16="http://schemas.microsoft.com/office/drawing/2014/main" id="{0DDEB804-AD60-4E1F-8DE6-60DE4168B881}"/>
            </a:ext>
          </a:extLst>
        </xdr:cNvPr>
        <xdr:cNvSpPr/>
      </xdr:nvSpPr>
      <xdr:spPr>
        <a:xfrm>
          <a:off x="1163002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 xmlns:a16="http://schemas.microsoft.com/office/drawing/2014/main" id="{1A9CCCCB-CED7-49DA-AA16-16589ED90455}"/>
            </a:ext>
          </a:extLst>
        </xdr:cNvPr>
        <xdr:cNvSpPr/>
      </xdr:nvSpPr>
      <xdr:spPr>
        <a:xfrm>
          <a:off x="12574588"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 xmlns:a16="http://schemas.microsoft.com/office/drawing/2014/main" id="{119EF3D4-F310-4371-B812-E55C18F2E361}"/>
            </a:ext>
          </a:extLst>
        </xdr:cNvPr>
        <xdr:cNvSpPr/>
      </xdr:nvSpPr>
      <xdr:spPr>
        <a:xfrm>
          <a:off x="12574588"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 xmlns:a16="http://schemas.microsoft.com/office/drawing/2014/main" id="{C20BC14D-2E47-4C92-BD8E-1515EAF8F36B}"/>
            </a:ext>
          </a:extLst>
        </xdr:cNvPr>
        <xdr:cNvSpPr/>
      </xdr:nvSpPr>
      <xdr:spPr>
        <a:xfrm>
          <a:off x="13631863"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 xmlns:a16="http://schemas.microsoft.com/office/drawing/2014/main" id="{F3446AA7-86C2-4DFC-B928-EB9B5520A3D1}"/>
            </a:ext>
          </a:extLst>
        </xdr:cNvPr>
        <xdr:cNvSpPr/>
      </xdr:nvSpPr>
      <xdr:spPr>
        <a:xfrm>
          <a:off x="13631863"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 xmlns:a16="http://schemas.microsoft.com/office/drawing/2014/main" id="{FC64727F-6BB9-46FF-A305-96E076C2991A}"/>
            </a:ext>
          </a:extLst>
        </xdr:cNvPr>
        <xdr:cNvSpPr/>
      </xdr:nvSpPr>
      <xdr:spPr>
        <a:xfrm>
          <a:off x="11517313" y="504825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 xmlns:a16="http://schemas.microsoft.com/office/drawing/2014/main" id="{AD1C5F60-0116-433E-B39C-FB0B5D27C99F}"/>
            </a:ext>
          </a:extLst>
        </xdr:cNvPr>
        <xdr:cNvSpPr txBox="1"/>
      </xdr:nvSpPr>
      <xdr:spPr>
        <a:xfrm>
          <a:off x="11479213"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 xmlns:a16="http://schemas.microsoft.com/office/drawing/2014/main" id="{6D312F64-59E0-4ACD-8A21-1A096E6C14EE}"/>
            </a:ext>
          </a:extLst>
        </xdr:cNvPr>
        <xdr:cNvCxnSpPr/>
      </xdr:nvCxnSpPr>
      <xdr:spPr>
        <a:xfrm>
          <a:off x="11517313"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 xmlns:a16="http://schemas.microsoft.com/office/drawing/2014/main" id="{86DD6C56-28E2-4713-83A5-3C1A7F73EB62}"/>
            </a:ext>
          </a:extLst>
        </xdr:cNvPr>
        <xdr:cNvSpPr txBox="1"/>
      </xdr:nvSpPr>
      <xdr:spPr>
        <a:xfrm>
          <a:off x="11092996"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 xmlns:a16="http://schemas.microsoft.com/office/drawing/2014/main" id="{3BC36280-849F-4C96-84B3-380E7AEB1376}"/>
            </a:ext>
          </a:extLst>
        </xdr:cNvPr>
        <xdr:cNvCxnSpPr/>
      </xdr:nvCxnSpPr>
      <xdr:spPr>
        <a:xfrm>
          <a:off x="11517313" y="690290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a:extLst>
            <a:ext uri="{FF2B5EF4-FFF2-40B4-BE49-F238E27FC236}">
              <a16:creationId xmlns="" xmlns:a16="http://schemas.microsoft.com/office/drawing/2014/main" id="{3C6BDEDA-DFF3-442A-849E-CD0A61FD75B3}"/>
            </a:ext>
          </a:extLst>
        </xdr:cNvPr>
        <xdr:cNvSpPr txBox="1"/>
      </xdr:nvSpPr>
      <xdr:spPr>
        <a:xfrm>
          <a:off x="11092996" y="6770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 xmlns:a16="http://schemas.microsoft.com/office/drawing/2014/main" id="{7437C793-D5EC-4E42-8A3A-5632051214A9}"/>
            </a:ext>
          </a:extLst>
        </xdr:cNvPr>
        <xdr:cNvCxnSpPr/>
      </xdr:nvCxnSpPr>
      <xdr:spPr>
        <a:xfrm>
          <a:off x="11517313" y="659538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 xmlns:a16="http://schemas.microsoft.com/office/drawing/2014/main" id="{86773F54-8CBE-477F-BC0A-6819F33AD3E0}"/>
            </a:ext>
          </a:extLst>
        </xdr:cNvPr>
        <xdr:cNvSpPr txBox="1"/>
      </xdr:nvSpPr>
      <xdr:spPr>
        <a:xfrm>
          <a:off x="11142829" y="64626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 xmlns:a16="http://schemas.microsoft.com/office/drawing/2014/main" id="{56C0BF78-8C62-4C95-909B-F2B4F2290226}"/>
            </a:ext>
          </a:extLst>
        </xdr:cNvPr>
        <xdr:cNvCxnSpPr/>
      </xdr:nvCxnSpPr>
      <xdr:spPr>
        <a:xfrm>
          <a:off x="11517313" y="628786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 xmlns:a16="http://schemas.microsoft.com/office/drawing/2014/main" id="{FF930B99-D4EA-4841-A8C8-B08E8F2CB8DB}"/>
            </a:ext>
          </a:extLst>
        </xdr:cNvPr>
        <xdr:cNvSpPr txBox="1"/>
      </xdr:nvSpPr>
      <xdr:spPr>
        <a:xfrm>
          <a:off x="11142829" y="615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 xmlns:a16="http://schemas.microsoft.com/office/drawing/2014/main" id="{94112662-EFF6-4DEC-962D-69E6A4259000}"/>
            </a:ext>
          </a:extLst>
        </xdr:cNvPr>
        <xdr:cNvCxnSpPr/>
      </xdr:nvCxnSpPr>
      <xdr:spPr>
        <a:xfrm>
          <a:off x="11517313" y="5980339"/>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 xmlns:a16="http://schemas.microsoft.com/office/drawing/2014/main" id="{FE2F9B71-777A-40A3-A678-E5FF689D9E97}"/>
            </a:ext>
          </a:extLst>
        </xdr:cNvPr>
        <xdr:cNvSpPr txBox="1"/>
      </xdr:nvSpPr>
      <xdr:spPr>
        <a:xfrm>
          <a:off x="11142829" y="58381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 xmlns:a16="http://schemas.microsoft.com/office/drawing/2014/main" id="{F82F7D15-F5EF-40FD-9A12-4A041B50EC80}"/>
            </a:ext>
          </a:extLst>
        </xdr:cNvPr>
        <xdr:cNvCxnSpPr/>
      </xdr:nvCxnSpPr>
      <xdr:spPr>
        <a:xfrm>
          <a:off x="11517313" y="5672818"/>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 xmlns:a16="http://schemas.microsoft.com/office/drawing/2014/main" id="{92FB02AD-D95B-4547-8555-46BE0BC3BAD1}"/>
            </a:ext>
          </a:extLst>
        </xdr:cNvPr>
        <xdr:cNvSpPr txBox="1"/>
      </xdr:nvSpPr>
      <xdr:spPr>
        <a:xfrm>
          <a:off x="11142829" y="55305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 xmlns:a16="http://schemas.microsoft.com/office/drawing/2014/main" id="{4B83041B-C6E2-477F-B6B3-99AB17F1CAA9}"/>
            </a:ext>
          </a:extLst>
        </xdr:cNvPr>
        <xdr:cNvCxnSpPr/>
      </xdr:nvCxnSpPr>
      <xdr:spPr>
        <a:xfrm>
          <a:off x="11517313" y="535577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a:extLst>
            <a:ext uri="{FF2B5EF4-FFF2-40B4-BE49-F238E27FC236}">
              <a16:creationId xmlns="" xmlns:a16="http://schemas.microsoft.com/office/drawing/2014/main" id="{E3BB48DD-A914-4A46-A776-66E182936CA0}"/>
            </a:ext>
          </a:extLst>
        </xdr:cNvPr>
        <xdr:cNvSpPr txBox="1"/>
      </xdr:nvSpPr>
      <xdr:spPr>
        <a:xfrm>
          <a:off x="11206949" y="522307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 xmlns:a16="http://schemas.microsoft.com/office/drawing/2014/main" id="{BA6EDEAF-7338-433B-9834-8A6268AA8CFC}"/>
            </a:ext>
          </a:extLst>
        </xdr:cNvPr>
        <xdr:cNvCxnSpPr/>
      </xdr:nvCxnSpPr>
      <xdr:spPr>
        <a:xfrm>
          <a:off x="11517313"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a:extLst>
            <a:ext uri="{FF2B5EF4-FFF2-40B4-BE49-F238E27FC236}">
              <a16:creationId xmlns="" xmlns:a16="http://schemas.microsoft.com/office/drawing/2014/main" id="{D39B0240-81BD-4174-B430-96BF7629F066}"/>
            </a:ext>
          </a:extLst>
        </xdr:cNvPr>
        <xdr:cNvSpPr/>
      </xdr:nvSpPr>
      <xdr:spPr>
        <a:xfrm>
          <a:off x="11517313" y="504825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518" name="直線コネクタ 517">
          <a:extLst>
            <a:ext uri="{FF2B5EF4-FFF2-40B4-BE49-F238E27FC236}">
              <a16:creationId xmlns="" xmlns:a16="http://schemas.microsoft.com/office/drawing/2014/main" id="{4FC6047B-87EC-4EF1-90D2-4E3DA76F3F3C}"/>
            </a:ext>
          </a:extLst>
        </xdr:cNvPr>
        <xdr:cNvCxnSpPr/>
      </xdr:nvCxnSpPr>
      <xdr:spPr>
        <a:xfrm flipV="1">
          <a:off x="15104427" y="5555252"/>
          <a:ext cx="0" cy="125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9" name="【一般廃棄物処理施設】&#10;有形固定資産減価償却率最小値テキスト">
          <a:extLst>
            <a:ext uri="{FF2B5EF4-FFF2-40B4-BE49-F238E27FC236}">
              <a16:creationId xmlns="" xmlns:a16="http://schemas.microsoft.com/office/drawing/2014/main" id="{40901F7C-E4FA-46DC-A424-756C11BA7FBE}"/>
            </a:ext>
          </a:extLst>
        </xdr:cNvPr>
        <xdr:cNvSpPr txBox="1"/>
      </xdr:nvSpPr>
      <xdr:spPr>
        <a:xfrm>
          <a:off x="15143163" y="681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0" name="直線コネクタ 519">
          <a:extLst>
            <a:ext uri="{FF2B5EF4-FFF2-40B4-BE49-F238E27FC236}">
              <a16:creationId xmlns="" xmlns:a16="http://schemas.microsoft.com/office/drawing/2014/main" id="{7334B7DD-4F1C-4073-94DD-E8B86AFBAD0E}"/>
            </a:ext>
          </a:extLst>
        </xdr:cNvPr>
        <xdr:cNvCxnSpPr/>
      </xdr:nvCxnSpPr>
      <xdr:spPr>
        <a:xfrm>
          <a:off x="15016163" y="6811327"/>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521" name="【一般廃棄物処理施設】&#10;有形固定資産減価償却率最大値テキスト">
          <a:extLst>
            <a:ext uri="{FF2B5EF4-FFF2-40B4-BE49-F238E27FC236}">
              <a16:creationId xmlns="" xmlns:a16="http://schemas.microsoft.com/office/drawing/2014/main" id="{99D718A9-D4CE-4A65-A317-41B942BF2A4E}"/>
            </a:ext>
          </a:extLst>
        </xdr:cNvPr>
        <xdr:cNvSpPr txBox="1"/>
      </xdr:nvSpPr>
      <xdr:spPr>
        <a:xfrm>
          <a:off x="15143163" y="5349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522" name="直線コネクタ 521">
          <a:extLst>
            <a:ext uri="{FF2B5EF4-FFF2-40B4-BE49-F238E27FC236}">
              <a16:creationId xmlns="" xmlns:a16="http://schemas.microsoft.com/office/drawing/2014/main" id="{95FF74EA-5553-4A66-BDEC-4F61CEBF6C03}"/>
            </a:ext>
          </a:extLst>
        </xdr:cNvPr>
        <xdr:cNvCxnSpPr/>
      </xdr:nvCxnSpPr>
      <xdr:spPr>
        <a:xfrm>
          <a:off x="15016163" y="5555252"/>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523" name="【一般廃棄物処理施設】&#10;有形固定資産減価償却率平均値テキスト">
          <a:extLst>
            <a:ext uri="{FF2B5EF4-FFF2-40B4-BE49-F238E27FC236}">
              <a16:creationId xmlns="" xmlns:a16="http://schemas.microsoft.com/office/drawing/2014/main" id="{FD77E1C0-F11C-4AC7-834E-5417CF65B00B}"/>
            </a:ext>
          </a:extLst>
        </xdr:cNvPr>
        <xdr:cNvSpPr txBox="1"/>
      </xdr:nvSpPr>
      <xdr:spPr>
        <a:xfrm>
          <a:off x="15143163" y="62563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24" name="フローチャート: 判断 523">
          <a:extLst>
            <a:ext uri="{FF2B5EF4-FFF2-40B4-BE49-F238E27FC236}">
              <a16:creationId xmlns="" xmlns:a16="http://schemas.microsoft.com/office/drawing/2014/main" id="{3B2FF402-5789-48D1-B821-801FA0CD4E6C}"/>
            </a:ext>
          </a:extLst>
        </xdr:cNvPr>
        <xdr:cNvSpPr/>
      </xdr:nvSpPr>
      <xdr:spPr>
        <a:xfrm>
          <a:off x="15054263" y="627788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22134</xdr:rowOff>
    </xdr:from>
    <xdr:to>
      <xdr:col>81</xdr:col>
      <xdr:colOff>101600</xdr:colOff>
      <xdr:row>38</xdr:row>
      <xdr:rowOff>123734</xdr:rowOff>
    </xdr:to>
    <xdr:sp macro="" textlink="">
      <xdr:nvSpPr>
        <xdr:cNvPr id="525" name="フローチャート: 判断 524">
          <a:extLst>
            <a:ext uri="{FF2B5EF4-FFF2-40B4-BE49-F238E27FC236}">
              <a16:creationId xmlns="" xmlns:a16="http://schemas.microsoft.com/office/drawing/2014/main" id="{4FCD7C55-C346-4DCF-9530-82F4D74A2B00}"/>
            </a:ext>
          </a:extLst>
        </xdr:cNvPr>
        <xdr:cNvSpPr/>
      </xdr:nvSpPr>
      <xdr:spPr>
        <a:xfrm>
          <a:off x="14273213" y="618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macro="" textlink="">
      <xdr:nvSpPr>
        <xdr:cNvPr id="526" name="フローチャート: 判断 525">
          <a:extLst>
            <a:ext uri="{FF2B5EF4-FFF2-40B4-BE49-F238E27FC236}">
              <a16:creationId xmlns="" xmlns:a16="http://schemas.microsoft.com/office/drawing/2014/main" id="{09A9EB57-F72C-4EF6-AD3D-E68281EF8A75}"/>
            </a:ext>
          </a:extLst>
        </xdr:cNvPr>
        <xdr:cNvSpPr/>
      </xdr:nvSpPr>
      <xdr:spPr>
        <a:xfrm>
          <a:off x="13455650" y="621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15603</xdr:rowOff>
    </xdr:from>
    <xdr:to>
      <xdr:col>72</xdr:col>
      <xdr:colOff>38100</xdr:colOff>
      <xdr:row>38</xdr:row>
      <xdr:rowOff>117203</xdr:rowOff>
    </xdr:to>
    <xdr:sp macro="" textlink="">
      <xdr:nvSpPr>
        <xdr:cNvPr id="527" name="フローチャート: 判断 526">
          <a:extLst>
            <a:ext uri="{FF2B5EF4-FFF2-40B4-BE49-F238E27FC236}">
              <a16:creationId xmlns="" xmlns:a16="http://schemas.microsoft.com/office/drawing/2014/main" id="{26447F67-D0ED-4994-BF19-D3698C31CA14}"/>
            </a:ext>
          </a:extLst>
        </xdr:cNvPr>
        <xdr:cNvSpPr/>
      </xdr:nvSpPr>
      <xdr:spPr>
        <a:xfrm>
          <a:off x="12638088" y="6178278"/>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142966</xdr:rowOff>
    </xdr:from>
    <xdr:to>
      <xdr:col>67</xdr:col>
      <xdr:colOff>101600</xdr:colOff>
      <xdr:row>38</xdr:row>
      <xdr:rowOff>73116</xdr:rowOff>
    </xdr:to>
    <xdr:sp macro="" textlink="">
      <xdr:nvSpPr>
        <xdr:cNvPr id="528" name="フローチャート: 判断 527">
          <a:extLst>
            <a:ext uri="{FF2B5EF4-FFF2-40B4-BE49-F238E27FC236}">
              <a16:creationId xmlns="" xmlns:a16="http://schemas.microsoft.com/office/drawing/2014/main" id="{D3D2E8FC-FF1F-40CE-82E0-30DB8A7E2915}"/>
            </a:ext>
          </a:extLst>
        </xdr:cNvPr>
        <xdr:cNvSpPr/>
      </xdr:nvSpPr>
      <xdr:spPr>
        <a:xfrm>
          <a:off x="11806238" y="614371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 xmlns:a16="http://schemas.microsoft.com/office/drawing/2014/main" id="{900E5B55-7C15-4DEB-BBCA-BDBB7ED4DE21}"/>
            </a:ext>
          </a:extLst>
        </xdr:cNvPr>
        <xdr:cNvSpPr txBox="1"/>
      </xdr:nvSpPr>
      <xdr:spPr>
        <a:xfrm>
          <a:off x="149288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 xmlns:a16="http://schemas.microsoft.com/office/drawing/2014/main" id="{44C79E75-9CB2-45B9-B876-926445C594E8}"/>
            </a:ext>
          </a:extLst>
        </xdr:cNvPr>
        <xdr:cNvSpPr txBox="1"/>
      </xdr:nvSpPr>
      <xdr:spPr>
        <a:xfrm>
          <a:off x="14147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 xmlns:a16="http://schemas.microsoft.com/office/drawing/2014/main" id="{F3E5879F-5329-43AE-87C7-12EEAAAF3D1F}"/>
            </a:ext>
          </a:extLst>
        </xdr:cNvPr>
        <xdr:cNvSpPr txBox="1"/>
      </xdr:nvSpPr>
      <xdr:spPr>
        <a:xfrm>
          <a:off x="133302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 xmlns:a16="http://schemas.microsoft.com/office/drawing/2014/main" id="{08026009-9471-4837-BC33-CE8D39785384}"/>
            </a:ext>
          </a:extLst>
        </xdr:cNvPr>
        <xdr:cNvSpPr txBox="1"/>
      </xdr:nvSpPr>
      <xdr:spPr>
        <a:xfrm>
          <a:off x="125126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 xmlns:a16="http://schemas.microsoft.com/office/drawing/2014/main" id="{F4425BA6-AEF9-4D36-85A8-6AB03EE2DD6E}"/>
            </a:ext>
          </a:extLst>
        </xdr:cNvPr>
        <xdr:cNvSpPr txBox="1"/>
      </xdr:nvSpPr>
      <xdr:spPr>
        <a:xfrm>
          <a:off x="116808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534" name="楕円 533">
          <a:extLst>
            <a:ext uri="{FF2B5EF4-FFF2-40B4-BE49-F238E27FC236}">
              <a16:creationId xmlns="" xmlns:a16="http://schemas.microsoft.com/office/drawing/2014/main" id="{C2777306-E66B-4DF1-B665-CAC0A5347FF5}"/>
            </a:ext>
          </a:extLst>
        </xdr:cNvPr>
        <xdr:cNvSpPr/>
      </xdr:nvSpPr>
      <xdr:spPr>
        <a:xfrm>
          <a:off x="15054263" y="620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61340</xdr:rowOff>
    </xdr:from>
    <xdr:ext cx="405111" cy="259045"/>
    <xdr:sp macro="" textlink="">
      <xdr:nvSpPr>
        <xdr:cNvPr id="535" name="【一般廃棄物処理施設】&#10;有形固定資産減価償却率該当値テキスト">
          <a:extLst>
            <a:ext uri="{FF2B5EF4-FFF2-40B4-BE49-F238E27FC236}">
              <a16:creationId xmlns="" xmlns:a16="http://schemas.microsoft.com/office/drawing/2014/main" id="{C4EDAAAF-D193-4B32-BEB5-7B7E52C4A3B0}"/>
            </a:ext>
          </a:extLst>
        </xdr:cNvPr>
        <xdr:cNvSpPr txBox="1"/>
      </xdr:nvSpPr>
      <xdr:spPr>
        <a:xfrm>
          <a:off x="15143163" y="60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167459</xdr:rowOff>
    </xdr:from>
    <xdr:to>
      <xdr:col>81</xdr:col>
      <xdr:colOff>101600</xdr:colOff>
      <xdr:row>38</xdr:row>
      <xdr:rowOff>97609</xdr:rowOff>
    </xdr:to>
    <xdr:sp macro="" textlink="">
      <xdr:nvSpPr>
        <xdr:cNvPr id="536" name="楕円 535">
          <a:extLst>
            <a:ext uri="{FF2B5EF4-FFF2-40B4-BE49-F238E27FC236}">
              <a16:creationId xmlns="" xmlns:a16="http://schemas.microsoft.com/office/drawing/2014/main" id="{3E04435F-E9DA-44FA-B00B-5DE7E57092C9}"/>
            </a:ext>
          </a:extLst>
        </xdr:cNvPr>
        <xdr:cNvSpPr/>
      </xdr:nvSpPr>
      <xdr:spPr>
        <a:xfrm>
          <a:off x="14273213" y="6163446"/>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46809</xdr:rowOff>
    </xdr:from>
    <xdr:to>
      <xdr:col>85</xdr:col>
      <xdr:colOff>127000</xdr:colOff>
      <xdr:row>38</xdr:row>
      <xdr:rowOff>89263</xdr:rowOff>
    </xdr:to>
    <xdr:cxnSp macro="">
      <xdr:nvCxnSpPr>
        <xdr:cNvPr id="537" name="直線コネクタ 536">
          <a:extLst>
            <a:ext uri="{FF2B5EF4-FFF2-40B4-BE49-F238E27FC236}">
              <a16:creationId xmlns="" xmlns:a16="http://schemas.microsoft.com/office/drawing/2014/main" id="{DA9EA2D1-9FA8-43AC-A980-4F71C81BC74E}"/>
            </a:ext>
          </a:extLst>
        </xdr:cNvPr>
        <xdr:cNvCxnSpPr/>
      </xdr:nvCxnSpPr>
      <xdr:spPr>
        <a:xfrm>
          <a:off x="14324013" y="6209484"/>
          <a:ext cx="78105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118473</xdr:rowOff>
    </xdr:from>
    <xdr:to>
      <xdr:col>76</xdr:col>
      <xdr:colOff>165100</xdr:colOff>
      <xdr:row>38</xdr:row>
      <xdr:rowOff>48623</xdr:rowOff>
    </xdr:to>
    <xdr:sp macro="" textlink="">
      <xdr:nvSpPr>
        <xdr:cNvPr id="538" name="楕円 537">
          <a:extLst>
            <a:ext uri="{FF2B5EF4-FFF2-40B4-BE49-F238E27FC236}">
              <a16:creationId xmlns="" xmlns:a16="http://schemas.microsoft.com/office/drawing/2014/main" id="{D025F9FA-AF82-4200-BF42-394F9E0E2218}"/>
            </a:ext>
          </a:extLst>
        </xdr:cNvPr>
        <xdr:cNvSpPr/>
      </xdr:nvSpPr>
      <xdr:spPr>
        <a:xfrm>
          <a:off x="13455650" y="611922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169273</xdr:rowOff>
    </xdr:from>
    <xdr:to>
      <xdr:col>81</xdr:col>
      <xdr:colOff>50800</xdr:colOff>
      <xdr:row>38</xdr:row>
      <xdr:rowOff>46809</xdr:rowOff>
    </xdr:to>
    <xdr:cxnSp macro="">
      <xdr:nvCxnSpPr>
        <xdr:cNvPr id="539" name="直線コネクタ 538">
          <a:extLst>
            <a:ext uri="{FF2B5EF4-FFF2-40B4-BE49-F238E27FC236}">
              <a16:creationId xmlns="" xmlns:a16="http://schemas.microsoft.com/office/drawing/2014/main" id="{FEC6401A-FA60-44B1-9177-A93F89CADB79}"/>
            </a:ext>
          </a:extLst>
        </xdr:cNvPr>
        <xdr:cNvCxnSpPr/>
      </xdr:nvCxnSpPr>
      <xdr:spPr>
        <a:xfrm>
          <a:off x="13506450" y="6160498"/>
          <a:ext cx="817563"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74386</xdr:rowOff>
    </xdr:from>
    <xdr:to>
      <xdr:col>72</xdr:col>
      <xdr:colOff>38100</xdr:colOff>
      <xdr:row>36</xdr:row>
      <xdr:rowOff>4536</xdr:rowOff>
    </xdr:to>
    <xdr:sp macro="" textlink="">
      <xdr:nvSpPr>
        <xdr:cNvPr id="540" name="楕円 539">
          <a:extLst>
            <a:ext uri="{FF2B5EF4-FFF2-40B4-BE49-F238E27FC236}">
              <a16:creationId xmlns="" xmlns:a16="http://schemas.microsoft.com/office/drawing/2014/main" id="{644C14DF-2B61-4CAC-8209-A09A7F9FFD4D}"/>
            </a:ext>
          </a:extLst>
        </xdr:cNvPr>
        <xdr:cNvSpPr/>
      </xdr:nvSpPr>
      <xdr:spPr>
        <a:xfrm>
          <a:off x="12638088" y="5751286"/>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125186</xdr:rowOff>
    </xdr:from>
    <xdr:to>
      <xdr:col>76</xdr:col>
      <xdr:colOff>114300</xdr:colOff>
      <xdr:row>37</xdr:row>
      <xdr:rowOff>169273</xdr:rowOff>
    </xdr:to>
    <xdr:cxnSp macro="">
      <xdr:nvCxnSpPr>
        <xdr:cNvPr id="541" name="直線コネクタ 540">
          <a:extLst>
            <a:ext uri="{FF2B5EF4-FFF2-40B4-BE49-F238E27FC236}">
              <a16:creationId xmlns="" xmlns:a16="http://schemas.microsoft.com/office/drawing/2014/main" id="{3734F833-E2C9-4ADB-B2C1-2EAEF7BD4348}"/>
            </a:ext>
          </a:extLst>
        </xdr:cNvPr>
        <xdr:cNvCxnSpPr/>
      </xdr:nvCxnSpPr>
      <xdr:spPr>
        <a:xfrm>
          <a:off x="12688888" y="5802086"/>
          <a:ext cx="817562" cy="35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30299</xdr:rowOff>
    </xdr:from>
    <xdr:to>
      <xdr:col>67</xdr:col>
      <xdr:colOff>101600</xdr:colOff>
      <xdr:row>35</xdr:row>
      <xdr:rowOff>131899</xdr:rowOff>
    </xdr:to>
    <xdr:sp macro="" textlink="">
      <xdr:nvSpPr>
        <xdr:cNvPr id="542" name="楕円 541">
          <a:extLst>
            <a:ext uri="{FF2B5EF4-FFF2-40B4-BE49-F238E27FC236}">
              <a16:creationId xmlns="" xmlns:a16="http://schemas.microsoft.com/office/drawing/2014/main" id="{9BE7B7F5-546B-4A2C-B15A-AB04ECC7CD8D}"/>
            </a:ext>
          </a:extLst>
        </xdr:cNvPr>
        <xdr:cNvSpPr/>
      </xdr:nvSpPr>
      <xdr:spPr>
        <a:xfrm>
          <a:off x="11806238" y="570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81099</xdr:rowOff>
    </xdr:from>
    <xdr:to>
      <xdr:col>71</xdr:col>
      <xdr:colOff>177800</xdr:colOff>
      <xdr:row>35</xdr:row>
      <xdr:rowOff>125186</xdr:rowOff>
    </xdr:to>
    <xdr:cxnSp macro="">
      <xdr:nvCxnSpPr>
        <xdr:cNvPr id="543" name="直線コネクタ 542">
          <a:extLst>
            <a:ext uri="{FF2B5EF4-FFF2-40B4-BE49-F238E27FC236}">
              <a16:creationId xmlns="" xmlns:a16="http://schemas.microsoft.com/office/drawing/2014/main" id="{AC75B2A8-1056-44D7-B37F-D72484E7A97C}"/>
            </a:ext>
          </a:extLst>
        </xdr:cNvPr>
        <xdr:cNvCxnSpPr/>
      </xdr:nvCxnSpPr>
      <xdr:spPr>
        <a:xfrm>
          <a:off x="11857038" y="5757999"/>
          <a:ext cx="83185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114861</xdr:rowOff>
    </xdr:from>
    <xdr:ext cx="405111" cy="259045"/>
    <xdr:sp macro="" textlink="">
      <xdr:nvSpPr>
        <xdr:cNvPr id="544" name="n_1aveValue【一般廃棄物処理施設】&#10;有形固定資産減価償却率">
          <a:extLst>
            <a:ext uri="{FF2B5EF4-FFF2-40B4-BE49-F238E27FC236}">
              <a16:creationId xmlns="" xmlns:a16="http://schemas.microsoft.com/office/drawing/2014/main" id="{4A04F9D1-4C7D-4BC0-8F56-95EB0D992945}"/>
            </a:ext>
          </a:extLst>
        </xdr:cNvPr>
        <xdr:cNvSpPr txBox="1"/>
      </xdr:nvSpPr>
      <xdr:spPr>
        <a:xfrm>
          <a:off x="14123044" y="6277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149151</xdr:rowOff>
    </xdr:from>
    <xdr:ext cx="405111" cy="259045"/>
    <xdr:sp macro="" textlink="">
      <xdr:nvSpPr>
        <xdr:cNvPr id="545" name="n_2aveValue【一般廃棄物処理施設】&#10;有形固定資産減価償却率">
          <a:extLst>
            <a:ext uri="{FF2B5EF4-FFF2-40B4-BE49-F238E27FC236}">
              <a16:creationId xmlns="" xmlns:a16="http://schemas.microsoft.com/office/drawing/2014/main" id="{34C3D1F0-4149-4442-8D14-E16650B0FAA7}"/>
            </a:ext>
          </a:extLst>
        </xdr:cNvPr>
        <xdr:cNvSpPr txBox="1"/>
      </xdr:nvSpPr>
      <xdr:spPr>
        <a:xfrm>
          <a:off x="13318182" y="6311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108330</xdr:rowOff>
    </xdr:from>
    <xdr:ext cx="405111" cy="259045"/>
    <xdr:sp macro="" textlink="">
      <xdr:nvSpPr>
        <xdr:cNvPr id="546" name="n_3aveValue【一般廃棄物処理施設】&#10;有形固定資産減価償却率">
          <a:extLst>
            <a:ext uri="{FF2B5EF4-FFF2-40B4-BE49-F238E27FC236}">
              <a16:creationId xmlns="" xmlns:a16="http://schemas.microsoft.com/office/drawing/2014/main" id="{B4C988AF-ECA2-4591-AC88-5315040BA3E7}"/>
            </a:ext>
          </a:extLst>
        </xdr:cNvPr>
        <xdr:cNvSpPr txBox="1"/>
      </xdr:nvSpPr>
      <xdr:spPr>
        <a:xfrm>
          <a:off x="12500619" y="627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64243</xdr:rowOff>
    </xdr:from>
    <xdr:ext cx="405111" cy="259045"/>
    <xdr:sp macro="" textlink="">
      <xdr:nvSpPr>
        <xdr:cNvPr id="547" name="n_4aveValue【一般廃棄物処理施設】&#10;有形固定資産減価償却率">
          <a:extLst>
            <a:ext uri="{FF2B5EF4-FFF2-40B4-BE49-F238E27FC236}">
              <a16:creationId xmlns="" xmlns:a16="http://schemas.microsoft.com/office/drawing/2014/main" id="{0AFDA332-6877-46CD-A172-F378E50C79F5}"/>
            </a:ext>
          </a:extLst>
        </xdr:cNvPr>
        <xdr:cNvSpPr txBox="1"/>
      </xdr:nvSpPr>
      <xdr:spPr>
        <a:xfrm>
          <a:off x="11668769" y="622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114135</xdr:rowOff>
    </xdr:from>
    <xdr:ext cx="405111" cy="259045"/>
    <xdr:sp macro="" textlink="">
      <xdr:nvSpPr>
        <xdr:cNvPr id="548" name="n_1mainValue【一般廃棄物処理施設】&#10;有形固定資産減価償却率">
          <a:extLst>
            <a:ext uri="{FF2B5EF4-FFF2-40B4-BE49-F238E27FC236}">
              <a16:creationId xmlns="" xmlns:a16="http://schemas.microsoft.com/office/drawing/2014/main" id="{FB14789A-D914-4335-88D7-D1E9A4970922}"/>
            </a:ext>
          </a:extLst>
        </xdr:cNvPr>
        <xdr:cNvSpPr txBox="1"/>
      </xdr:nvSpPr>
      <xdr:spPr>
        <a:xfrm>
          <a:off x="14123044" y="5952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65150</xdr:rowOff>
    </xdr:from>
    <xdr:ext cx="405111" cy="259045"/>
    <xdr:sp macro="" textlink="">
      <xdr:nvSpPr>
        <xdr:cNvPr id="549" name="n_2mainValue【一般廃棄物処理施設】&#10;有形固定資産減価償却率">
          <a:extLst>
            <a:ext uri="{FF2B5EF4-FFF2-40B4-BE49-F238E27FC236}">
              <a16:creationId xmlns="" xmlns:a16="http://schemas.microsoft.com/office/drawing/2014/main" id="{D973A66A-270F-4EAC-BC73-65954E4EDCD8}"/>
            </a:ext>
          </a:extLst>
        </xdr:cNvPr>
        <xdr:cNvSpPr txBox="1"/>
      </xdr:nvSpPr>
      <xdr:spPr>
        <a:xfrm>
          <a:off x="13318182" y="590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21063</xdr:rowOff>
    </xdr:from>
    <xdr:ext cx="405111" cy="259045"/>
    <xdr:sp macro="" textlink="">
      <xdr:nvSpPr>
        <xdr:cNvPr id="550" name="n_3mainValue【一般廃棄物処理施設】&#10;有形固定資産減価償却率">
          <a:extLst>
            <a:ext uri="{FF2B5EF4-FFF2-40B4-BE49-F238E27FC236}">
              <a16:creationId xmlns="" xmlns:a16="http://schemas.microsoft.com/office/drawing/2014/main" id="{74CBBDF8-B32F-4E4F-AEDA-6F02DB55EBFC}"/>
            </a:ext>
          </a:extLst>
        </xdr:cNvPr>
        <xdr:cNvSpPr txBox="1"/>
      </xdr:nvSpPr>
      <xdr:spPr>
        <a:xfrm>
          <a:off x="12500619" y="553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148426</xdr:rowOff>
    </xdr:from>
    <xdr:ext cx="405111" cy="259045"/>
    <xdr:sp macro="" textlink="">
      <xdr:nvSpPr>
        <xdr:cNvPr id="551" name="n_4mainValue【一般廃棄物処理施設】&#10;有形固定資産減価償却率">
          <a:extLst>
            <a:ext uri="{FF2B5EF4-FFF2-40B4-BE49-F238E27FC236}">
              <a16:creationId xmlns="" xmlns:a16="http://schemas.microsoft.com/office/drawing/2014/main" id="{D707F362-45F5-4733-87C1-B8797BEAC5F4}"/>
            </a:ext>
          </a:extLst>
        </xdr:cNvPr>
        <xdr:cNvSpPr txBox="1"/>
      </xdr:nvSpPr>
      <xdr:spPr>
        <a:xfrm>
          <a:off x="11668769" y="5501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 xmlns:a16="http://schemas.microsoft.com/office/drawing/2014/main" id="{93513F17-EDB7-4D15-86EA-6B5FB35E666A}"/>
            </a:ext>
          </a:extLst>
        </xdr:cNvPr>
        <xdr:cNvSpPr/>
      </xdr:nvSpPr>
      <xdr:spPr>
        <a:xfrm>
          <a:off x="16916400" y="39719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 xmlns:a16="http://schemas.microsoft.com/office/drawing/2014/main" id="{64B751F9-3BC5-4068-8372-F02B279DFC9F}"/>
            </a:ext>
          </a:extLst>
        </xdr:cNvPr>
        <xdr:cNvSpPr/>
      </xdr:nvSpPr>
      <xdr:spPr>
        <a:xfrm>
          <a:off x="170434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 xmlns:a16="http://schemas.microsoft.com/office/drawing/2014/main" id="{249C7A30-1A08-44C9-9A48-5C672E61AF6C}"/>
            </a:ext>
          </a:extLst>
        </xdr:cNvPr>
        <xdr:cNvSpPr/>
      </xdr:nvSpPr>
      <xdr:spPr>
        <a:xfrm>
          <a:off x="170434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 xmlns:a16="http://schemas.microsoft.com/office/drawing/2014/main" id="{0CB0BD03-D8C2-48E2-AF98-885D68381736}"/>
            </a:ext>
          </a:extLst>
        </xdr:cNvPr>
        <xdr:cNvSpPr/>
      </xdr:nvSpPr>
      <xdr:spPr>
        <a:xfrm>
          <a:off x="1797367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 xmlns:a16="http://schemas.microsoft.com/office/drawing/2014/main" id="{D35F0815-3611-4F96-8419-1C6FD49E2602}"/>
            </a:ext>
          </a:extLst>
        </xdr:cNvPr>
        <xdr:cNvSpPr/>
      </xdr:nvSpPr>
      <xdr:spPr>
        <a:xfrm>
          <a:off x="1797367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 xmlns:a16="http://schemas.microsoft.com/office/drawing/2014/main" id="{51F1104E-5170-4547-AAE9-157130B29A6E}"/>
            </a:ext>
          </a:extLst>
        </xdr:cNvPr>
        <xdr:cNvSpPr/>
      </xdr:nvSpPr>
      <xdr:spPr>
        <a:xfrm>
          <a:off x="1903095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 xmlns:a16="http://schemas.microsoft.com/office/drawing/2014/main" id="{86B3361C-DA2E-476D-AA64-B463038A621C}"/>
            </a:ext>
          </a:extLst>
        </xdr:cNvPr>
        <xdr:cNvSpPr/>
      </xdr:nvSpPr>
      <xdr:spPr>
        <a:xfrm>
          <a:off x="1903095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 xmlns:a16="http://schemas.microsoft.com/office/drawing/2014/main" id="{8BEE7D63-C520-4C91-97CF-787821B640BA}"/>
            </a:ext>
          </a:extLst>
        </xdr:cNvPr>
        <xdr:cNvSpPr/>
      </xdr:nvSpPr>
      <xdr:spPr>
        <a:xfrm>
          <a:off x="16916400" y="50482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 xmlns:a16="http://schemas.microsoft.com/office/drawing/2014/main" id="{5F2E44B0-EBD0-4F92-9EA8-C786B0DD921A}"/>
            </a:ext>
          </a:extLst>
        </xdr:cNvPr>
        <xdr:cNvSpPr txBox="1"/>
      </xdr:nvSpPr>
      <xdr:spPr>
        <a:xfrm>
          <a:off x="16892588"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 xmlns:a16="http://schemas.microsoft.com/office/drawing/2014/main" id="{AFFFA2B0-DC41-4627-BA23-FECA6C22865C}"/>
            </a:ext>
          </a:extLst>
        </xdr:cNvPr>
        <xdr:cNvCxnSpPr/>
      </xdr:nvCxnSpPr>
      <xdr:spPr>
        <a:xfrm>
          <a:off x="16916400"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a:extLst>
            <a:ext uri="{FF2B5EF4-FFF2-40B4-BE49-F238E27FC236}">
              <a16:creationId xmlns="" xmlns:a16="http://schemas.microsoft.com/office/drawing/2014/main" id="{2CCC1966-9678-4F37-9C86-0B615E6707B7}"/>
            </a:ext>
          </a:extLst>
        </xdr:cNvPr>
        <xdr:cNvCxnSpPr/>
      </xdr:nvCxnSpPr>
      <xdr:spPr>
        <a:xfrm>
          <a:off x="16916400" y="67818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a:extLst>
            <a:ext uri="{FF2B5EF4-FFF2-40B4-BE49-F238E27FC236}">
              <a16:creationId xmlns="" xmlns:a16="http://schemas.microsoft.com/office/drawing/2014/main" id="{E59B6472-7ADE-422C-9BF7-EE7C3EE273A0}"/>
            </a:ext>
          </a:extLst>
        </xdr:cNvPr>
        <xdr:cNvSpPr txBox="1"/>
      </xdr:nvSpPr>
      <xdr:spPr>
        <a:xfrm>
          <a:off x="16696189" y="66491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a:extLst>
            <a:ext uri="{FF2B5EF4-FFF2-40B4-BE49-F238E27FC236}">
              <a16:creationId xmlns="" xmlns:a16="http://schemas.microsoft.com/office/drawing/2014/main" id="{E28ACF02-288E-4B82-8A51-CF0FA3C0D1F8}"/>
            </a:ext>
          </a:extLst>
        </xdr:cNvPr>
        <xdr:cNvCxnSpPr/>
      </xdr:nvCxnSpPr>
      <xdr:spPr>
        <a:xfrm>
          <a:off x="16916400" y="63436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a:extLst>
            <a:ext uri="{FF2B5EF4-FFF2-40B4-BE49-F238E27FC236}">
              <a16:creationId xmlns="" xmlns:a16="http://schemas.microsoft.com/office/drawing/2014/main" id="{5CAB46A9-2ADB-413C-958B-72767D8D9D4C}"/>
            </a:ext>
          </a:extLst>
        </xdr:cNvPr>
        <xdr:cNvSpPr txBox="1"/>
      </xdr:nvSpPr>
      <xdr:spPr>
        <a:xfrm>
          <a:off x="16378131" y="62109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a:extLst>
            <a:ext uri="{FF2B5EF4-FFF2-40B4-BE49-F238E27FC236}">
              <a16:creationId xmlns="" xmlns:a16="http://schemas.microsoft.com/office/drawing/2014/main" id="{7DD5AD00-6B5E-476B-849F-118027F86F12}"/>
            </a:ext>
          </a:extLst>
        </xdr:cNvPr>
        <xdr:cNvCxnSpPr/>
      </xdr:nvCxnSpPr>
      <xdr:spPr>
        <a:xfrm>
          <a:off x="16916400" y="59150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a:extLst>
            <a:ext uri="{FF2B5EF4-FFF2-40B4-BE49-F238E27FC236}">
              <a16:creationId xmlns="" xmlns:a16="http://schemas.microsoft.com/office/drawing/2014/main" id="{04542A8D-B658-4537-B831-12C6CF7CEC2E}"/>
            </a:ext>
          </a:extLst>
        </xdr:cNvPr>
        <xdr:cNvSpPr txBox="1"/>
      </xdr:nvSpPr>
      <xdr:spPr>
        <a:xfrm>
          <a:off x="16378131" y="5782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a:extLst>
            <a:ext uri="{FF2B5EF4-FFF2-40B4-BE49-F238E27FC236}">
              <a16:creationId xmlns="" xmlns:a16="http://schemas.microsoft.com/office/drawing/2014/main" id="{1596BB80-9C81-4E71-9481-C8262B0C9B7D}"/>
            </a:ext>
          </a:extLst>
        </xdr:cNvPr>
        <xdr:cNvCxnSpPr/>
      </xdr:nvCxnSpPr>
      <xdr:spPr>
        <a:xfrm>
          <a:off x="16916400" y="54864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a:extLst>
            <a:ext uri="{FF2B5EF4-FFF2-40B4-BE49-F238E27FC236}">
              <a16:creationId xmlns="" xmlns:a16="http://schemas.microsoft.com/office/drawing/2014/main" id="{1818FEB6-0B9A-4296-9076-6B3D6F1CFEF4}"/>
            </a:ext>
          </a:extLst>
        </xdr:cNvPr>
        <xdr:cNvSpPr txBox="1"/>
      </xdr:nvSpPr>
      <xdr:spPr>
        <a:xfrm>
          <a:off x="16378131" y="53537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 xmlns:a16="http://schemas.microsoft.com/office/drawing/2014/main" id="{8A4629AA-0F19-4D5B-B7B2-A77BE4080F54}"/>
            </a:ext>
          </a:extLst>
        </xdr:cNvPr>
        <xdr:cNvCxnSpPr/>
      </xdr:nvCxnSpPr>
      <xdr:spPr>
        <a:xfrm>
          <a:off x="16916400"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 xmlns:a16="http://schemas.microsoft.com/office/drawing/2014/main" id="{F169543A-327E-4C80-A95C-487457173A61}"/>
            </a:ext>
          </a:extLst>
        </xdr:cNvPr>
        <xdr:cNvSpPr txBox="1"/>
      </xdr:nvSpPr>
      <xdr:spPr>
        <a:xfrm>
          <a:off x="16378131" y="49155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 xmlns:a16="http://schemas.microsoft.com/office/drawing/2014/main" id="{982D5380-2BE4-4F00-BB6F-414670AFA753}"/>
            </a:ext>
          </a:extLst>
        </xdr:cNvPr>
        <xdr:cNvSpPr/>
      </xdr:nvSpPr>
      <xdr:spPr>
        <a:xfrm>
          <a:off x="16916400" y="50482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573" name="直線コネクタ 572">
          <a:extLst>
            <a:ext uri="{FF2B5EF4-FFF2-40B4-BE49-F238E27FC236}">
              <a16:creationId xmlns="" xmlns:a16="http://schemas.microsoft.com/office/drawing/2014/main" id="{49729650-4EE6-47E2-8BCF-CB2B1F0D1907}"/>
            </a:ext>
          </a:extLst>
        </xdr:cNvPr>
        <xdr:cNvCxnSpPr/>
      </xdr:nvCxnSpPr>
      <xdr:spPr>
        <a:xfrm flipV="1">
          <a:off x="20503514" y="5598038"/>
          <a:ext cx="0" cy="1181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574" name="【一般廃棄物処理施設】&#10;一人当たり有形固定資産（償却資産）額最小値テキスト">
          <a:extLst>
            <a:ext uri="{FF2B5EF4-FFF2-40B4-BE49-F238E27FC236}">
              <a16:creationId xmlns="" xmlns:a16="http://schemas.microsoft.com/office/drawing/2014/main" id="{BE3A4070-6E54-4970-8D2B-ABF7124FED5D}"/>
            </a:ext>
          </a:extLst>
        </xdr:cNvPr>
        <xdr:cNvSpPr txBox="1"/>
      </xdr:nvSpPr>
      <xdr:spPr>
        <a:xfrm>
          <a:off x="20542250" y="6783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575" name="直線コネクタ 574">
          <a:extLst>
            <a:ext uri="{FF2B5EF4-FFF2-40B4-BE49-F238E27FC236}">
              <a16:creationId xmlns="" xmlns:a16="http://schemas.microsoft.com/office/drawing/2014/main" id="{F660DFF8-58AF-4AD8-974E-F58190CF04A0}"/>
            </a:ext>
          </a:extLst>
        </xdr:cNvPr>
        <xdr:cNvCxnSpPr/>
      </xdr:nvCxnSpPr>
      <xdr:spPr>
        <a:xfrm>
          <a:off x="20429538" y="6779756"/>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576" name="【一般廃棄物処理施設】&#10;一人当たり有形固定資産（償却資産）額最大値テキスト">
          <a:extLst>
            <a:ext uri="{FF2B5EF4-FFF2-40B4-BE49-F238E27FC236}">
              <a16:creationId xmlns="" xmlns:a16="http://schemas.microsoft.com/office/drawing/2014/main" id="{AD9CCADA-6729-4438-9DE3-C6ED99775B4F}"/>
            </a:ext>
          </a:extLst>
        </xdr:cNvPr>
        <xdr:cNvSpPr txBox="1"/>
      </xdr:nvSpPr>
      <xdr:spPr>
        <a:xfrm>
          <a:off x="20542250" y="5382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577" name="直線コネクタ 576">
          <a:extLst>
            <a:ext uri="{FF2B5EF4-FFF2-40B4-BE49-F238E27FC236}">
              <a16:creationId xmlns="" xmlns:a16="http://schemas.microsoft.com/office/drawing/2014/main" id="{CFA12482-F801-4665-A0F5-0B557BAE6ADB}"/>
            </a:ext>
          </a:extLst>
        </xdr:cNvPr>
        <xdr:cNvCxnSpPr/>
      </xdr:nvCxnSpPr>
      <xdr:spPr>
        <a:xfrm>
          <a:off x="20429538" y="5598038"/>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9382</xdr:rowOff>
    </xdr:from>
    <xdr:ext cx="534377" cy="259045"/>
    <xdr:sp macro="" textlink="">
      <xdr:nvSpPr>
        <xdr:cNvPr id="578" name="【一般廃棄物処理施設】&#10;一人当たり有形固定資産（償却資産）額平均値テキスト">
          <a:extLst>
            <a:ext uri="{FF2B5EF4-FFF2-40B4-BE49-F238E27FC236}">
              <a16:creationId xmlns="" xmlns:a16="http://schemas.microsoft.com/office/drawing/2014/main" id="{E60CE53B-4913-42E9-BC3F-4ED17C815465}"/>
            </a:ext>
          </a:extLst>
        </xdr:cNvPr>
        <xdr:cNvSpPr txBox="1"/>
      </xdr:nvSpPr>
      <xdr:spPr>
        <a:xfrm>
          <a:off x="20542250" y="6333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579" name="フローチャート: 判断 578">
          <a:extLst>
            <a:ext uri="{FF2B5EF4-FFF2-40B4-BE49-F238E27FC236}">
              <a16:creationId xmlns="" xmlns:a16="http://schemas.microsoft.com/office/drawing/2014/main" id="{2FAC3F6D-21F4-4A0A-8964-8E921B68DEB8}"/>
            </a:ext>
          </a:extLst>
        </xdr:cNvPr>
        <xdr:cNvSpPr/>
      </xdr:nvSpPr>
      <xdr:spPr>
        <a:xfrm>
          <a:off x="20453350" y="635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1827</xdr:rowOff>
    </xdr:from>
    <xdr:to>
      <xdr:col>112</xdr:col>
      <xdr:colOff>38100</xdr:colOff>
      <xdr:row>39</xdr:row>
      <xdr:rowOff>103427</xdr:rowOff>
    </xdr:to>
    <xdr:sp macro="" textlink="">
      <xdr:nvSpPr>
        <xdr:cNvPr id="580" name="フローチャート: 判断 579">
          <a:extLst>
            <a:ext uri="{FF2B5EF4-FFF2-40B4-BE49-F238E27FC236}">
              <a16:creationId xmlns="" xmlns:a16="http://schemas.microsoft.com/office/drawing/2014/main" id="{0121F98F-7371-47C2-A3C7-8C5ACE8360C7}"/>
            </a:ext>
          </a:extLst>
        </xdr:cNvPr>
        <xdr:cNvSpPr/>
      </xdr:nvSpPr>
      <xdr:spPr>
        <a:xfrm>
          <a:off x="19686588" y="6326427"/>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14002</xdr:rowOff>
    </xdr:from>
    <xdr:to>
      <xdr:col>107</xdr:col>
      <xdr:colOff>101600</xdr:colOff>
      <xdr:row>39</xdr:row>
      <xdr:rowOff>115602</xdr:rowOff>
    </xdr:to>
    <xdr:sp macro="" textlink="">
      <xdr:nvSpPr>
        <xdr:cNvPr id="581" name="フローチャート: 判断 580">
          <a:extLst>
            <a:ext uri="{FF2B5EF4-FFF2-40B4-BE49-F238E27FC236}">
              <a16:creationId xmlns="" xmlns:a16="http://schemas.microsoft.com/office/drawing/2014/main" id="{4DE029E9-39D2-4858-A94B-DAF37425BAAC}"/>
            </a:ext>
          </a:extLst>
        </xdr:cNvPr>
        <xdr:cNvSpPr/>
      </xdr:nvSpPr>
      <xdr:spPr>
        <a:xfrm>
          <a:off x="18854738" y="633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31252</xdr:rowOff>
    </xdr:from>
    <xdr:to>
      <xdr:col>102</xdr:col>
      <xdr:colOff>165100</xdr:colOff>
      <xdr:row>39</xdr:row>
      <xdr:rowOff>132852</xdr:rowOff>
    </xdr:to>
    <xdr:sp macro="" textlink="">
      <xdr:nvSpPr>
        <xdr:cNvPr id="582" name="フローチャート: 判断 581">
          <a:extLst>
            <a:ext uri="{FF2B5EF4-FFF2-40B4-BE49-F238E27FC236}">
              <a16:creationId xmlns="" xmlns:a16="http://schemas.microsoft.com/office/drawing/2014/main" id="{0A065D7C-B8A2-4F69-8599-F6646B39E477}"/>
            </a:ext>
          </a:extLst>
        </xdr:cNvPr>
        <xdr:cNvSpPr/>
      </xdr:nvSpPr>
      <xdr:spPr>
        <a:xfrm>
          <a:off x="18037175" y="635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64788</xdr:rowOff>
    </xdr:from>
    <xdr:to>
      <xdr:col>98</xdr:col>
      <xdr:colOff>38100</xdr:colOff>
      <xdr:row>39</xdr:row>
      <xdr:rowOff>166388</xdr:rowOff>
    </xdr:to>
    <xdr:sp macro="" textlink="">
      <xdr:nvSpPr>
        <xdr:cNvPr id="583" name="フローチャート: 判断 582">
          <a:extLst>
            <a:ext uri="{FF2B5EF4-FFF2-40B4-BE49-F238E27FC236}">
              <a16:creationId xmlns="" xmlns:a16="http://schemas.microsoft.com/office/drawing/2014/main" id="{7D2A639A-F63E-4B10-985A-4AD7762A02FD}"/>
            </a:ext>
          </a:extLst>
        </xdr:cNvPr>
        <xdr:cNvSpPr/>
      </xdr:nvSpPr>
      <xdr:spPr>
        <a:xfrm>
          <a:off x="17219613" y="6389388"/>
          <a:ext cx="87312"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 xmlns:a16="http://schemas.microsoft.com/office/drawing/2014/main" id="{5CF6A62C-3ACD-464B-823B-C15BEEDC5C9A}"/>
            </a:ext>
          </a:extLst>
        </xdr:cNvPr>
        <xdr:cNvSpPr txBox="1"/>
      </xdr:nvSpPr>
      <xdr:spPr>
        <a:xfrm>
          <a:off x="203279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 xmlns:a16="http://schemas.microsoft.com/office/drawing/2014/main" id="{F84D5A62-3BD7-4F13-B346-C9D7B1F9C86B}"/>
            </a:ext>
          </a:extLst>
        </xdr:cNvPr>
        <xdr:cNvSpPr txBox="1"/>
      </xdr:nvSpPr>
      <xdr:spPr>
        <a:xfrm>
          <a:off x="195611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 xmlns:a16="http://schemas.microsoft.com/office/drawing/2014/main" id="{49677908-5AF6-41AE-B4FA-E7E0B9088789}"/>
            </a:ext>
          </a:extLst>
        </xdr:cNvPr>
        <xdr:cNvSpPr txBox="1"/>
      </xdr:nvSpPr>
      <xdr:spPr>
        <a:xfrm>
          <a:off x="18729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 xmlns:a16="http://schemas.microsoft.com/office/drawing/2014/main" id="{A7021482-0F83-418C-9D05-DD982AD6629B}"/>
            </a:ext>
          </a:extLst>
        </xdr:cNvPr>
        <xdr:cNvSpPr txBox="1"/>
      </xdr:nvSpPr>
      <xdr:spPr>
        <a:xfrm>
          <a:off x="1791176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 xmlns:a16="http://schemas.microsoft.com/office/drawing/2014/main" id="{B0E6ECC1-5C7F-42C4-B127-98E88601F595}"/>
            </a:ext>
          </a:extLst>
        </xdr:cNvPr>
        <xdr:cNvSpPr txBox="1"/>
      </xdr:nvSpPr>
      <xdr:spPr>
        <a:xfrm>
          <a:off x="170942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94410</xdr:rowOff>
    </xdr:from>
    <xdr:to>
      <xdr:col>116</xdr:col>
      <xdr:colOff>114300</xdr:colOff>
      <xdr:row>38</xdr:row>
      <xdr:rowOff>24560</xdr:rowOff>
    </xdr:to>
    <xdr:sp macro="" textlink="">
      <xdr:nvSpPr>
        <xdr:cNvPr id="589" name="楕円 588">
          <a:extLst>
            <a:ext uri="{FF2B5EF4-FFF2-40B4-BE49-F238E27FC236}">
              <a16:creationId xmlns="" xmlns:a16="http://schemas.microsoft.com/office/drawing/2014/main" id="{F6A79BBD-5A61-4227-8DFF-BE3883AFA071}"/>
            </a:ext>
          </a:extLst>
        </xdr:cNvPr>
        <xdr:cNvSpPr/>
      </xdr:nvSpPr>
      <xdr:spPr>
        <a:xfrm>
          <a:off x="20453350" y="609516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117287</xdr:rowOff>
    </xdr:from>
    <xdr:ext cx="599010" cy="259045"/>
    <xdr:sp macro="" textlink="">
      <xdr:nvSpPr>
        <xdr:cNvPr id="590" name="【一般廃棄物処理施設】&#10;一人当たり有形固定資産（償却資産）額該当値テキスト">
          <a:extLst>
            <a:ext uri="{FF2B5EF4-FFF2-40B4-BE49-F238E27FC236}">
              <a16:creationId xmlns="" xmlns:a16="http://schemas.microsoft.com/office/drawing/2014/main" id="{5A52B2AC-AEF5-46AD-8FF0-1E1EC9312C00}"/>
            </a:ext>
          </a:extLst>
        </xdr:cNvPr>
        <xdr:cNvSpPr txBox="1"/>
      </xdr:nvSpPr>
      <xdr:spPr>
        <a:xfrm>
          <a:off x="20542250" y="595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110677</xdr:rowOff>
    </xdr:from>
    <xdr:to>
      <xdr:col>112</xdr:col>
      <xdr:colOff>38100</xdr:colOff>
      <xdr:row>38</xdr:row>
      <xdr:rowOff>40827</xdr:rowOff>
    </xdr:to>
    <xdr:sp macro="" textlink="">
      <xdr:nvSpPr>
        <xdr:cNvPr id="591" name="楕円 590">
          <a:extLst>
            <a:ext uri="{FF2B5EF4-FFF2-40B4-BE49-F238E27FC236}">
              <a16:creationId xmlns="" xmlns:a16="http://schemas.microsoft.com/office/drawing/2014/main" id="{79491414-042A-4921-94D5-85EA2FEAF2DC}"/>
            </a:ext>
          </a:extLst>
        </xdr:cNvPr>
        <xdr:cNvSpPr/>
      </xdr:nvSpPr>
      <xdr:spPr>
        <a:xfrm>
          <a:off x="19686588" y="6111427"/>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145210</xdr:rowOff>
    </xdr:from>
    <xdr:to>
      <xdr:col>116</xdr:col>
      <xdr:colOff>63500</xdr:colOff>
      <xdr:row>37</xdr:row>
      <xdr:rowOff>161477</xdr:rowOff>
    </xdr:to>
    <xdr:cxnSp macro="">
      <xdr:nvCxnSpPr>
        <xdr:cNvPr id="592" name="直線コネクタ 591">
          <a:extLst>
            <a:ext uri="{FF2B5EF4-FFF2-40B4-BE49-F238E27FC236}">
              <a16:creationId xmlns="" xmlns:a16="http://schemas.microsoft.com/office/drawing/2014/main" id="{565B1E3A-06E5-4C5C-BC66-2E69E7DC172C}"/>
            </a:ext>
          </a:extLst>
        </xdr:cNvPr>
        <xdr:cNvCxnSpPr/>
      </xdr:nvCxnSpPr>
      <xdr:spPr>
        <a:xfrm flipV="1">
          <a:off x="19737388" y="6145960"/>
          <a:ext cx="766762" cy="1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119569</xdr:rowOff>
    </xdr:from>
    <xdr:to>
      <xdr:col>107</xdr:col>
      <xdr:colOff>101600</xdr:colOff>
      <xdr:row>38</xdr:row>
      <xdr:rowOff>49719</xdr:rowOff>
    </xdr:to>
    <xdr:sp macro="" textlink="">
      <xdr:nvSpPr>
        <xdr:cNvPr id="593" name="楕円 592">
          <a:extLst>
            <a:ext uri="{FF2B5EF4-FFF2-40B4-BE49-F238E27FC236}">
              <a16:creationId xmlns="" xmlns:a16="http://schemas.microsoft.com/office/drawing/2014/main" id="{75F614F2-2655-4A27-BCD9-19ACCA591653}"/>
            </a:ext>
          </a:extLst>
        </xdr:cNvPr>
        <xdr:cNvSpPr/>
      </xdr:nvSpPr>
      <xdr:spPr>
        <a:xfrm>
          <a:off x="18854738" y="6120319"/>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161477</xdr:rowOff>
    </xdr:from>
    <xdr:to>
      <xdr:col>111</xdr:col>
      <xdr:colOff>177800</xdr:colOff>
      <xdr:row>37</xdr:row>
      <xdr:rowOff>170369</xdr:rowOff>
    </xdr:to>
    <xdr:cxnSp macro="">
      <xdr:nvCxnSpPr>
        <xdr:cNvPr id="594" name="直線コネクタ 593">
          <a:extLst>
            <a:ext uri="{FF2B5EF4-FFF2-40B4-BE49-F238E27FC236}">
              <a16:creationId xmlns="" xmlns:a16="http://schemas.microsoft.com/office/drawing/2014/main" id="{093CDCBB-E13F-4B1E-9BAC-BA3B4328F038}"/>
            </a:ext>
          </a:extLst>
        </xdr:cNvPr>
        <xdr:cNvCxnSpPr/>
      </xdr:nvCxnSpPr>
      <xdr:spPr>
        <a:xfrm flipV="1">
          <a:off x="18905538" y="6162227"/>
          <a:ext cx="8318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81562</xdr:rowOff>
    </xdr:from>
    <xdr:to>
      <xdr:col>102</xdr:col>
      <xdr:colOff>165100</xdr:colOff>
      <xdr:row>40</xdr:row>
      <xdr:rowOff>11712</xdr:rowOff>
    </xdr:to>
    <xdr:sp macro="" textlink="">
      <xdr:nvSpPr>
        <xdr:cNvPr id="595" name="楕円 594">
          <a:extLst>
            <a:ext uri="{FF2B5EF4-FFF2-40B4-BE49-F238E27FC236}">
              <a16:creationId xmlns="" xmlns:a16="http://schemas.microsoft.com/office/drawing/2014/main" id="{9FCA49F5-4B5D-44B9-9309-02D6B180FEF7}"/>
            </a:ext>
          </a:extLst>
        </xdr:cNvPr>
        <xdr:cNvSpPr/>
      </xdr:nvSpPr>
      <xdr:spPr>
        <a:xfrm>
          <a:off x="18037175" y="6406162"/>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170369</xdr:rowOff>
    </xdr:from>
    <xdr:to>
      <xdr:col>107</xdr:col>
      <xdr:colOff>50800</xdr:colOff>
      <xdr:row>39</xdr:row>
      <xdr:rowOff>132362</xdr:rowOff>
    </xdr:to>
    <xdr:cxnSp macro="">
      <xdr:nvCxnSpPr>
        <xdr:cNvPr id="596" name="直線コネクタ 595">
          <a:extLst>
            <a:ext uri="{FF2B5EF4-FFF2-40B4-BE49-F238E27FC236}">
              <a16:creationId xmlns="" xmlns:a16="http://schemas.microsoft.com/office/drawing/2014/main" id="{078AD8C2-72D5-4EC1-A137-7E906E90404B}"/>
            </a:ext>
          </a:extLst>
        </xdr:cNvPr>
        <xdr:cNvCxnSpPr/>
      </xdr:nvCxnSpPr>
      <xdr:spPr>
        <a:xfrm flipV="1">
          <a:off x="18087975" y="6161594"/>
          <a:ext cx="817563" cy="29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87918</xdr:rowOff>
    </xdr:from>
    <xdr:to>
      <xdr:col>98</xdr:col>
      <xdr:colOff>38100</xdr:colOff>
      <xdr:row>40</xdr:row>
      <xdr:rowOff>18068</xdr:rowOff>
    </xdr:to>
    <xdr:sp macro="" textlink="">
      <xdr:nvSpPr>
        <xdr:cNvPr id="597" name="楕円 596">
          <a:extLst>
            <a:ext uri="{FF2B5EF4-FFF2-40B4-BE49-F238E27FC236}">
              <a16:creationId xmlns="" xmlns:a16="http://schemas.microsoft.com/office/drawing/2014/main" id="{88FBA9AD-0855-44D3-A46A-F58A80091EE4}"/>
            </a:ext>
          </a:extLst>
        </xdr:cNvPr>
        <xdr:cNvSpPr/>
      </xdr:nvSpPr>
      <xdr:spPr>
        <a:xfrm>
          <a:off x="17219613" y="6412518"/>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132362</xdr:rowOff>
    </xdr:from>
    <xdr:to>
      <xdr:col>102</xdr:col>
      <xdr:colOff>114300</xdr:colOff>
      <xdr:row>39</xdr:row>
      <xdr:rowOff>138718</xdr:rowOff>
    </xdr:to>
    <xdr:cxnSp macro="">
      <xdr:nvCxnSpPr>
        <xdr:cNvPr id="598" name="直線コネクタ 597">
          <a:extLst>
            <a:ext uri="{FF2B5EF4-FFF2-40B4-BE49-F238E27FC236}">
              <a16:creationId xmlns="" xmlns:a16="http://schemas.microsoft.com/office/drawing/2014/main" id="{A0DB8424-B11D-4A8B-8BED-894EAF55EAA4}"/>
            </a:ext>
          </a:extLst>
        </xdr:cNvPr>
        <xdr:cNvCxnSpPr/>
      </xdr:nvCxnSpPr>
      <xdr:spPr>
        <a:xfrm flipV="1">
          <a:off x="17270413" y="6456962"/>
          <a:ext cx="817562" cy="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94554</xdr:rowOff>
    </xdr:from>
    <xdr:ext cx="534377" cy="259045"/>
    <xdr:sp macro="" textlink="">
      <xdr:nvSpPr>
        <xdr:cNvPr id="599" name="n_1aveValue【一般廃棄物処理施設】&#10;一人当たり有形固定資産（償却資産）額">
          <a:extLst>
            <a:ext uri="{FF2B5EF4-FFF2-40B4-BE49-F238E27FC236}">
              <a16:creationId xmlns="" xmlns:a16="http://schemas.microsoft.com/office/drawing/2014/main" id="{9455F855-0A51-411B-9191-8209FA55C257}"/>
            </a:ext>
          </a:extLst>
        </xdr:cNvPr>
        <xdr:cNvSpPr txBox="1"/>
      </xdr:nvSpPr>
      <xdr:spPr>
        <a:xfrm>
          <a:off x="19471786" y="641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106729</xdr:rowOff>
    </xdr:from>
    <xdr:ext cx="534377" cy="259045"/>
    <xdr:sp macro="" textlink="">
      <xdr:nvSpPr>
        <xdr:cNvPr id="600" name="n_2aveValue【一般廃棄物処理施設】&#10;一人当たり有形固定資産（償却資産）額">
          <a:extLst>
            <a:ext uri="{FF2B5EF4-FFF2-40B4-BE49-F238E27FC236}">
              <a16:creationId xmlns="" xmlns:a16="http://schemas.microsoft.com/office/drawing/2014/main" id="{01F72814-F0FD-4FCE-9F51-387E572B4E28}"/>
            </a:ext>
          </a:extLst>
        </xdr:cNvPr>
        <xdr:cNvSpPr txBox="1"/>
      </xdr:nvSpPr>
      <xdr:spPr>
        <a:xfrm>
          <a:off x="18666924" y="643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149379</xdr:rowOff>
    </xdr:from>
    <xdr:ext cx="534377" cy="259045"/>
    <xdr:sp macro="" textlink="">
      <xdr:nvSpPr>
        <xdr:cNvPr id="601" name="n_3aveValue【一般廃棄物処理施設】&#10;一人当たり有形固定資産（償却資産）額">
          <a:extLst>
            <a:ext uri="{FF2B5EF4-FFF2-40B4-BE49-F238E27FC236}">
              <a16:creationId xmlns="" xmlns:a16="http://schemas.microsoft.com/office/drawing/2014/main" id="{36D341BA-1A26-4BC7-80C0-7434502AC90E}"/>
            </a:ext>
          </a:extLst>
        </xdr:cNvPr>
        <xdr:cNvSpPr txBox="1"/>
      </xdr:nvSpPr>
      <xdr:spPr>
        <a:xfrm>
          <a:off x="17835074" y="615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11465</xdr:rowOff>
    </xdr:from>
    <xdr:ext cx="534377" cy="259045"/>
    <xdr:sp macro="" textlink="">
      <xdr:nvSpPr>
        <xdr:cNvPr id="602" name="n_4aveValue【一般廃棄物処理施設】&#10;一人当たり有形固定資産（償却資産）額">
          <a:extLst>
            <a:ext uri="{FF2B5EF4-FFF2-40B4-BE49-F238E27FC236}">
              <a16:creationId xmlns="" xmlns:a16="http://schemas.microsoft.com/office/drawing/2014/main" id="{0A6DDF18-6DFB-4186-850E-8A177602EBE2}"/>
            </a:ext>
          </a:extLst>
        </xdr:cNvPr>
        <xdr:cNvSpPr txBox="1"/>
      </xdr:nvSpPr>
      <xdr:spPr>
        <a:xfrm>
          <a:off x="17017511" y="617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57354</xdr:rowOff>
    </xdr:from>
    <xdr:ext cx="599010" cy="259045"/>
    <xdr:sp macro="" textlink="">
      <xdr:nvSpPr>
        <xdr:cNvPr id="603" name="n_1mainValue【一般廃棄物処理施設】&#10;一人当たり有形固定資産（償却資産）額">
          <a:extLst>
            <a:ext uri="{FF2B5EF4-FFF2-40B4-BE49-F238E27FC236}">
              <a16:creationId xmlns="" xmlns:a16="http://schemas.microsoft.com/office/drawing/2014/main" id="{923F1D46-BB43-4EA4-BA69-E1130B64FD06}"/>
            </a:ext>
          </a:extLst>
        </xdr:cNvPr>
        <xdr:cNvSpPr txBox="1"/>
      </xdr:nvSpPr>
      <xdr:spPr>
        <a:xfrm>
          <a:off x="19439470" y="589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66246</xdr:rowOff>
    </xdr:from>
    <xdr:ext cx="599010" cy="259045"/>
    <xdr:sp macro="" textlink="">
      <xdr:nvSpPr>
        <xdr:cNvPr id="604" name="n_2mainValue【一般廃棄物処理施設】&#10;一人当たり有形固定資産（償却資産）額">
          <a:extLst>
            <a:ext uri="{FF2B5EF4-FFF2-40B4-BE49-F238E27FC236}">
              <a16:creationId xmlns="" xmlns:a16="http://schemas.microsoft.com/office/drawing/2014/main" id="{96F64283-3BD3-488B-8AEB-664ECBABBA0D}"/>
            </a:ext>
          </a:extLst>
        </xdr:cNvPr>
        <xdr:cNvSpPr txBox="1"/>
      </xdr:nvSpPr>
      <xdr:spPr>
        <a:xfrm>
          <a:off x="18634608" y="5905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2839</xdr:rowOff>
    </xdr:from>
    <xdr:ext cx="534377" cy="259045"/>
    <xdr:sp macro="" textlink="">
      <xdr:nvSpPr>
        <xdr:cNvPr id="605" name="n_3mainValue【一般廃棄物処理施設】&#10;一人当たり有形固定資産（償却資産）額">
          <a:extLst>
            <a:ext uri="{FF2B5EF4-FFF2-40B4-BE49-F238E27FC236}">
              <a16:creationId xmlns="" xmlns:a16="http://schemas.microsoft.com/office/drawing/2014/main" id="{B03DD878-B070-4D9F-879D-422AE76FFEA5}"/>
            </a:ext>
          </a:extLst>
        </xdr:cNvPr>
        <xdr:cNvSpPr txBox="1"/>
      </xdr:nvSpPr>
      <xdr:spPr>
        <a:xfrm>
          <a:off x="17835074" y="648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9195</xdr:rowOff>
    </xdr:from>
    <xdr:ext cx="534377" cy="259045"/>
    <xdr:sp macro="" textlink="">
      <xdr:nvSpPr>
        <xdr:cNvPr id="606" name="n_4mainValue【一般廃棄物処理施設】&#10;一人当たり有形固定資産（償却資産）額">
          <a:extLst>
            <a:ext uri="{FF2B5EF4-FFF2-40B4-BE49-F238E27FC236}">
              <a16:creationId xmlns="" xmlns:a16="http://schemas.microsoft.com/office/drawing/2014/main" id="{CFEBF559-FA37-411B-B333-525C37C85B98}"/>
            </a:ext>
          </a:extLst>
        </xdr:cNvPr>
        <xdr:cNvSpPr txBox="1"/>
      </xdr:nvSpPr>
      <xdr:spPr>
        <a:xfrm>
          <a:off x="17017511" y="649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 xmlns:a16="http://schemas.microsoft.com/office/drawing/2014/main" id="{5CD49470-CC48-417A-A616-411F755A61EC}"/>
            </a:ext>
          </a:extLst>
        </xdr:cNvPr>
        <xdr:cNvSpPr/>
      </xdr:nvSpPr>
      <xdr:spPr>
        <a:xfrm>
          <a:off x="11517313" y="757237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 xmlns:a16="http://schemas.microsoft.com/office/drawing/2014/main" id="{D7D39B62-C4C5-430C-8555-44EBA12E674C}"/>
            </a:ext>
          </a:extLst>
        </xdr:cNvPr>
        <xdr:cNvSpPr/>
      </xdr:nvSpPr>
      <xdr:spPr>
        <a:xfrm>
          <a:off x="1163002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 xmlns:a16="http://schemas.microsoft.com/office/drawing/2014/main" id="{1BD8DEC5-7210-4D39-A04A-6DE84869EF72}"/>
            </a:ext>
          </a:extLst>
        </xdr:cNvPr>
        <xdr:cNvSpPr/>
      </xdr:nvSpPr>
      <xdr:spPr>
        <a:xfrm>
          <a:off x="1163002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 xmlns:a16="http://schemas.microsoft.com/office/drawing/2014/main" id="{91A9B933-C6C0-46C3-AF63-9534F57F7898}"/>
            </a:ext>
          </a:extLst>
        </xdr:cNvPr>
        <xdr:cNvSpPr/>
      </xdr:nvSpPr>
      <xdr:spPr>
        <a:xfrm>
          <a:off x="12574588"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 xmlns:a16="http://schemas.microsoft.com/office/drawing/2014/main" id="{6C910C6B-B2F9-4B2B-A786-94561A9725C8}"/>
            </a:ext>
          </a:extLst>
        </xdr:cNvPr>
        <xdr:cNvSpPr/>
      </xdr:nvSpPr>
      <xdr:spPr>
        <a:xfrm>
          <a:off x="12574588"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 xmlns:a16="http://schemas.microsoft.com/office/drawing/2014/main" id="{5FCD6EEE-066E-404F-9611-06F8DB2AEE94}"/>
            </a:ext>
          </a:extLst>
        </xdr:cNvPr>
        <xdr:cNvSpPr/>
      </xdr:nvSpPr>
      <xdr:spPr>
        <a:xfrm>
          <a:off x="13631863"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 xmlns:a16="http://schemas.microsoft.com/office/drawing/2014/main" id="{5934BEFD-6D83-4F5C-85F3-19DDE62B5EEF}"/>
            </a:ext>
          </a:extLst>
        </xdr:cNvPr>
        <xdr:cNvSpPr/>
      </xdr:nvSpPr>
      <xdr:spPr>
        <a:xfrm>
          <a:off x="13631863"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 xmlns:a16="http://schemas.microsoft.com/office/drawing/2014/main" id="{8A54EF9D-4E11-4C08-9B94-480778B4F2AF}"/>
            </a:ext>
          </a:extLst>
        </xdr:cNvPr>
        <xdr:cNvSpPr/>
      </xdr:nvSpPr>
      <xdr:spPr>
        <a:xfrm>
          <a:off x="11517313" y="864870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 xmlns:a16="http://schemas.microsoft.com/office/drawing/2014/main" id="{A20DA5C4-ED29-40C6-A95E-67CCD8023944}"/>
            </a:ext>
          </a:extLst>
        </xdr:cNvPr>
        <xdr:cNvSpPr txBox="1"/>
      </xdr:nvSpPr>
      <xdr:spPr>
        <a:xfrm>
          <a:off x="11479213"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 xmlns:a16="http://schemas.microsoft.com/office/drawing/2014/main" id="{6CF9DE69-1852-4090-8126-E0FF7F3C2F77}"/>
            </a:ext>
          </a:extLst>
        </xdr:cNvPr>
        <xdr:cNvCxnSpPr/>
      </xdr:nvCxnSpPr>
      <xdr:spPr>
        <a:xfrm>
          <a:off x="11517313"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 xmlns:a16="http://schemas.microsoft.com/office/drawing/2014/main" id="{5885DCDA-43F0-4473-938B-FC0989EF4339}"/>
            </a:ext>
          </a:extLst>
        </xdr:cNvPr>
        <xdr:cNvSpPr txBox="1"/>
      </xdr:nvSpPr>
      <xdr:spPr>
        <a:xfrm>
          <a:off x="11092996"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a:extLst>
            <a:ext uri="{FF2B5EF4-FFF2-40B4-BE49-F238E27FC236}">
              <a16:creationId xmlns="" xmlns:a16="http://schemas.microsoft.com/office/drawing/2014/main" id="{3939F8D4-A779-4AF4-AB91-C4682593FA51}"/>
            </a:ext>
          </a:extLst>
        </xdr:cNvPr>
        <xdr:cNvCxnSpPr/>
      </xdr:nvCxnSpPr>
      <xdr:spPr>
        <a:xfrm>
          <a:off x="11517313" y="1050335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a:extLst>
            <a:ext uri="{FF2B5EF4-FFF2-40B4-BE49-F238E27FC236}">
              <a16:creationId xmlns="" xmlns:a16="http://schemas.microsoft.com/office/drawing/2014/main" id="{3D386148-FE52-47F1-81C7-7B4690C2B515}"/>
            </a:ext>
          </a:extLst>
        </xdr:cNvPr>
        <xdr:cNvSpPr txBox="1"/>
      </xdr:nvSpPr>
      <xdr:spPr>
        <a:xfrm>
          <a:off x="11092996" y="103706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a:extLst>
            <a:ext uri="{FF2B5EF4-FFF2-40B4-BE49-F238E27FC236}">
              <a16:creationId xmlns="" xmlns:a16="http://schemas.microsoft.com/office/drawing/2014/main" id="{11F6D707-B03C-408C-9CD6-9927C20438C3}"/>
            </a:ext>
          </a:extLst>
        </xdr:cNvPr>
        <xdr:cNvCxnSpPr/>
      </xdr:nvCxnSpPr>
      <xdr:spPr>
        <a:xfrm>
          <a:off x="11517313" y="1019583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a:extLst>
            <a:ext uri="{FF2B5EF4-FFF2-40B4-BE49-F238E27FC236}">
              <a16:creationId xmlns="" xmlns:a16="http://schemas.microsoft.com/office/drawing/2014/main" id="{165097F9-9312-421E-AD17-4B8EA48457BA}"/>
            </a:ext>
          </a:extLst>
        </xdr:cNvPr>
        <xdr:cNvSpPr txBox="1"/>
      </xdr:nvSpPr>
      <xdr:spPr>
        <a:xfrm>
          <a:off x="11142829" y="10053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a:extLst>
            <a:ext uri="{FF2B5EF4-FFF2-40B4-BE49-F238E27FC236}">
              <a16:creationId xmlns="" xmlns:a16="http://schemas.microsoft.com/office/drawing/2014/main" id="{DA23C020-B40E-46A0-AEE1-A06A52CE9FC1}"/>
            </a:ext>
          </a:extLst>
        </xdr:cNvPr>
        <xdr:cNvCxnSpPr/>
      </xdr:nvCxnSpPr>
      <xdr:spPr>
        <a:xfrm>
          <a:off x="11517313" y="988831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a:extLst>
            <a:ext uri="{FF2B5EF4-FFF2-40B4-BE49-F238E27FC236}">
              <a16:creationId xmlns="" xmlns:a16="http://schemas.microsoft.com/office/drawing/2014/main" id="{4A9C85DB-10F6-4E30-8D59-710C450E4B39}"/>
            </a:ext>
          </a:extLst>
        </xdr:cNvPr>
        <xdr:cNvSpPr txBox="1"/>
      </xdr:nvSpPr>
      <xdr:spPr>
        <a:xfrm>
          <a:off x="11142829" y="97460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a:extLst>
            <a:ext uri="{FF2B5EF4-FFF2-40B4-BE49-F238E27FC236}">
              <a16:creationId xmlns="" xmlns:a16="http://schemas.microsoft.com/office/drawing/2014/main" id="{8DD08EC6-7D39-488B-8986-035885F6342D}"/>
            </a:ext>
          </a:extLst>
        </xdr:cNvPr>
        <xdr:cNvCxnSpPr/>
      </xdr:nvCxnSpPr>
      <xdr:spPr>
        <a:xfrm>
          <a:off x="11517313" y="957126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a:extLst>
            <a:ext uri="{FF2B5EF4-FFF2-40B4-BE49-F238E27FC236}">
              <a16:creationId xmlns="" xmlns:a16="http://schemas.microsoft.com/office/drawing/2014/main" id="{E30BD3CB-5D6D-420D-8BAC-BF481B6029F5}"/>
            </a:ext>
          </a:extLst>
        </xdr:cNvPr>
        <xdr:cNvSpPr txBox="1"/>
      </xdr:nvSpPr>
      <xdr:spPr>
        <a:xfrm>
          <a:off x="11142829" y="9438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a:extLst>
            <a:ext uri="{FF2B5EF4-FFF2-40B4-BE49-F238E27FC236}">
              <a16:creationId xmlns="" xmlns:a16="http://schemas.microsoft.com/office/drawing/2014/main" id="{CD8ACB48-8BEA-4F0F-A137-FC878F5E9BE1}"/>
            </a:ext>
          </a:extLst>
        </xdr:cNvPr>
        <xdr:cNvCxnSpPr/>
      </xdr:nvCxnSpPr>
      <xdr:spPr>
        <a:xfrm>
          <a:off x="11517313" y="926374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a:extLst>
            <a:ext uri="{FF2B5EF4-FFF2-40B4-BE49-F238E27FC236}">
              <a16:creationId xmlns="" xmlns:a16="http://schemas.microsoft.com/office/drawing/2014/main" id="{6B65AFE1-6D57-4093-BBFE-2D6CDE122AAB}"/>
            </a:ext>
          </a:extLst>
        </xdr:cNvPr>
        <xdr:cNvSpPr txBox="1"/>
      </xdr:nvSpPr>
      <xdr:spPr>
        <a:xfrm>
          <a:off x="11142829" y="91310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a:extLst>
            <a:ext uri="{FF2B5EF4-FFF2-40B4-BE49-F238E27FC236}">
              <a16:creationId xmlns="" xmlns:a16="http://schemas.microsoft.com/office/drawing/2014/main" id="{078D7C46-A9BE-41F9-9B9B-BD81A365CCAC}"/>
            </a:ext>
          </a:extLst>
        </xdr:cNvPr>
        <xdr:cNvCxnSpPr/>
      </xdr:nvCxnSpPr>
      <xdr:spPr>
        <a:xfrm>
          <a:off x="11517313" y="895622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a:extLst>
            <a:ext uri="{FF2B5EF4-FFF2-40B4-BE49-F238E27FC236}">
              <a16:creationId xmlns="" xmlns:a16="http://schemas.microsoft.com/office/drawing/2014/main" id="{06B37A73-399E-4EE8-ABF7-E085E868864C}"/>
            </a:ext>
          </a:extLst>
        </xdr:cNvPr>
        <xdr:cNvSpPr txBox="1"/>
      </xdr:nvSpPr>
      <xdr:spPr>
        <a:xfrm>
          <a:off x="11206949" y="882352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 xmlns:a16="http://schemas.microsoft.com/office/drawing/2014/main" id="{0BCAC960-A2CF-4AD8-9F85-7EAFC2EF6FB6}"/>
            </a:ext>
          </a:extLst>
        </xdr:cNvPr>
        <xdr:cNvCxnSpPr/>
      </xdr:nvCxnSpPr>
      <xdr:spPr>
        <a:xfrm>
          <a:off x="11517313"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 xmlns:a16="http://schemas.microsoft.com/office/drawing/2014/main" id="{45D3768A-B517-41E1-9A99-86CF7BAFE840}"/>
            </a:ext>
          </a:extLst>
        </xdr:cNvPr>
        <xdr:cNvSpPr/>
      </xdr:nvSpPr>
      <xdr:spPr>
        <a:xfrm>
          <a:off x="11517313" y="864870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632" name="直線コネクタ 631">
          <a:extLst>
            <a:ext uri="{FF2B5EF4-FFF2-40B4-BE49-F238E27FC236}">
              <a16:creationId xmlns="" xmlns:a16="http://schemas.microsoft.com/office/drawing/2014/main" id="{1346E867-7848-442C-94B3-8768E0AA6522}"/>
            </a:ext>
          </a:extLst>
        </xdr:cNvPr>
        <xdr:cNvCxnSpPr/>
      </xdr:nvCxnSpPr>
      <xdr:spPr>
        <a:xfrm flipV="1">
          <a:off x="15104427" y="9072154"/>
          <a:ext cx="0" cy="1431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3" name="【保健センター・保健所】&#10;有形固定資産減価償却率最小値テキスト">
          <a:extLst>
            <a:ext uri="{FF2B5EF4-FFF2-40B4-BE49-F238E27FC236}">
              <a16:creationId xmlns="" xmlns:a16="http://schemas.microsoft.com/office/drawing/2014/main" id="{FC6ED21B-42B2-4C5B-AF30-8C00D160D41A}"/>
            </a:ext>
          </a:extLst>
        </xdr:cNvPr>
        <xdr:cNvSpPr txBox="1"/>
      </xdr:nvSpPr>
      <xdr:spPr>
        <a:xfrm>
          <a:off x="15143163" y="10507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4" name="直線コネクタ 633">
          <a:extLst>
            <a:ext uri="{FF2B5EF4-FFF2-40B4-BE49-F238E27FC236}">
              <a16:creationId xmlns="" xmlns:a16="http://schemas.microsoft.com/office/drawing/2014/main" id="{B5571097-C18D-433B-80C4-5CF73DC889D0}"/>
            </a:ext>
          </a:extLst>
        </xdr:cNvPr>
        <xdr:cNvCxnSpPr/>
      </xdr:nvCxnSpPr>
      <xdr:spPr>
        <a:xfrm>
          <a:off x="15016163" y="10503353"/>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635" name="【保健センター・保健所】&#10;有形固定資産減価償却率最大値テキスト">
          <a:extLst>
            <a:ext uri="{FF2B5EF4-FFF2-40B4-BE49-F238E27FC236}">
              <a16:creationId xmlns="" xmlns:a16="http://schemas.microsoft.com/office/drawing/2014/main" id="{34CBCE00-D872-4FDB-8B84-A9B9C73D103D}"/>
            </a:ext>
          </a:extLst>
        </xdr:cNvPr>
        <xdr:cNvSpPr txBox="1"/>
      </xdr:nvSpPr>
      <xdr:spPr>
        <a:xfrm>
          <a:off x="15143163" y="88569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636" name="直線コネクタ 635">
          <a:extLst>
            <a:ext uri="{FF2B5EF4-FFF2-40B4-BE49-F238E27FC236}">
              <a16:creationId xmlns="" xmlns:a16="http://schemas.microsoft.com/office/drawing/2014/main" id="{1810E97E-6FDD-4B18-A155-1CB9203DF706}"/>
            </a:ext>
          </a:extLst>
        </xdr:cNvPr>
        <xdr:cNvCxnSpPr/>
      </xdr:nvCxnSpPr>
      <xdr:spPr>
        <a:xfrm>
          <a:off x="15016163" y="907215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35758</xdr:rowOff>
    </xdr:from>
    <xdr:ext cx="405111" cy="259045"/>
    <xdr:sp macro="" textlink="">
      <xdr:nvSpPr>
        <xdr:cNvPr id="637" name="【保健センター・保健所】&#10;有形固定資産減価償却率平均値テキスト">
          <a:extLst>
            <a:ext uri="{FF2B5EF4-FFF2-40B4-BE49-F238E27FC236}">
              <a16:creationId xmlns="" xmlns:a16="http://schemas.microsoft.com/office/drawing/2014/main" id="{95E6C75F-EEEA-47AF-B842-B2749B461215}"/>
            </a:ext>
          </a:extLst>
        </xdr:cNvPr>
        <xdr:cNvSpPr txBox="1"/>
      </xdr:nvSpPr>
      <xdr:spPr>
        <a:xfrm>
          <a:off x="15143163" y="9598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638" name="フローチャート: 判断 637">
          <a:extLst>
            <a:ext uri="{FF2B5EF4-FFF2-40B4-BE49-F238E27FC236}">
              <a16:creationId xmlns="" xmlns:a16="http://schemas.microsoft.com/office/drawing/2014/main" id="{610E6FA5-87A2-4F78-8D23-0E59D194A912}"/>
            </a:ext>
          </a:extLst>
        </xdr:cNvPr>
        <xdr:cNvSpPr/>
      </xdr:nvSpPr>
      <xdr:spPr>
        <a:xfrm>
          <a:off x="15054263" y="973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65133</xdr:rowOff>
    </xdr:from>
    <xdr:to>
      <xdr:col>81</xdr:col>
      <xdr:colOff>101600</xdr:colOff>
      <xdr:row>59</xdr:row>
      <xdr:rowOff>166733</xdr:rowOff>
    </xdr:to>
    <xdr:sp macro="" textlink="">
      <xdr:nvSpPr>
        <xdr:cNvPr id="639" name="フローチャート: 判断 638">
          <a:extLst>
            <a:ext uri="{FF2B5EF4-FFF2-40B4-BE49-F238E27FC236}">
              <a16:creationId xmlns="" xmlns:a16="http://schemas.microsoft.com/office/drawing/2014/main" id="{DC91CA19-DCCB-47A9-B967-3FFB6F013A57}"/>
            </a:ext>
          </a:extLst>
        </xdr:cNvPr>
        <xdr:cNvSpPr/>
      </xdr:nvSpPr>
      <xdr:spPr>
        <a:xfrm>
          <a:off x="14273213" y="9628233"/>
          <a:ext cx="101600"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92891</xdr:rowOff>
    </xdr:from>
    <xdr:to>
      <xdr:col>76</xdr:col>
      <xdr:colOff>165100</xdr:colOff>
      <xdr:row>60</xdr:row>
      <xdr:rowOff>23041</xdr:rowOff>
    </xdr:to>
    <xdr:sp macro="" textlink="">
      <xdr:nvSpPr>
        <xdr:cNvPr id="640" name="フローチャート: 判断 639">
          <a:extLst>
            <a:ext uri="{FF2B5EF4-FFF2-40B4-BE49-F238E27FC236}">
              <a16:creationId xmlns="" xmlns:a16="http://schemas.microsoft.com/office/drawing/2014/main" id="{992FC9CD-F564-4816-93B3-53DA5D8C6495}"/>
            </a:ext>
          </a:extLst>
        </xdr:cNvPr>
        <xdr:cNvSpPr/>
      </xdr:nvSpPr>
      <xdr:spPr>
        <a:xfrm>
          <a:off x="13455650" y="965599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641" name="フローチャート: 判断 640">
          <a:extLst>
            <a:ext uri="{FF2B5EF4-FFF2-40B4-BE49-F238E27FC236}">
              <a16:creationId xmlns="" xmlns:a16="http://schemas.microsoft.com/office/drawing/2014/main" id="{9E9310ED-CC7E-43EB-BA22-D95DCCFDAECE}"/>
            </a:ext>
          </a:extLst>
        </xdr:cNvPr>
        <xdr:cNvSpPr/>
      </xdr:nvSpPr>
      <xdr:spPr>
        <a:xfrm>
          <a:off x="12638088" y="9641296"/>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642" name="フローチャート: 判断 641">
          <a:extLst>
            <a:ext uri="{FF2B5EF4-FFF2-40B4-BE49-F238E27FC236}">
              <a16:creationId xmlns="" xmlns:a16="http://schemas.microsoft.com/office/drawing/2014/main" id="{528641C2-9E88-4195-9FCB-E18A5507C4F9}"/>
            </a:ext>
          </a:extLst>
        </xdr:cNvPr>
        <xdr:cNvSpPr/>
      </xdr:nvSpPr>
      <xdr:spPr>
        <a:xfrm>
          <a:off x="11806238" y="961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 xmlns:a16="http://schemas.microsoft.com/office/drawing/2014/main" id="{70E8545F-9829-405D-A9E6-469F460046AE}"/>
            </a:ext>
          </a:extLst>
        </xdr:cNvPr>
        <xdr:cNvSpPr txBox="1"/>
      </xdr:nvSpPr>
      <xdr:spPr>
        <a:xfrm>
          <a:off x="149288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 xmlns:a16="http://schemas.microsoft.com/office/drawing/2014/main" id="{EFFB6529-BD5E-48EF-B2EA-3E39843DD239}"/>
            </a:ext>
          </a:extLst>
        </xdr:cNvPr>
        <xdr:cNvSpPr txBox="1"/>
      </xdr:nvSpPr>
      <xdr:spPr>
        <a:xfrm>
          <a:off x="14147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 xmlns:a16="http://schemas.microsoft.com/office/drawing/2014/main" id="{D064E9EB-DC57-47CD-BF98-5CA5964E8A3C}"/>
            </a:ext>
          </a:extLst>
        </xdr:cNvPr>
        <xdr:cNvSpPr txBox="1"/>
      </xdr:nvSpPr>
      <xdr:spPr>
        <a:xfrm>
          <a:off x="133302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 xmlns:a16="http://schemas.microsoft.com/office/drawing/2014/main" id="{10D9E361-74AF-46C6-83D1-F9F3BF815D61}"/>
            </a:ext>
          </a:extLst>
        </xdr:cNvPr>
        <xdr:cNvSpPr txBox="1"/>
      </xdr:nvSpPr>
      <xdr:spPr>
        <a:xfrm>
          <a:off x="125126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 xmlns:a16="http://schemas.microsoft.com/office/drawing/2014/main" id="{FCD31434-3C90-46D6-B75C-6ACD2030D7F0}"/>
            </a:ext>
          </a:extLst>
        </xdr:cNvPr>
        <xdr:cNvSpPr txBox="1"/>
      </xdr:nvSpPr>
      <xdr:spPr>
        <a:xfrm>
          <a:off x="116808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58601</xdr:rowOff>
    </xdr:from>
    <xdr:to>
      <xdr:col>85</xdr:col>
      <xdr:colOff>177800</xdr:colOff>
      <xdr:row>60</xdr:row>
      <xdr:rowOff>160201</xdr:rowOff>
    </xdr:to>
    <xdr:sp macro="" textlink="">
      <xdr:nvSpPr>
        <xdr:cNvPr id="648" name="楕円 647">
          <a:extLst>
            <a:ext uri="{FF2B5EF4-FFF2-40B4-BE49-F238E27FC236}">
              <a16:creationId xmlns="" xmlns:a16="http://schemas.microsoft.com/office/drawing/2014/main" id="{A88B63E0-5DBB-4CF3-A671-04B792950A7C}"/>
            </a:ext>
          </a:extLst>
        </xdr:cNvPr>
        <xdr:cNvSpPr/>
      </xdr:nvSpPr>
      <xdr:spPr>
        <a:xfrm>
          <a:off x="15054263" y="978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37028</xdr:rowOff>
    </xdr:from>
    <xdr:ext cx="405111" cy="259045"/>
    <xdr:sp macro="" textlink="">
      <xdr:nvSpPr>
        <xdr:cNvPr id="649" name="【保健センター・保健所】&#10;有形固定資産減価償却率該当値テキスト">
          <a:extLst>
            <a:ext uri="{FF2B5EF4-FFF2-40B4-BE49-F238E27FC236}">
              <a16:creationId xmlns="" xmlns:a16="http://schemas.microsoft.com/office/drawing/2014/main" id="{DA7BB21E-D175-4A64-9E17-01BF13FDFE0F}"/>
            </a:ext>
          </a:extLst>
        </xdr:cNvPr>
        <xdr:cNvSpPr txBox="1"/>
      </xdr:nvSpPr>
      <xdr:spPr>
        <a:xfrm>
          <a:off x="15143163" y="9762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25944</xdr:rowOff>
    </xdr:from>
    <xdr:to>
      <xdr:col>81</xdr:col>
      <xdr:colOff>101600</xdr:colOff>
      <xdr:row>60</xdr:row>
      <xdr:rowOff>127544</xdr:rowOff>
    </xdr:to>
    <xdr:sp macro="" textlink="">
      <xdr:nvSpPr>
        <xdr:cNvPr id="650" name="楕円 649">
          <a:extLst>
            <a:ext uri="{FF2B5EF4-FFF2-40B4-BE49-F238E27FC236}">
              <a16:creationId xmlns="" xmlns:a16="http://schemas.microsoft.com/office/drawing/2014/main" id="{ECFC9EF2-16B4-427B-9380-1D291EB132EE}"/>
            </a:ext>
          </a:extLst>
        </xdr:cNvPr>
        <xdr:cNvSpPr/>
      </xdr:nvSpPr>
      <xdr:spPr>
        <a:xfrm>
          <a:off x="14273213" y="975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76744</xdr:rowOff>
    </xdr:from>
    <xdr:to>
      <xdr:col>85</xdr:col>
      <xdr:colOff>127000</xdr:colOff>
      <xdr:row>60</xdr:row>
      <xdr:rowOff>109401</xdr:rowOff>
    </xdr:to>
    <xdr:cxnSp macro="">
      <xdr:nvCxnSpPr>
        <xdr:cNvPr id="651" name="直線コネクタ 650">
          <a:extLst>
            <a:ext uri="{FF2B5EF4-FFF2-40B4-BE49-F238E27FC236}">
              <a16:creationId xmlns="" xmlns:a16="http://schemas.microsoft.com/office/drawing/2014/main" id="{BD67C1DD-936B-4100-ADE9-2B3AC64B109B}"/>
            </a:ext>
          </a:extLst>
        </xdr:cNvPr>
        <xdr:cNvCxnSpPr/>
      </xdr:nvCxnSpPr>
      <xdr:spPr>
        <a:xfrm>
          <a:off x="14324013" y="9801769"/>
          <a:ext cx="7810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161472</xdr:rowOff>
    </xdr:from>
    <xdr:to>
      <xdr:col>76</xdr:col>
      <xdr:colOff>165100</xdr:colOff>
      <xdr:row>60</xdr:row>
      <xdr:rowOff>91622</xdr:rowOff>
    </xdr:to>
    <xdr:sp macro="" textlink="">
      <xdr:nvSpPr>
        <xdr:cNvPr id="652" name="楕円 651">
          <a:extLst>
            <a:ext uri="{FF2B5EF4-FFF2-40B4-BE49-F238E27FC236}">
              <a16:creationId xmlns="" xmlns:a16="http://schemas.microsoft.com/office/drawing/2014/main" id="{D621AB5D-AD6C-4201-86CA-5CB86DE71996}"/>
            </a:ext>
          </a:extLst>
        </xdr:cNvPr>
        <xdr:cNvSpPr/>
      </xdr:nvSpPr>
      <xdr:spPr>
        <a:xfrm>
          <a:off x="13455650" y="9724572"/>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40822</xdr:rowOff>
    </xdr:from>
    <xdr:to>
      <xdr:col>81</xdr:col>
      <xdr:colOff>50800</xdr:colOff>
      <xdr:row>60</xdr:row>
      <xdr:rowOff>76744</xdr:rowOff>
    </xdr:to>
    <xdr:cxnSp macro="">
      <xdr:nvCxnSpPr>
        <xdr:cNvPr id="653" name="直線コネクタ 652">
          <a:extLst>
            <a:ext uri="{FF2B5EF4-FFF2-40B4-BE49-F238E27FC236}">
              <a16:creationId xmlns="" xmlns:a16="http://schemas.microsoft.com/office/drawing/2014/main" id="{03CEB4C7-17EC-44F5-9425-A47E87D02846}"/>
            </a:ext>
          </a:extLst>
        </xdr:cNvPr>
        <xdr:cNvCxnSpPr/>
      </xdr:nvCxnSpPr>
      <xdr:spPr>
        <a:xfrm>
          <a:off x="13506450" y="9765847"/>
          <a:ext cx="817563"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37374</xdr:rowOff>
    </xdr:from>
    <xdr:to>
      <xdr:col>72</xdr:col>
      <xdr:colOff>38100</xdr:colOff>
      <xdr:row>60</xdr:row>
      <xdr:rowOff>138974</xdr:rowOff>
    </xdr:to>
    <xdr:sp macro="" textlink="">
      <xdr:nvSpPr>
        <xdr:cNvPr id="654" name="楕円 653">
          <a:extLst>
            <a:ext uri="{FF2B5EF4-FFF2-40B4-BE49-F238E27FC236}">
              <a16:creationId xmlns="" xmlns:a16="http://schemas.microsoft.com/office/drawing/2014/main" id="{1943F031-E99C-4268-B3A1-721DEE96D632}"/>
            </a:ext>
          </a:extLst>
        </xdr:cNvPr>
        <xdr:cNvSpPr/>
      </xdr:nvSpPr>
      <xdr:spPr>
        <a:xfrm>
          <a:off x="12638088" y="9762399"/>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40822</xdr:rowOff>
    </xdr:from>
    <xdr:to>
      <xdr:col>76</xdr:col>
      <xdr:colOff>114300</xdr:colOff>
      <xdr:row>60</xdr:row>
      <xdr:rowOff>88174</xdr:rowOff>
    </xdr:to>
    <xdr:cxnSp macro="">
      <xdr:nvCxnSpPr>
        <xdr:cNvPr id="655" name="直線コネクタ 654">
          <a:extLst>
            <a:ext uri="{FF2B5EF4-FFF2-40B4-BE49-F238E27FC236}">
              <a16:creationId xmlns="" xmlns:a16="http://schemas.microsoft.com/office/drawing/2014/main" id="{83E18C4A-841F-4164-801A-0D990DD8ED77}"/>
            </a:ext>
          </a:extLst>
        </xdr:cNvPr>
        <xdr:cNvCxnSpPr/>
      </xdr:nvCxnSpPr>
      <xdr:spPr>
        <a:xfrm flipV="1">
          <a:off x="12688888" y="9765847"/>
          <a:ext cx="817562"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4717</xdr:rowOff>
    </xdr:from>
    <xdr:to>
      <xdr:col>67</xdr:col>
      <xdr:colOff>101600</xdr:colOff>
      <xdr:row>60</xdr:row>
      <xdr:rowOff>106317</xdr:rowOff>
    </xdr:to>
    <xdr:sp macro="" textlink="">
      <xdr:nvSpPr>
        <xdr:cNvPr id="656" name="楕円 655">
          <a:extLst>
            <a:ext uri="{FF2B5EF4-FFF2-40B4-BE49-F238E27FC236}">
              <a16:creationId xmlns="" xmlns:a16="http://schemas.microsoft.com/office/drawing/2014/main" id="{5677AB50-3D7A-4B49-9F8F-CC82996C4A6A}"/>
            </a:ext>
          </a:extLst>
        </xdr:cNvPr>
        <xdr:cNvSpPr/>
      </xdr:nvSpPr>
      <xdr:spPr>
        <a:xfrm>
          <a:off x="11806238" y="972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55517</xdr:rowOff>
    </xdr:from>
    <xdr:to>
      <xdr:col>71</xdr:col>
      <xdr:colOff>177800</xdr:colOff>
      <xdr:row>60</xdr:row>
      <xdr:rowOff>88174</xdr:rowOff>
    </xdr:to>
    <xdr:cxnSp macro="">
      <xdr:nvCxnSpPr>
        <xdr:cNvPr id="657" name="直線コネクタ 656">
          <a:extLst>
            <a:ext uri="{FF2B5EF4-FFF2-40B4-BE49-F238E27FC236}">
              <a16:creationId xmlns="" xmlns:a16="http://schemas.microsoft.com/office/drawing/2014/main" id="{FB47BD80-DA1E-48F5-B069-1134CDC6E4E1}"/>
            </a:ext>
          </a:extLst>
        </xdr:cNvPr>
        <xdr:cNvCxnSpPr/>
      </xdr:nvCxnSpPr>
      <xdr:spPr>
        <a:xfrm>
          <a:off x="11857038" y="9780542"/>
          <a:ext cx="8318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11810</xdr:rowOff>
    </xdr:from>
    <xdr:ext cx="405111" cy="259045"/>
    <xdr:sp macro="" textlink="">
      <xdr:nvSpPr>
        <xdr:cNvPr id="658" name="n_1aveValue【保健センター・保健所】&#10;有形固定資産減価償却率">
          <a:extLst>
            <a:ext uri="{FF2B5EF4-FFF2-40B4-BE49-F238E27FC236}">
              <a16:creationId xmlns="" xmlns:a16="http://schemas.microsoft.com/office/drawing/2014/main" id="{458233D3-1D1D-4F5B-B4BD-440E5E104C5C}"/>
            </a:ext>
          </a:extLst>
        </xdr:cNvPr>
        <xdr:cNvSpPr txBox="1"/>
      </xdr:nvSpPr>
      <xdr:spPr>
        <a:xfrm>
          <a:off x="14123044" y="9412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39568</xdr:rowOff>
    </xdr:from>
    <xdr:ext cx="405111" cy="259045"/>
    <xdr:sp macro="" textlink="">
      <xdr:nvSpPr>
        <xdr:cNvPr id="659" name="n_2aveValue【保健センター・保健所】&#10;有形固定資産減価償却率">
          <a:extLst>
            <a:ext uri="{FF2B5EF4-FFF2-40B4-BE49-F238E27FC236}">
              <a16:creationId xmlns="" xmlns:a16="http://schemas.microsoft.com/office/drawing/2014/main" id="{4A1A3DEA-97CF-428C-A935-34543A4C467A}"/>
            </a:ext>
          </a:extLst>
        </xdr:cNvPr>
        <xdr:cNvSpPr txBox="1"/>
      </xdr:nvSpPr>
      <xdr:spPr>
        <a:xfrm>
          <a:off x="13318182" y="944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660" name="n_3aveValue【保健センター・保健所】&#10;有形固定資産減価償却率">
          <a:extLst>
            <a:ext uri="{FF2B5EF4-FFF2-40B4-BE49-F238E27FC236}">
              <a16:creationId xmlns="" xmlns:a16="http://schemas.microsoft.com/office/drawing/2014/main" id="{CA71A780-15B5-437D-B9AF-DD71A0BAC56D}"/>
            </a:ext>
          </a:extLst>
        </xdr:cNvPr>
        <xdr:cNvSpPr txBox="1"/>
      </xdr:nvSpPr>
      <xdr:spPr>
        <a:xfrm>
          <a:off x="12500619" y="9426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2012</xdr:rowOff>
    </xdr:from>
    <xdr:ext cx="405111" cy="259045"/>
    <xdr:sp macro="" textlink="">
      <xdr:nvSpPr>
        <xdr:cNvPr id="661" name="n_4aveValue【保健センター・保健所】&#10;有形固定資産減価償却率">
          <a:extLst>
            <a:ext uri="{FF2B5EF4-FFF2-40B4-BE49-F238E27FC236}">
              <a16:creationId xmlns="" xmlns:a16="http://schemas.microsoft.com/office/drawing/2014/main" id="{C9B8EA31-F332-4F18-AF07-9F27C0999659}"/>
            </a:ext>
          </a:extLst>
        </xdr:cNvPr>
        <xdr:cNvSpPr txBox="1"/>
      </xdr:nvSpPr>
      <xdr:spPr>
        <a:xfrm>
          <a:off x="11668769" y="940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118671</xdr:rowOff>
    </xdr:from>
    <xdr:ext cx="405111" cy="259045"/>
    <xdr:sp macro="" textlink="">
      <xdr:nvSpPr>
        <xdr:cNvPr id="662" name="n_1mainValue【保健センター・保健所】&#10;有形固定資産減価償却率">
          <a:extLst>
            <a:ext uri="{FF2B5EF4-FFF2-40B4-BE49-F238E27FC236}">
              <a16:creationId xmlns="" xmlns:a16="http://schemas.microsoft.com/office/drawing/2014/main" id="{B464A1A1-65D7-424B-82CC-4A466209C118}"/>
            </a:ext>
          </a:extLst>
        </xdr:cNvPr>
        <xdr:cNvSpPr txBox="1"/>
      </xdr:nvSpPr>
      <xdr:spPr>
        <a:xfrm>
          <a:off x="14123044" y="9843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82749</xdr:rowOff>
    </xdr:from>
    <xdr:ext cx="405111" cy="259045"/>
    <xdr:sp macro="" textlink="">
      <xdr:nvSpPr>
        <xdr:cNvPr id="663" name="n_2mainValue【保健センター・保健所】&#10;有形固定資産減価償却率">
          <a:extLst>
            <a:ext uri="{FF2B5EF4-FFF2-40B4-BE49-F238E27FC236}">
              <a16:creationId xmlns="" xmlns:a16="http://schemas.microsoft.com/office/drawing/2014/main" id="{BB190DF3-FFB5-4F19-8C43-32894B18F596}"/>
            </a:ext>
          </a:extLst>
        </xdr:cNvPr>
        <xdr:cNvSpPr txBox="1"/>
      </xdr:nvSpPr>
      <xdr:spPr>
        <a:xfrm>
          <a:off x="13318182" y="9807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130101</xdr:rowOff>
    </xdr:from>
    <xdr:ext cx="405111" cy="259045"/>
    <xdr:sp macro="" textlink="">
      <xdr:nvSpPr>
        <xdr:cNvPr id="664" name="n_3mainValue【保健センター・保健所】&#10;有形固定資産減価償却率">
          <a:extLst>
            <a:ext uri="{FF2B5EF4-FFF2-40B4-BE49-F238E27FC236}">
              <a16:creationId xmlns="" xmlns:a16="http://schemas.microsoft.com/office/drawing/2014/main" id="{2B1E3CAC-A4D5-4DC5-82DF-235BECC8A327}"/>
            </a:ext>
          </a:extLst>
        </xdr:cNvPr>
        <xdr:cNvSpPr txBox="1"/>
      </xdr:nvSpPr>
      <xdr:spPr>
        <a:xfrm>
          <a:off x="12500619" y="9855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97444</xdr:rowOff>
    </xdr:from>
    <xdr:ext cx="405111" cy="259045"/>
    <xdr:sp macro="" textlink="">
      <xdr:nvSpPr>
        <xdr:cNvPr id="665" name="n_4mainValue【保健センター・保健所】&#10;有形固定資産減価償却率">
          <a:extLst>
            <a:ext uri="{FF2B5EF4-FFF2-40B4-BE49-F238E27FC236}">
              <a16:creationId xmlns="" xmlns:a16="http://schemas.microsoft.com/office/drawing/2014/main" id="{FB854E2A-D459-4456-91A0-12DAF17BA267}"/>
            </a:ext>
          </a:extLst>
        </xdr:cNvPr>
        <xdr:cNvSpPr txBox="1"/>
      </xdr:nvSpPr>
      <xdr:spPr>
        <a:xfrm>
          <a:off x="11668769" y="9822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 xmlns:a16="http://schemas.microsoft.com/office/drawing/2014/main" id="{D388D8C9-6759-46B9-AB7F-76F2FBA27B7C}"/>
            </a:ext>
          </a:extLst>
        </xdr:cNvPr>
        <xdr:cNvSpPr/>
      </xdr:nvSpPr>
      <xdr:spPr>
        <a:xfrm>
          <a:off x="16916400" y="757237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 xmlns:a16="http://schemas.microsoft.com/office/drawing/2014/main" id="{649F6029-5E5C-4247-905D-BE96D36A1E48}"/>
            </a:ext>
          </a:extLst>
        </xdr:cNvPr>
        <xdr:cNvSpPr/>
      </xdr:nvSpPr>
      <xdr:spPr>
        <a:xfrm>
          <a:off x="170434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 xmlns:a16="http://schemas.microsoft.com/office/drawing/2014/main" id="{1CFF8F7F-8AAC-4FB3-8924-7EABBB0D969D}"/>
            </a:ext>
          </a:extLst>
        </xdr:cNvPr>
        <xdr:cNvSpPr/>
      </xdr:nvSpPr>
      <xdr:spPr>
        <a:xfrm>
          <a:off x="170434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 xmlns:a16="http://schemas.microsoft.com/office/drawing/2014/main" id="{34A03D3B-E3F9-4E96-BEAF-E3C63EC372C5}"/>
            </a:ext>
          </a:extLst>
        </xdr:cNvPr>
        <xdr:cNvSpPr/>
      </xdr:nvSpPr>
      <xdr:spPr>
        <a:xfrm>
          <a:off x="1797367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 xmlns:a16="http://schemas.microsoft.com/office/drawing/2014/main" id="{BC53E696-D0C2-4720-8AD4-5424BF6D14B3}"/>
            </a:ext>
          </a:extLst>
        </xdr:cNvPr>
        <xdr:cNvSpPr/>
      </xdr:nvSpPr>
      <xdr:spPr>
        <a:xfrm>
          <a:off x="1797367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 xmlns:a16="http://schemas.microsoft.com/office/drawing/2014/main" id="{EA7D682F-0868-4BA1-9674-CB7ED4AAD1BC}"/>
            </a:ext>
          </a:extLst>
        </xdr:cNvPr>
        <xdr:cNvSpPr/>
      </xdr:nvSpPr>
      <xdr:spPr>
        <a:xfrm>
          <a:off x="1903095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 xmlns:a16="http://schemas.microsoft.com/office/drawing/2014/main" id="{BA4AAA1E-A2D1-4EEA-B47D-089B24D1422F}"/>
            </a:ext>
          </a:extLst>
        </xdr:cNvPr>
        <xdr:cNvSpPr/>
      </xdr:nvSpPr>
      <xdr:spPr>
        <a:xfrm>
          <a:off x="1903095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 xmlns:a16="http://schemas.microsoft.com/office/drawing/2014/main" id="{DFE4324E-0A7E-4E3C-86B1-ADBA129B2A23}"/>
            </a:ext>
          </a:extLst>
        </xdr:cNvPr>
        <xdr:cNvSpPr/>
      </xdr:nvSpPr>
      <xdr:spPr>
        <a:xfrm>
          <a:off x="16916400" y="864870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 xmlns:a16="http://schemas.microsoft.com/office/drawing/2014/main" id="{14D99878-BC9B-4DD9-9BAC-F07A863F68F6}"/>
            </a:ext>
          </a:extLst>
        </xdr:cNvPr>
        <xdr:cNvSpPr txBox="1"/>
      </xdr:nvSpPr>
      <xdr:spPr>
        <a:xfrm>
          <a:off x="16892588"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 xmlns:a16="http://schemas.microsoft.com/office/drawing/2014/main" id="{C5DE9396-025D-49D9-94AE-806B2B35B237}"/>
            </a:ext>
          </a:extLst>
        </xdr:cNvPr>
        <xdr:cNvCxnSpPr/>
      </xdr:nvCxnSpPr>
      <xdr:spPr>
        <a:xfrm>
          <a:off x="16916400"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a:extLst>
            <a:ext uri="{FF2B5EF4-FFF2-40B4-BE49-F238E27FC236}">
              <a16:creationId xmlns="" xmlns:a16="http://schemas.microsoft.com/office/drawing/2014/main" id="{2A5079A5-0612-455F-BBAF-E0AE5C1BCCE0}"/>
            </a:ext>
          </a:extLst>
        </xdr:cNvPr>
        <xdr:cNvCxnSpPr/>
      </xdr:nvCxnSpPr>
      <xdr:spPr>
        <a:xfrm>
          <a:off x="16916400" y="1050335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a:extLst>
            <a:ext uri="{FF2B5EF4-FFF2-40B4-BE49-F238E27FC236}">
              <a16:creationId xmlns="" xmlns:a16="http://schemas.microsoft.com/office/drawing/2014/main" id="{50BE052B-3CC8-44D6-98C5-7F1647061593}"/>
            </a:ext>
          </a:extLst>
        </xdr:cNvPr>
        <xdr:cNvSpPr txBox="1"/>
      </xdr:nvSpPr>
      <xdr:spPr>
        <a:xfrm>
          <a:off x="16492084" y="103706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a:extLst>
            <a:ext uri="{FF2B5EF4-FFF2-40B4-BE49-F238E27FC236}">
              <a16:creationId xmlns="" xmlns:a16="http://schemas.microsoft.com/office/drawing/2014/main" id="{B0AE8C15-8986-4B95-9B07-301B730E853E}"/>
            </a:ext>
          </a:extLst>
        </xdr:cNvPr>
        <xdr:cNvCxnSpPr/>
      </xdr:nvCxnSpPr>
      <xdr:spPr>
        <a:xfrm>
          <a:off x="16916400" y="1019583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a:extLst>
            <a:ext uri="{FF2B5EF4-FFF2-40B4-BE49-F238E27FC236}">
              <a16:creationId xmlns="" xmlns:a16="http://schemas.microsoft.com/office/drawing/2014/main" id="{4A7A2560-7552-483C-BD03-0F92922814F8}"/>
            </a:ext>
          </a:extLst>
        </xdr:cNvPr>
        <xdr:cNvSpPr txBox="1"/>
      </xdr:nvSpPr>
      <xdr:spPr>
        <a:xfrm>
          <a:off x="16492084" y="10053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a:extLst>
            <a:ext uri="{FF2B5EF4-FFF2-40B4-BE49-F238E27FC236}">
              <a16:creationId xmlns="" xmlns:a16="http://schemas.microsoft.com/office/drawing/2014/main" id="{9842E8C1-DBA1-49FB-AB95-D2E56609E6CD}"/>
            </a:ext>
          </a:extLst>
        </xdr:cNvPr>
        <xdr:cNvCxnSpPr/>
      </xdr:nvCxnSpPr>
      <xdr:spPr>
        <a:xfrm>
          <a:off x="16916400" y="988831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a:extLst>
            <a:ext uri="{FF2B5EF4-FFF2-40B4-BE49-F238E27FC236}">
              <a16:creationId xmlns="" xmlns:a16="http://schemas.microsoft.com/office/drawing/2014/main" id="{1A9B488B-7B5E-4CC0-B65E-B47D9EFE5F26}"/>
            </a:ext>
          </a:extLst>
        </xdr:cNvPr>
        <xdr:cNvSpPr txBox="1"/>
      </xdr:nvSpPr>
      <xdr:spPr>
        <a:xfrm>
          <a:off x="16492084" y="97460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a:extLst>
            <a:ext uri="{FF2B5EF4-FFF2-40B4-BE49-F238E27FC236}">
              <a16:creationId xmlns="" xmlns:a16="http://schemas.microsoft.com/office/drawing/2014/main" id="{A0449B61-7BAE-45E9-BA3C-9486A00D52DB}"/>
            </a:ext>
          </a:extLst>
        </xdr:cNvPr>
        <xdr:cNvCxnSpPr/>
      </xdr:nvCxnSpPr>
      <xdr:spPr>
        <a:xfrm>
          <a:off x="16916400" y="957126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a:extLst>
            <a:ext uri="{FF2B5EF4-FFF2-40B4-BE49-F238E27FC236}">
              <a16:creationId xmlns="" xmlns:a16="http://schemas.microsoft.com/office/drawing/2014/main" id="{C063F897-9533-499F-8E6B-C97EF6B44B03}"/>
            </a:ext>
          </a:extLst>
        </xdr:cNvPr>
        <xdr:cNvSpPr txBox="1"/>
      </xdr:nvSpPr>
      <xdr:spPr>
        <a:xfrm>
          <a:off x="16492084" y="9438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a:extLst>
            <a:ext uri="{FF2B5EF4-FFF2-40B4-BE49-F238E27FC236}">
              <a16:creationId xmlns="" xmlns:a16="http://schemas.microsoft.com/office/drawing/2014/main" id="{008C718E-A7F2-4116-8B84-CBB0C29C2BC0}"/>
            </a:ext>
          </a:extLst>
        </xdr:cNvPr>
        <xdr:cNvCxnSpPr/>
      </xdr:nvCxnSpPr>
      <xdr:spPr>
        <a:xfrm>
          <a:off x="16916400" y="926374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a:extLst>
            <a:ext uri="{FF2B5EF4-FFF2-40B4-BE49-F238E27FC236}">
              <a16:creationId xmlns="" xmlns:a16="http://schemas.microsoft.com/office/drawing/2014/main" id="{33588F00-67A2-4E95-B222-FCF58AF6343C}"/>
            </a:ext>
          </a:extLst>
        </xdr:cNvPr>
        <xdr:cNvSpPr txBox="1"/>
      </xdr:nvSpPr>
      <xdr:spPr>
        <a:xfrm>
          <a:off x="16492084" y="91310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a:extLst>
            <a:ext uri="{FF2B5EF4-FFF2-40B4-BE49-F238E27FC236}">
              <a16:creationId xmlns="" xmlns:a16="http://schemas.microsoft.com/office/drawing/2014/main" id="{9BB2A322-8B67-4E93-BBF9-2CC66EFA4FEA}"/>
            </a:ext>
          </a:extLst>
        </xdr:cNvPr>
        <xdr:cNvCxnSpPr/>
      </xdr:nvCxnSpPr>
      <xdr:spPr>
        <a:xfrm>
          <a:off x="16916400" y="895622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a:extLst>
            <a:ext uri="{FF2B5EF4-FFF2-40B4-BE49-F238E27FC236}">
              <a16:creationId xmlns="" xmlns:a16="http://schemas.microsoft.com/office/drawing/2014/main" id="{983F2CF0-C435-468F-A6CC-119C84C5812D}"/>
            </a:ext>
          </a:extLst>
        </xdr:cNvPr>
        <xdr:cNvSpPr txBox="1"/>
      </xdr:nvSpPr>
      <xdr:spPr>
        <a:xfrm>
          <a:off x="16492084" y="88235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 xmlns:a16="http://schemas.microsoft.com/office/drawing/2014/main" id="{C408FC60-8065-4F81-B15E-0201045BE53C}"/>
            </a:ext>
          </a:extLst>
        </xdr:cNvPr>
        <xdr:cNvCxnSpPr/>
      </xdr:nvCxnSpPr>
      <xdr:spPr>
        <a:xfrm>
          <a:off x="16916400"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 xmlns:a16="http://schemas.microsoft.com/office/drawing/2014/main" id="{36AFB156-BD0E-4E47-B2DD-48A22D79C761}"/>
            </a:ext>
          </a:extLst>
        </xdr:cNvPr>
        <xdr:cNvSpPr txBox="1"/>
      </xdr:nvSpPr>
      <xdr:spPr>
        <a:xfrm>
          <a:off x="16492084"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 xmlns:a16="http://schemas.microsoft.com/office/drawing/2014/main" id="{4C9F042B-2C2D-4043-A36B-A1CF6C11E08B}"/>
            </a:ext>
          </a:extLst>
        </xdr:cNvPr>
        <xdr:cNvSpPr/>
      </xdr:nvSpPr>
      <xdr:spPr>
        <a:xfrm>
          <a:off x="16916400" y="864870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91" name="直線コネクタ 690">
          <a:extLst>
            <a:ext uri="{FF2B5EF4-FFF2-40B4-BE49-F238E27FC236}">
              <a16:creationId xmlns="" xmlns:a16="http://schemas.microsoft.com/office/drawing/2014/main" id="{2EF2F730-8C0C-41AE-8816-1EA7BBD43DFB}"/>
            </a:ext>
          </a:extLst>
        </xdr:cNvPr>
        <xdr:cNvCxnSpPr/>
      </xdr:nvCxnSpPr>
      <xdr:spPr>
        <a:xfrm flipV="1">
          <a:off x="20503514" y="9142640"/>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2" name="【保健センター・保健所】&#10;一人当たり面積最小値テキスト">
          <a:extLst>
            <a:ext uri="{FF2B5EF4-FFF2-40B4-BE49-F238E27FC236}">
              <a16:creationId xmlns="" xmlns:a16="http://schemas.microsoft.com/office/drawing/2014/main" id="{9C215B6E-8D91-4666-854B-946964DA95AA}"/>
            </a:ext>
          </a:extLst>
        </xdr:cNvPr>
        <xdr:cNvSpPr txBox="1"/>
      </xdr:nvSpPr>
      <xdr:spPr>
        <a:xfrm>
          <a:off x="20542250" y="1048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3" name="直線コネクタ 692">
          <a:extLst>
            <a:ext uri="{FF2B5EF4-FFF2-40B4-BE49-F238E27FC236}">
              <a16:creationId xmlns="" xmlns:a16="http://schemas.microsoft.com/office/drawing/2014/main" id="{FB4D3424-A0E3-4EF9-9C77-FFE5945E60AB}"/>
            </a:ext>
          </a:extLst>
        </xdr:cNvPr>
        <xdr:cNvCxnSpPr/>
      </xdr:nvCxnSpPr>
      <xdr:spPr>
        <a:xfrm>
          <a:off x="20429538" y="10481582"/>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94" name="【保健センター・保健所】&#10;一人当たり面積最大値テキスト">
          <a:extLst>
            <a:ext uri="{FF2B5EF4-FFF2-40B4-BE49-F238E27FC236}">
              <a16:creationId xmlns="" xmlns:a16="http://schemas.microsoft.com/office/drawing/2014/main" id="{404D876B-1B93-49D0-9AB3-3D9ACF9D0EFD}"/>
            </a:ext>
          </a:extLst>
        </xdr:cNvPr>
        <xdr:cNvSpPr txBox="1"/>
      </xdr:nvSpPr>
      <xdr:spPr>
        <a:xfrm>
          <a:off x="20542250" y="8927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95" name="直線コネクタ 694">
          <a:extLst>
            <a:ext uri="{FF2B5EF4-FFF2-40B4-BE49-F238E27FC236}">
              <a16:creationId xmlns="" xmlns:a16="http://schemas.microsoft.com/office/drawing/2014/main" id="{0A806A7D-7486-49C2-8EFA-2F34FB9768CD}"/>
            </a:ext>
          </a:extLst>
        </xdr:cNvPr>
        <xdr:cNvCxnSpPr/>
      </xdr:nvCxnSpPr>
      <xdr:spPr>
        <a:xfrm>
          <a:off x="20429538" y="914264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10177</xdr:rowOff>
    </xdr:from>
    <xdr:ext cx="469744" cy="259045"/>
    <xdr:sp macro="" textlink="">
      <xdr:nvSpPr>
        <xdr:cNvPr id="696" name="【保健センター・保健所】&#10;一人当たり面積平均値テキスト">
          <a:extLst>
            <a:ext uri="{FF2B5EF4-FFF2-40B4-BE49-F238E27FC236}">
              <a16:creationId xmlns="" xmlns:a16="http://schemas.microsoft.com/office/drawing/2014/main" id="{A2DC0B21-38BC-45B0-BFD2-810CFF29F4B5}"/>
            </a:ext>
          </a:extLst>
        </xdr:cNvPr>
        <xdr:cNvSpPr txBox="1"/>
      </xdr:nvSpPr>
      <xdr:spPr>
        <a:xfrm>
          <a:off x="20542250" y="9897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97" name="フローチャート: 判断 696">
          <a:extLst>
            <a:ext uri="{FF2B5EF4-FFF2-40B4-BE49-F238E27FC236}">
              <a16:creationId xmlns="" xmlns:a16="http://schemas.microsoft.com/office/drawing/2014/main" id="{F1137CDE-DF6F-4C50-AFA9-94F0ABF8C767}"/>
            </a:ext>
          </a:extLst>
        </xdr:cNvPr>
        <xdr:cNvSpPr/>
      </xdr:nvSpPr>
      <xdr:spPr>
        <a:xfrm>
          <a:off x="20453350" y="1004570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17235</xdr:rowOff>
    </xdr:from>
    <xdr:to>
      <xdr:col>112</xdr:col>
      <xdr:colOff>38100</xdr:colOff>
      <xdr:row>61</xdr:row>
      <xdr:rowOff>118835</xdr:rowOff>
    </xdr:to>
    <xdr:sp macro="" textlink="">
      <xdr:nvSpPr>
        <xdr:cNvPr id="698" name="フローチャート: 判断 697">
          <a:extLst>
            <a:ext uri="{FF2B5EF4-FFF2-40B4-BE49-F238E27FC236}">
              <a16:creationId xmlns="" xmlns:a16="http://schemas.microsoft.com/office/drawing/2014/main" id="{58DA9472-5DB8-430A-84E1-2786E1147720}"/>
            </a:ext>
          </a:extLst>
        </xdr:cNvPr>
        <xdr:cNvSpPr/>
      </xdr:nvSpPr>
      <xdr:spPr>
        <a:xfrm>
          <a:off x="19686588" y="990418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28122</xdr:rowOff>
    </xdr:from>
    <xdr:to>
      <xdr:col>107</xdr:col>
      <xdr:colOff>101600</xdr:colOff>
      <xdr:row>61</xdr:row>
      <xdr:rowOff>129722</xdr:rowOff>
    </xdr:to>
    <xdr:sp macro="" textlink="">
      <xdr:nvSpPr>
        <xdr:cNvPr id="699" name="フローチャート: 判断 698">
          <a:extLst>
            <a:ext uri="{FF2B5EF4-FFF2-40B4-BE49-F238E27FC236}">
              <a16:creationId xmlns="" xmlns:a16="http://schemas.microsoft.com/office/drawing/2014/main" id="{0EF0C583-340F-4371-9EF5-04499A7D34AC}"/>
            </a:ext>
          </a:extLst>
        </xdr:cNvPr>
        <xdr:cNvSpPr/>
      </xdr:nvSpPr>
      <xdr:spPr>
        <a:xfrm>
          <a:off x="18854738" y="991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17235</xdr:rowOff>
    </xdr:from>
    <xdr:to>
      <xdr:col>102</xdr:col>
      <xdr:colOff>165100</xdr:colOff>
      <xdr:row>61</xdr:row>
      <xdr:rowOff>118835</xdr:rowOff>
    </xdr:to>
    <xdr:sp macro="" textlink="">
      <xdr:nvSpPr>
        <xdr:cNvPr id="700" name="フローチャート: 判断 699">
          <a:extLst>
            <a:ext uri="{FF2B5EF4-FFF2-40B4-BE49-F238E27FC236}">
              <a16:creationId xmlns="" xmlns:a16="http://schemas.microsoft.com/office/drawing/2014/main" id="{875E6E1E-E9A6-4D9D-A41E-C884530B4933}"/>
            </a:ext>
          </a:extLst>
        </xdr:cNvPr>
        <xdr:cNvSpPr/>
      </xdr:nvSpPr>
      <xdr:spPr>
        <a:xfrm>
          <a:off x="18037175" y="990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17235</xdr:rowOff>
    </xdr:from>
    <xdr:to>
      <xdr:col>98</xdr:col>
      <xdr:colOff>38100</xdr:colOff>
      <xdr:row>61</xdr:row>
      <xdr:rowOff>118835</xdr:rowOff>
    </xdr:to>
    <xdr:sp macro="" textlink="">
      <xdr:nvSpPr>
        <xdr:cNvPr id="701" name="フローチャート: 判断 700">
          <a:extLst>
            <a:ext uri="{FF2B5EF4-FFF2-40B4-BE49-F238E27FC236}">
              <a16:creationId xmlns="" xmlns:a16="http://schemas.microsoft.com/office/drawing/2014/main" id="{F6AB715E-AD25-4D05-BDB0-A6973BCC1CBB}"/>
            </a:ext>
          </a:extLst>
        </xdr:cNvPr>
        <xdr:cNvSpPr/>
      </xdr:nvSpPr>
      <xdr:spPr>
        <a:xfrm>
          <a:off x="17219613" y="990418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 xmlns:a16="http://schemas.microsoft.com/office/drawing/2014/main" id="{8F25A2B0-10EF-4C65-ABEF-DADEC1AC33BA}"/>
            </a:ext>
          </a:extLst>
        </xdr:cNvPr>
        <xdr:cNvSpPr txBox="1"/>
      </xdr:nvSpPr>
      <xdr:spPr>
        <a:xfrm>
          <a:off x="203279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 xmlns:a16="http://schemas.microsoft.com/office/drawing/2014/main" id="{592688A9-98D7-44B8-80AB-92FC61EBCADE}"/>
            </a:ext>
          </a:extLst>
        </xdr:cNvPr>
        <xdr:cNvSpPr txBox="1"/>
      </xdr:nvSpPr>
      <xdr:spPr>
        <a:xfrm>
          <a:off x="195611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 xmlns:a16="http://schemas.microsoft.com/office/drawing/2014/main" id="{2473E9F1-F003-422A-93F8-CB2E91921D21}"/>
            </a:ext>
          </a:extLst>
        </xdr:cNvPr>
        <xdr:cNvSpPr txBox="1"/>
      </xdr:nvSpPr>
      <xdr:spPr>
        <a:xfrm>
          <a:off x="18729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 xmlns:a16="http://schemas.microsoft.com/office/drawing/2014/main" id="{25BFDCD4-CC8E-4A5B-8FD8-3DA151945619}"/>
            </a:ext>
          </a:extLst>
        </xdr:cNvPr>
        <xdr:cNvSpPr txBox="1"/>
      </xdr:nvSpPr>
      <xdr:spPr>
        <a:xfrm>
          <a:off x="1791176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 xmlns:a16="http://schemas.microsoft.com/office/drawing/2014/main" id="{A35931F5-8EBD-4235-85F3-A50E7A1BE230}"/>
            </a:ext>
          </a:extLst>
        </xdr:cNvPr>
        <xdr:cNvSpPr txBox="1"/>
      </xdr:nvSpPr>
      <xdr:spPr>
        <a:xfrm>
          <a:off x="170942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52615</xdr:rowOff>
    </xdr:from>
    <xdr:to>
      <xdr:col>116</xdr:col>
      <xdr:colOff>114300</xdr:colOff>
      <xdr:row>62</xdr:row>
      <xdr:rowOff>154215</xdr:rowOff>
    </xdr:to>
    <xdr:sp macro="" textlink="">
      <xdr:nvSpPr>
        <xdr:cNvPr id="707" name="楕円 706">
          <a:extLst>
            <a:ext uri="{FF2B5EF4-FFF2-40B4-BE49-F238E27FC236}">
              <a16:creationId xmlns="" xmlns:a16="http://schemas.microsoft.com/office/drawing/2014/main" id="{E4F6424D-0A6E-405D-B38E-F73382B3A106}"/>
            </a:ext>
          </a:extLst>
        </xdr:cNvPr>
        <xdr:cNvSpPr/>
      </xdr:nvSpPr>
      <xdr:spPr>
        <a:xfrm>
          <a:off x="20453350" y="1010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31042</xdr:rowOff>
    </xdr:from>
    <xdr:ext cx="469744" cy="259045"/>
    <xdr:sp macro="" textlink="">
      <xdr:nvSpPr>
        <xdr:cNvPr id="708" name="【保健センター・保健所】&#10;一人当たり面積該当値テキスト">
          <a:extLst>
            <a:ext uri="{FF2B5EF4-FFF2-40B4-BE49-F238E27FC236}">
              <a16:creationId xmlns="" xmlns:a16="http://schemas.microsoft.com/office/drawing/2014/main" id="{DC16811C-14E3-44C8-9F01-2BF30828886C}"/>
            </a:ext>
          </a:extLst>
        </xdr:cNvPr>
        <xdr:cNvSpPr txBox="1"/>
      </xdr:nvSpPr>
      <xdr:spPr>
        <a:xfrm>
          <a:off x="20542250" y="1007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709" name="楕円 708">
          <a:extLst>
            <a:ext uri="{FF2B5EF4-FFF2-40B4-BE49-F238E27FC236}">
              <a16:creationId xmlns="" xmlns:a16="http://schemas.microsoft.com/office/drawing/2014/main" id="{CA4ED04E-AE43-456D-9BD6-CEB986EB09D0}"/>
            </a:ext>
          </a:extLst>
        </xdr:cNvPr>
        <xdr:cNvSpPr/>
      </xdr:nvSpPr>
      <xdr:spPr>
        <a:xfrm>
          <a:off x="19686588" y="10112375"/>
          <a:ext cx="87312"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103415</xdr:rowOff>
    </xdr:from>
    <xdr:to>
      <xdr:col>116</xdr:col>
      <xdr:colOff>63500</xdr:colOff>
      <xdr:row>62</xdr:row>
      <xdr:rowOff>114300</xdr:rowOff>
    </xdr:to>
    <xdr:cxnSp macro="">
      <xdr:nvCxnSpPr>
        <xdr:cNvPr id="710" name="直線コネクタ 709">
          <a:extLst>
            <a:ext uri="{FF2B5EF4-FFF2-40B4-BE49-F238E27FC236}">
              <a16:creationId xmlns="" xmlns:a16="http://schemas.microsoft.com/office/drawing/2014/main" id="{DB5E45B5-D311-45D7-A3D1-14DF858DBAFF}"/>
            </a:ext>
          </a:extLst>
        </xdr:cNvPr>
        <xdr:cNvCxnSpPr/>
      </xdr:nvCxnSpPr>
      <xdr:spPr>
        <a:xfrm flipV="1">
          <a:off x="19737388" y="10152290"/>
          <a:ext cx="766762"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711" name="楕円 710">
          <a:extLst>
            <a:ext uri="{FF2B5EF4-FFF2-40B4-BE49-F238E27FC236}">
              <a16:creationId xmlns="" xmlns:a16="http://schemas.microsoft.com/office/drawing/2014/main" id="{AFD5E795-67BC-4B44-AC3A-DDAFE1B0A169}"/>
            </a:ext>
          </a:extLst>
        </xdr:cNvPr>
        <xdr:cNvSpPr/>
      </xdr:nvSpPr>
      <xdr:spPr>
        <a:xfrm>
          <a:off x="18854738" y="10112375"/>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712" name="直線コネクタ 711">
          <a:extLst>
            <a:ext uri="{FF2B5EF4-FFF2-40B4-BE49-F238E27FC236}">
              <a16:creationId xmlns="" xmlns:a16="http://schemas.microsoft.com/office/drawing/2014/main" id="{9E6B8173-790E-4D2F-A4F3-497B2E7A0F6F}"/>
            </a:ext>
          </a:extLst>
        </xdr:cNvPr>
        <xdr:cNvCxnSpPr/>
      </xdr:nvCxnSpPr>
      <xdr:spPr>
        <a:xfrm>
          <a:off x="18905538" y="10163175"/>
          <a:ext cx="8318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96157</xdr:rowOff>
    </xdr:from>
    <xdr:to>
      <xdr:col>102</xdr:col>
      <xdr:colOff>165100</xdr:colOff>
      <xdr:row>63</xdr:row>
      <xdr:rowOff>26307</xdr:rowOff>
    </xdr:to>
    <xdr:sp macro="" textlink="">
      <xdr:nvSpPr>
        <xdr:cNvPr id="713" name="楕円 712">
          <a:extLst>
            <a:ext uri="{FF2B5EF4-FFF2-40B4-BE49-F238E27FC236}">
              <a16:creationId xmlns="" xmlns:a16="http://schemas.microsoft.com/office/drawing/2014/main" id="{73683DB6-481C-4A6B-A3B8-BE6DB57CFE33}"/>
            </a:ext>
          </a:extLst>
        </xdr:cNvPr>
        <xdr:cNvSpPr/>
      </xdr:nvSpPr>
      <xdr:spPr>
        <a:xfrm>
          <a:off x="18037175" y="10145032"/>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146957</xdr:rowOff>
    </xdr:to>
    <xdr:cxnSp macro="">
      <xdr:nvCxnSpPr>
        <xdr:cNvPr id="714" name="直線コネクタ 713">
          <a:extLst>
            <a:ext uri="{FF2B5EF4-FFF2-40B4-BE49-F238E27FC236}">
              <a16:creationId xmlns="" xmlns:a16="http://schemas.microsoft.com/office/drawing/2014/main" id="{840F9915-9A87-4D5D-83A7-6CAB14346533}"/>
            </a:ext>
          </a:extLst>
        </xdr:cNvPr>
        <xdr:cNvCxnSpPr/>
      </xdr:nvCxnSpPr>
      <xdr:spPr>
        <a:xfrm flipV="1">
          <a:off x="18087975" y="10163175"/>
          <a:ext cx="817563"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107043</xdr:rowOff>
    </xdr:from>
    <xdr:to>
      <xdr:col>98</xdr:col>
      <xdr:colOff>38100</xdr:colOff>
      <xdr:row>63</xdr:row>
      <xdr:rowOff>37193</xdr:rowOff>
    </xdr:to>
    <xdr:sp macro="" textlink="">
      <xdr:nvSpPr>
        <xdr:cNvPr id="715" name="楕円 714">
          <a:extLst>
            <a:ext uri="{FF2B5EF4-FFF2-40B4-BE49-F238E27FC236}">
              <a16:creationId xmlns="" xmlns:a16="http://schemas.microsoft.com/office/drawing/2014/main" id="{76FA2ABF-D977-42AD-B2AE-5E6950C70EA1}"/>
            </a:ext>
          </a:extLst>
        </xdr:cNvPr>
        <xdr:cNvSpPr/>
      </xdr:nvSpPr>
      <xdr:spPr>
        <a:xfrm>
          <a:off x="17219613" y="10155918"/>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146957</xdr:rowOff>
    </xdr:from>
    <xdr:to>
      <xdr:col>102</xdr:col>
      <xdr:colOff>114300</xdr:colOff>
      <xdr:row>62</xdr:row>
      <xdr:rowOff>157843</xdr:rowOff>
    </xdr:to>
    <xdr:cxnSp macro="">
      <xdr:nvCxnSpPr>
        <xdr:cNvPr id="716" name="直線コネクタ 715">
          <a:extLst>
            <a:ext uri="{FF2B5EF4-FFF2-40B4-BE49-F238E27FC236}">
              <a16:creationId xmlns="" xmlns:a16="http://schemas.microsoft.com/office/drawing/2014/main" id="{3564B19C-05AE-456B-AA53-5AF16CFACDAB}"/>
            </a:ext>
          </a:extLst>
        </xdr:cNvPr>
        <xdr:cNvCxnSpPr/>
      </xdr:nvCxnSpPr>
      <xdr:spPr>
        <a:xfrm flipV="1">
          <a:off x="17270413" y="10195832"/>
          <a:ext cx="817562"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135362</xdr:rowOff>
    </xdr:from>
    <xdr:ext cx="469744" cy="259045"/>
    <xdr:sp macro="" textlink="">
      <xdr:nvSpPr>
        <xdr:cNvPr id="717" name="n_1aveValue【保健センター・保健所】&#10;一人当たり面積">
          <a:extLst>
            <a:ext uri="{FF2B5EF4-FFF2-40B4-BE49-F238E27FC236}">
              <a16:creationId xmlns="" xmlns:a16="http://schemas.microsoft.com/office/drawing/2014/main" id="{0E051E7C-DEA7-4481-B6E4-9AFF6B765726}"/>
            </a:ext>
          </a:extLst>
        </xdr:cNvPr>
        <xdr:cNvSpPr txBox="1"/>
      </xdr:nvSpPr>
      <xdr:spPr>
        <a:xfrm>
          <a:off x="19504102" y="9698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146249</xdr:rowOff>
    </xdr:from>
    <xdr:ext cx="469744" cy="259045"/>
    <xdr:sp macro="" textlink="">
      <xdr:nvSpPr>
        <xdr:cNvPr id="718" name="n_2aveValue【保健センター・保健所】&#10;一人当たり面積">
          <a:extLst>
            <a:ext uri="{FF2B5EF4-FFF2-40B4-BE49-F238E27FC236}">
              <a16:creationId xmlns="" xmlns:a16="http://schemas.microsoft.com/office/drawing/2014/main" id="{D7F9EC4F-601A-4053-97B7-40C2C3FE910C}"/>
            </a:ext>
          </a:extLst>
        </xdr:cNvPr>
        <xdr:cNvSpPr txBox="1"/>
      </xdr:nvSpPr>
      <xdr:spPr>
        <a:xfrm>
          <a:off x="18684952" y="970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135362</xdr:rowOff>
    </xdr:from>
    <xdr:ext cx="469744" cy="259045"/>
    <xdr:sp macro="" textlink="">
      <xdr:nvSpPr>
        <xdr:cNvPr id="719" name="n_3aveValue【保健センター・保健所】&#10;一人当たり面積">
          <a:extLst>
            <a:ext uri="{FF2B5EF4-FFF2-40B4-BE49-F238E27FC236}">
              <a16:creationId xmlns="" xmlns:a16="http://schemas.microsoft.com/office/drawing/2014/main" id="{45305168-8B20-4800-B2CE-285D20D56593}"/>
            </a:ext>
          </a:extLst>
        </xdr:cNvPr>
        <xdr:cNvSpPr txBox="1"/>
      </xdr:nvSpPr>
      <xdr:spPr>
        <a:xfrm>
          <a:off x="17867390" y="9698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135362</xdr:rowOff>
    </xdr:from>
    <xdr:ext cx="469744" cy="259045"/>
    <xdr:sp macro="" textlink="">
      <xdr:nvSpPr>
        <xdr:cNvPr id="720" name="n_4aveValue【保健センター・保健所】&#10;一人当たり面積">
          <a:extLst>
            <a:ext uri="{FF2B5EF4-FFF2-40B4-BE49-F238E27FC236}">
              <a16:creationId xmlns="" xmlns:a16="http://schemas.microsoft.com/office/drawing/2014/main" id="{47213326-895B-4C6B-89F5-EF4E43039DE9}"/>
            </a:ext>
          </a:extLst>
        </xdr:cNvPr>
        <xdr:cNvSpPr txBox="1"/>
      </xdr:nvSpPr>
      <xdr:spPr>
        <a:xfrm>
          <a:off x="17049827" y="9698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721" name="n_1mainValue【保健センター・保健所】&#10;一人当たり面積">
          <a:extLst>
            <a:ext uri="{FF2B5EF4-FFF2-40B4-BE49-F238E27FC236}">
              <a16:creationId xmlns="" xmlns:a16="http://schemas.microsoft.com/office/drawing/2014/main" id="{8FEC5050-A03A-4C01-804E-A0AED0EB603B}"/>
            </a:ext>
          </a:extLst>
        </xdr:cNvPr>
        <xdr:cNvSpPr txBox="1"/>
      </xdr:nvSpPr>
      <xdr:spPr>
        <a:xfrm>
          <a:off x="19504102" y="10205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22" name="n_2mainValue【保健センター・保健所】&#10;一人当たり面積">
          <a:extLst>
            <a:ext uri="{FF2B5EF4-FFF2-40B4-BE49-F238E27FC236}">
              <a16:creationId xmlns="" xmlns:a16="http://schemas.microsoft.com/office/drawing/2014/main" id="{15FEDBEC-B91E-4992-A595-3A93EF0D5BA0}"/>
            </a:ext>
          </a:extLst>
        </xdr:cNvPr>
        <xdr:cNvSpPr txBox="1"/>
      </xdr:nvSpPr>
      <xdr:spPr>
        <a:xfrm>
          <a:off x="18684952" y="10205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17434</xdr:rowOff>
    </xdr:from>
    <xdr:ext cx="469744" cy="259045"/>
    <xdr:sp macro="" textlink="">
      <xdr:nvSpPr>
        <xdr:cNvPr id="723" name="n_3mainValue【保健センター・保健所】&#10;一人当たり面積">
          <a:extLst>
            <a:ext uri="{FF2B5EF4-FFF2-40B4-BE49-F238E27FC236}">
              <a16:creationId xmlns="" xmlns:a16="http://schemas.microsoft.com/office/drawing/2014/main" id="{52CCACC4-73CA-4CE6-80A4-313CEE246563}"/>
            </a:ext>
          </a:extLst>
        </xdr:cNvPr>
        <xdr:cNvSpPr txBox="1"/>
      </xdr:nvSpPr>
      <xdr:spPr>
        <a:xfrm>
          <a:off x="17867390" y="10228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28320</xdr:rowOff>
    </xdr:from>
    <xdr:ext cx="469744" cy="259045"/>
    <xdr:sp macro="" textlink="">
      <xdr:nvSpPr>
        <xdr:cNvPr id="724" name="n_4mainValue【保健センター・保健所】&#10;一人当たり面積">
          <a:extLst>
            <a:ext uri="{FF2B5EF4-FFF2-40B4-BE49-F238E27FC236}">
              <a16:creationId xmlns="" xmlns:a16="http://schemas.microsoft.com/office/drawing/2014/main" id="{1631B32E-953C-4A2E-956B-ED4ACBAE36A6}"/>
            </a:ext>
          </a:extLst>
        </xdr:cNvPr>
        <xdr:cNvSpPr txBox="1"/>
      </xdr:nvSpPr>
      <xdr:spPr>
        <a:xfrm>
          <a:off x="17049827" y="1023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 xmlns:a16="http://schemas.microsoft.com/office/drawing/2014/main" id="{C888F2EF-223A-483B-BA09-A82B7469C643}"/>
            </a:ext>
          </a:extLst>
        </xdr:cNvPr>
        <xdr:cNvSpPr/>
      </xdr:nvSpPr>
      <xdr:spPr>
        <a:xfrm>
          <a:off x="11517313" y="1117282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 xmlns:a16="http://schemas.microsoft.com/office/drawing/2014/main" id="{561F76A0-7EAB-46E5-B225-5E0A0B198CD2}"/>
            </a:ext>
          </a:extLst>
        </xdr:cNvPr>
        <xdr:cNvSpPr/>
      </xdr:nvSpPr>
      <xdr:spPr>
        <a:xfrm>
          <a:off x="1163002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 xmlns:a16="http://schemas.microsoft.com/office/drawing/2014/main" id="{A286A68C-F898-4DAF-86CF-60877FA482D3}"/>
            </a:ext>
          </a:extLst>
        </xdr:cNvPr>
        <xdr:cNvSpPr/>
      </xdr:nvSpPr>
      <xdr:spPr>
        <a:xfrm>
          <a:off x="1163002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 xmlns:a16="http://schemas.microsoft.com/office/drawing/2014/main" id="{6D830843-E1F6-4A57-A551-7EF1825A4178}"/>
            </a:ext>
          </a:extLst>
        </xdr:cNvPr>
        <xdr:cNvSpPr/>
      </xdr:nvSpPr>
      <xdr:spPr>
        <a:xfrm>
          <a:off x="12574588"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 xmlns:a16="http://schemas.microsoft.com/office/drawing/2014/main" id="{2DE1E1EA-9A3E-4E30-A14C-C96DD66B82F1}"/>
            </a:ext>
          </a:extLst>
        </xdr:cNvPr>
        <xdr:cNvSpPr/>
      </xdr:nvSpPr>
      <xdr:spPr>
        <a:xfrm>
          <a:off x="12574588"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 xmlns:a16="http://schemas.microsoft.com/office/drawing/2014/main" id="{DF98FFF4-6897-4B79-9B23-8BB61FBC15BE}"/>
            </a:ext>
          </a:extLst>
        </xdr:cNvPr>
        <xdr:cNvSpPr/>
      </xdr:nvSpPr>
      <xdr:spPr>
        <a:xfrm>
          <a:off x="13631863"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 xmlns:a16="http://schemas.microsoft.com/office/drawing/2014/main" id="{A456EB35-4B43-4716-9C61-E9C42C1B7EE3}"/>
            </a:ext>
          </a:extLst>
        </xdr:cNvPr>
        <xdr:cNvSpPr/>
      </xdr:nvSpPr>
      <xdr:spPr>
        <a:xfrm>
          <a:off x="13631863"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 xmlns:a16="http://schemas.microsoft.com/office/drawing/2014/main" id="{CBEFE2A1-68D1-45AE-9F5D-6AED8FD46DC9}"/>
            </a:ext>
          </a:extLst>
        </xdr:cNvPr>
        <xdr:cNvSpPr/>
      </xdr:nvSpPr>
      <xdr:spPr>
        <a:xfrm>
          <a:off x="11517313" y="1224915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 xmlns:a16="http://schemas.microsoft.com/office/drawing/2014/main" id="{3D46453D-FC0B-4B6F-9B24-B43A4776C251}"/>
            </a:ext>
          </a:extLst>
        </xdr:cNvPr>
        <xdr:cNvSpPr txBox="1"/>
      </xdr:nvSpPr>
      <xdr:spPr>
        <a:xfrm>
          <a:off x="11479213"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 xmlns:a16="http://schemas.microsoft.com/office/drawing/2014/main" id="{94CC8405-90C6-4BFF-B319-749BCA638994}"/>
            </a:ext>
          </a:extLst>
        </xdr:cNvPr>
        <xdr:cNvCxnSpPr/>
      </xdr:nvCxnSpPr>
      <xdr:spPr>
        <a:xfrm>
          <a:off x="11517313"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 xmlns:a16="http://schemas.microsoft.com/office/drawing/2014/main" id="{B4EDF48E-4C73-4585-B052-E6CE0689C041}"/>
            </a:ext>
          </a:extLst>
        </xdr:cNvPr>
        <xdr:cNvSpPr txBox="1"/>
      </xdr:nvSpPr>
      <xdr:spPr>
        <a:xfrm>
          <a:off x="11092996"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a:extLst>
            <a:ext uri="{FF2B5EF4-FFF2-40B4-BE49-F238E27FC236}">
              <a16:creationId xmlns="" xmlns:a16="http://schemas.microsoft.com/office/drawing/2014/main" id="{74037AF5-900B-48CB-9F74-E43BEFC098F7}"/>
            </a:ext>
          </a:extLst>
        </xdr:cNvPr>
        <xdr:cNvCxnSpPr/>
      </xdr:nvCxnSpPr>
      <xdr:spPr>
        <a:xfrm>
          <a:off x="11517313" y="1409904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a:extLst>
            <a:ext uri="{FF2B5EF4-FFF2-40B4-BE49-F238E27FC236}">
              <a16:creationId xmlns="" xmlns:a16="http://schemas.microsoft.com/office/drawing/2014/main" id="{AC3945DD-8764-4D82-A0F1-396A33692349}"/>
            </a:ext>
          </a:extLst>
        </xdr:cNvPr>
        <xdr:cNvSpPr txBox="1"/>
      </xdr:nvSpPr>
      <xdr:spPr>
        <a:xfrm>
          <a:off x="11092996" y="139615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a:extLst>
            <a:ext uri="{FF2B5EF4-FFF2-40B4-BE49-F238E27FC236}">
              <a16:creationId xmlns="" xmlns:a16="http://schemas.microsoft.com/office/drawing/2014/main" id="{5F1F1441-53B7-4BD6-B2DF-62822D5900F8}"/>
            </a:ext>
          </a:extLst>
        </xdr:cNvPr>
        <xdr:cNvCxnSpPr/>
      </xdr:nvCxnSpPr>
      <xdr:spPr>
        <a:xfrm>
          <a:off x="11517313" y="13786757"/>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a:extLst>
            <a:ext uri="{FF2B5EF4-FFF2-40B4-BE49-F238E27FC236}">
              <a16:creationId xmlns="" xmlns:a16="http://schemas.microsoft.com/office/drawing/2014/main" id="{F4C01419-F4AD-4A81-9264-48B066F936BA}"/>
            </a:ext>
          </a:extLst>
        </xdr:cNvPr>
        <xdr:cNvSpPr txBox="1"/>
      </xdr:nvSpPr>
      <xdr:spPr>
        <a:xfrm>
          <a:off x="11142829" y="136540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a:extLst>
            <a:ext uri="{FF2B5EF4-FFF2-40B4-BE49-F238E27FC236}">
              <a16:creationId xmlns="" xmlns:a16="http://schemas.microsoft.com/office/drawing/2014/main" id="{AAF5C700-F4EB-4C30-B604-677096080411}"/>
            </a:ext>
          </a:extLst>
        </xdr:cNvPr>
        <xdr:cNvCxnSpPr/>
      </xdr:nvCxnSpPr>
      <xdr:spPr>
        <a:xfrm>
          <a:off x="11517313" y="13479236"/>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a:extLst>
            <a:ext uri="{FF2B5EF4-FFF2-40B4-BE49-F238E27FC236}">
              <a16:creationId xmlns="" xmlns:a16="http://schemas.microsoft.com/office/drawing/2014/main" id="{E1B312CD-404E-4341-B590-37B69D19B434}"/>
            </a:ext>
          </a:extLst>
        </xdr:cNvPr>
        <xdr:cNvSpPr txBox="1"/>
      </xdr:nvSpPr>
      <xdr:spPr>
        <a:xfrm>
          <a:off x="11142829" y="1334653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a:extLst>
            <a:ext uri="{FF2B5EF4-FFF2-40B4-BE49-F238E27FC236}">
              <a16:creationId xmlns="" xmlns:a16="http://schemas.microsoft.com/office/drawing/2014/main" id="{AABE8908-0747-4538-BF49-948E77C19ECB}"/>
            </a:ext>
          </a:extLst>
        </xdr:cNvPr>
        <xdr:cNvCxnSpPr/>
      </xdr:nvCxnSpPr>
      <xdr:spPr>
        <a:xfrm>
          <a:off x="11517313" y="13171714"/>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a:extLst>
            <a:ext uri="{FF2B5EF4-FFF2-40B4-BE49-F238E27FC236}">
              <a16:creationId xmlns="" xmlns:a16="http://schemas.microsoft.com/office/drawing/2014/main" id="{23B0B4CA-084C-49E9-B323-ED73DE3A510C}"/>
            </a:ext>
          </a:extLst>
        </xdr:cNvPr>
        <xdr:cNvSpPr txBox="1"/>
      </xdr:nvSpPr>
      <xdr:spPr>
        <a:xfrm>
          <a:off x="11142829" y="130390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a:extLst>
            <a:ext uri="{FF2B5EF4-FFF2-40B4-BE49-F238E27FC236}">
              <a16:creationId xmlns="" xmlns:a16="http://schemas.microsoft.com/office/drawing/2014/main" id="{F39FCF42-F2DB-40E8-819A-7C037CEEE34C}"/>
            </a:ext>
          </a:extLst>
        </xdr:cNvPr>
        <xdr:cNvCxnSpPr/>
      </xdr:nvCxnSpPr>
      <xdr:spPr>
        <a:xfrm>
          <a:off x="11517313" y="1286419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a:extLst>
            <a:ext uri="{FF2B5EF4-FFF2-40B4-BE49-F238E27FC236}">
              <a16:creationId xmlns="" xmlns:a16="http://schemas.microsoft.com/office/drawing/2014/main" id="{63048C9E-546F-4990-9008-738ED71768F1}"/>
            </a:ext>
          </a:extLst>
        </xdr:cNvPr>
        <xdr:cNvSpPr txBox="1"/>
      </xdr:nvSpPr>
      <xdr:spPr>
        <a:xfrm>
          <a:off x="11142829" y="127314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a:extLst>
            <a:ext uri="{FF2B5EF4-FFF2-40B4-BE49-F238E27FC236}">
              <a16:creationId xmlns="" xmlns:a16="http://schemas.microsoft.com/office/drawing/2014/main" id="{58E3747D-D584-4D6F-B8C3-F4862F47FC6F}"/>
            </a:ext>
          </a:extLst>
        </xdr:cNvPr>
        <xdr:cNvCxnSpPr/>
      </xdr:nvCxnSpPr>
      <xdr:spPr>
        <a:xfrm>
          <a:off x="11517313" y="1255667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a:extLst>
            <a:ext uri="{FF2B5EF4-FFF2-40B4-BE49-F238E27FC236}">
              <a16:creationId xmlns="" xmlns:a16="http://schemas.microsoft.com/office/drawing/2014/main" id="{A406C0B8-FD73-4F6F-AB3C-69E55EBB3E16}"/>
            </a:ext>
          </a:extLst>
        </xdr:cNvPr>
        <xdr:cNvSpPr txBox="1"/>
      </xdr:nvSpPr>
      <xdr:spPr>
        <a:xfrm>
          <a:off x="11206949" y="1242397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 xmlns:a16="http://schemas.microsoft.com/office/drawing/2014/main" id="{3D6789B2-5EFE-4286-9192-85429B939D51}"/>
            </a:ext>
          </a:extLst>
        </xdr:cNvPr>
        <xdr:cNvCxnSpPr/>
      </xdr:nvCxnSpPr>
      <xdr:spPr>
        <a:xfrm>
          <a:off x="11517313"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 xmlns:a16="http://schemas.microsoft.com/office/drawing/2014/main" id="{91E76405-D717-4943-8716-731EDA561B02}"/>
            </a:ext>
          </a:extLst>
        </xdr:cNvPr>
        <xdr:cNvSpPr/>
      </xdr:nvSpPr>
      <xdr:spPr>
        <a:xfrm>
          <a:off x="11517313" y="1224915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750" name="直線コネクタ 749">
          <a:extLst>
            <a:ext uri="{FF2B5EF4-FFF2-40B4-BE49-F238E27FC236}">
              <a16:creationId xmlns="" xmlns:a16="http://schemas.microsoft.com/office/drawing/2014/main" id="{3FD6BEFF-DA5B-45CE-AFE1-7482E6783260}"/>
            </a:ext>
          </a:extLst>
        </xdr:cNvPr>
        <xdr:cNvCxnSpPr/>
      </xdr:nvCxnSpPr>
      <xdr:spPr>
        <a:xfrm flipV="1">
          <a:off x="15104427" y="12684306"/>
          <a:ext cx="0" cy="138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751" name="【消防施設】&#10;有形固定資産減価償却率最小値テキスト">
          <a:extLst>
            <a:ext uri="{FF2B5EF4-FFF2-40B4-BE49-F238E27FC236}">
              <a16:creationId xmlns="" xmlns:a16="http://schemas.microsoft.com/office/drawing/2014/main" id="{B4663CD2-559C-40A7-BB9E-F94FFD1C5A8D}"/>
            </a:ext>
          </a:extLst>
        </xdr:cNvPr>
        <xdr:cNvSpPr txBox="1"/>
      </xdr:nvSpPr>
      <xdr:spPr>
        <a:xfrm>
          <a:off x="15143163" y="14073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752" name="直線コネクタ 751">
          <a:extLst>
            <a:ext uri="{FF2B5EF4-FFF2-40B4-BE49-F238E27FC236}">
              <a16:creationId xmlns="" xmlns:a16="http://schemas.microsoft.com/office/drawing/2014/main" id="{25EB6AA7-3181-427C-A4DB-F908FE6CB916}"/>
            </a:ext>
          </a:extLst>
        </xdr:cNvPr>
        <xdr:cNvCxnSpPr/>
      </xdr:nvCxnSpPr>
      <xdr:spPr>
        <a:xfrm>
          <a:off x="15016163" y="14069513"/>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753" name="【消防施設】&#10;有形固定資産減価償却率最大値テキスト">
          <a:extLst>
            <a:ext uri="{FF2B5EF4-FFF2-40B4-BE49-F238E27FC236}">
              <a16:creationId xmlns="" xmlns:a16="http://schemas.microsoft.com/office/drawing/2014/main" id="{E9406A88-F7DF-4972-B6F0-83BC0441E8BE}"/>
            </a:ext>
          </a:extLst>
        </xdr:cNvPr>
        <xdr:cNvSpPr txBox="1"/>
      </xdr:nvSpPr>
      <xdr:spPr>
        <a:xfrm>
          <a:off x="15143163" y="124785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754" name="直線コネクタ 753">
          <a:extLst>
            <a:ext uri="{FF2B5EF4-FFF2-40B4-BE49-F238E27FC236}">
              <a16:creationId xmlns="" xmlns:a16="http://schemas.microsoft.com/office/drawing/2014/main" id="{C13F9B7B-3071-44A2-B8B3-94616BCD0EED}"/>
            </a:ext>
          </a:extLst>
        </xdr:cNvPr>
        <xdr:cNvCxnSpPr/>
      </xdr:nvCxnSpPr>
      <xdr:spPr>
        <a:xfrm>
          <a:off x="15016163" y="12684306"/>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755" name="【消防施設】&#10;有形固定資産減価償却率平均値テキスト">
          <a:extLst>
            <a:ext uri="{FF2B5EF4-FFF2-40B4-BE49-F238E27FC236}">
              <a16:creationId xmlns="" xmlns:a16="http://schemas.microsoft.com/office/drawing/2014/main" id="{E45D61EA-1BD1-473F-8CA7-CF0C05AE3441}"/>
            </a:ext>
          </a:extLst>
        </xdr:cNvPr>
        <xdr:cNvSpPr txBox="1"/>
      </xdr:nvSpPr>
      <xdr:spPr>
        <a:xfrm>
          <a:off x="15143163" y="134082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6" name="フローチャート: 判断 755">
          <a:extLst>
            <a:ext uri="{FF2B5EF4-FFF2-40B4-BE49-F238E27FC236}">
              <a16:creationId xmlns="" xmlns:a16="http://schemas.microsoft.com/office/drawing/2014/main" id="{E10EC4FF-56B0-48D2-826E-6CB9509CBAA6}"/>
            </a:ext>
          </a:extLst>
        </xdr:cNvPr>
        <xdr:cNvSpPr/>
      </xdr:nvSpPr>
      <xdr:spPr>
        <a:xfrm>
          <a:off x="15054263" y="1342979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142421</xdr:rowOff>
    </xdr:from>
    <xdr:to>
      <xdr:col>81</xdr:col>
      <xdr:colOff>101600</xdr:colOff>
      <xdr:row>83</xdr:row>
      <xdr:rowOff>72571</xdr:rowOff>
    </xdr:to>
    <xdr:sp macro="" textlink="">
      <xdr:nvSpPr>
        <xdr:cNvPr id="757" name="フローチャート: 判断 756">
          <a:extLst>
            <a:ext uri="{FF2B5EF4-FFF2-40B4-BE49-F238E27FC236}">
              <a16:creationId xmlns="" xmlns:a16="http://schemas.microsoft.com/office/drawing/2014/main" id="{9C2F5658-C43D-40AC-AE52-0DA158C35BC2}"/>
            </a:ext>
          </a:extLst>
        </xdr:cNvPr>
        <xdr:cNvSpPr/>
      </xdr:nvSpPr>
      <xdr:spPr>
        <a:xfrm>
          <a:off x="14273213" y="1342979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macro="" textlink="">
      <xdr:nvSpPr>
        <xdr:cNvPr id="758" name="フローチャート: 判断 757">
          <a:extLst>
            <a:ext uri="{FF2B5EF4-FFF2-40B4-BE49-F238E27FC236}">
              <a16:creationId xmlns="" xmlns:a16="http://schemas.microsoft.com/office/drawing/2014/main" id="{4CD899DE-6BC3-4C1F-BDA0-A93924AB27DB}"/>
            </a:ext>
          </a:extLst>
        </xdr:cNvPr>
        <xdr:cNvSpPr/>
      </xdr:nvSpPr>
      <xdr:spPr>
        <a:xfrm>
          <a:off x="13455650" y="1339713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59" name="フローチャート: 判断 758">
          <a:extLst>
            <a:ext uri="{FF2B5EF4-FFF2-40B4-BE49-F238E27FC236}">
              <a16:creationId xmlns="" xmlns:a16="http://schemas.microsoft.com/office/drawing/2014/main" id="{41D2CA56-5CB5-4862-9796-AEA3F6A2940A}"/>
            </a:ext>
          </a:extLst>
        </xdr:cNvPr>
        <xdr:cNvSpPr/>
      </xdr:nvSpPr>
      <xdr:spPr>
        <a:xfrm>
          <a:off x="12638088" y="13390607"/>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760" name="フローチャート: 判断 759">
          <a:extLst>
            <a:ext uri="{FF2B5EF4-FFF2-40B4-BE49-F238E27FC236}">
              <a16:creationId xmlns="" xmlns:a16="http://schemas.microsoft.com/office/drawing/2014/main" id="{FF40A003-3DB1-4F92-989C-935693051C48}"/>
            </a:ext>
          </a:extLst>
        </xdr:cNvPr>
        <xdr:cNvSpPr/>
      </xdr:nvSpPr>
      <xdr:spPr>
        <a:xfrm>
          <a:off x="11806238" y="1338081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 xmlns:a16="http://schemas.microsoft.com/office/drawing/2014/main" id="{AD2690DC-FA5F-4E6E-98E4-D47FB36E2501}"/>
            </a:ext>
          </a:extLst>
        </xdr:cNvPr>
        <xdr:cNvSpPr txBox="1"/>
      </xdr:nvSpPr>
      <xdr:spPr>
        <a:xfrm>
          <a:off x="149288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 xmlns:a16="http://schemas.microsoft.com/office/drawing/2014/main" id="{AD4A2D06-6F87-44C2-BC5B-9A96540BB2B4}"/>
            </a:ext>
          </a:extLst>
        </xdr:cNvPr>
        <xdr:cNvSpPr txBox="1"/>
      </xdr:nvSpPr>
      <xdr:spPr>
        <a:xfrm>
          <a:off x="14147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 xmlns:a16="http://schemas.microsoft.com/office/drawing/2014/main" id="{D79E3AF3-DDBA-452D-A40C-9B2CE9DE7A7A}"/>
            </a:ext>
          </a:extLst>
        </xdr:cNvPr>
        <xdr:cNvSpPr txBox="1"/>
      </xdr:nvSpPr>
      <xdr:spPr>
        <a:xfrm>
          <a:off x="133302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 xmlns:a16="http://schemas.microsoft.com/office/drawing/2014/main" id="{626672C4-C2FD-41E2-B2DE-08A3DFBACE64}"/>
            </a:ext>
          </a:extLst>
        </xdr:cNvPr>
        <xdr:cNvSpPr txBox="1"/>
      </xdr:nvSpPr>
      <xdr:spPr>
        <a:xfrm>
          <a:off x="125126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 xmlns:a16="http://schemas.microsoft.com/office/drawing/2014/main" id="{8B6FFE2D-67C0-430A-98D7-F1D9C9891A9F}"/>
            </a:ext>
          </a:extLst>
        </xdr:cNvPr>
        <xdr:cNvSpPr txBox="1"/>
      </xdr:nvSpPr>
      <xdr:spPr>
        <a:xfrm>
          <a:off x="116808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10161</xdr:rowOff>
    </xdr:from>
    <xdr:to>
      <xdr:col>85</xdr:col>
      <xdr:colOff>177800</xdr:colOff>
      <xdr:row>82</xdr:row>
      <xdr:rowOff>111761</xdr:rowOff>
    </xdr:to>
    <xdr:sp macro="" textlink="">
      <xdr:nvSpPr>
        <xdr:cNvPr id="766" name="楕円 765">
          <a:extLst>
            <a:ext uri="{FF2B5EF4-FFF2-40B4-BE49-F238E27FC236}">
              <a16:creationId xmlns="" xmlns:a16="http://schemas.microsoft.com/office/drawing/2014/main" id="{4019008F-E77D-469D-B9F6-BBBCF51E5C15}"/>
            </a:ext>
          </a:extLst>
        </xdr:cNvPr>
        <xdr:cNvSpPr/>
      </xdr:nvSpPr>
      <xdr:spPr>
        <a:xfrm>
          <a:off x="15054263" y="1329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33038</xdr:rowOff>
    </xdr:from>
    <xdr:ext cx="405111" cy="259045"/>
    <xdr:sp macro="" textlink="">
      <xdr:nvSpPr>
        <xdr:cNvPr id="767" name="【消防施設】&#10;有形固定資産減価償却率該当値テキスト">
          <a:extLst>
            <a:ext uri="{FF2B5EF4-FFF2-40B4-BE49-F238E27FC236}">
              <a16:creationId xmlns="" xmlns:a16="http://schemas.microsoft.com/office/drawing/2014/main" id="{51660438-BEA9-4C74-B4ED-D5D89B428840}"/>
            </a:ext>
          </a:extLst>
        </xdr:cNvPr>
        <xdr:cNvSpPr txBox="1"/>
      </xdr:nvSpPr>
      <xdr:spPr>
        <a:xfrm>
          <a:off x="15143163" y="1315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19957</xdr:rowOff>
    </xdr:from>
    <xdr:to>
      <xdr:col>81</xdr:col>
      <xdr:colOff>101600</xdr:colOff>
      <xdr:row>83</xdr:row>
      <xdr:rowOff>121557</xdr:rowOff>
    </xdr:to>
    <xdr:sp macro="" textlink="">
      <xdr:nvSpPr>
        <xdr:cNvPr id="768" name="楕円 767">
          <a:extLst>
            <a:ext uri="{FF2B5EF4-FFF2-40B4-BE49-F238E27FC236}">
              <a16:creationId xmlns="" xmlns:a16="http://schemas.microsoft.com/office/drawing/2014/main" id="{B8906788-4E54-4D87-BA2D-0E1580CDECA5}"/>
            </a:ext>
          </a:extLst>
        </xdr:cNvPr>
        <xdr:cNvSpPr/>
      </xdr:nvSpPr>
      <xdr:spPr>
        <a:xfrm>
          <a:off x="14273213" y="134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60961</xdr:rowOff>
    </xdr:from>
    <xdr:to>
      <xdr:col>85</xdr:col>
      <xdr:colOff>127000</xdr:colOff>
      <xdr:row>83</xdr:row>
      <xdr:rowOff>70757</xdr:rowOff>
    </xdr:to>
    <xdr:cxnSp macro="">
      <xdr:nvCxnSpPr>
        <xdr:cNvPr id="769" name="直線コネクタ 768">
          <a:extLst>
            <a:ext uri="{FF2B5EF4-FFF2-40B4-BE49-F238E27FC236}">
              <a16:creationId xmlns="" xmlns:a16="http://schemas.microsoft.com/office/drawing/2014/main" id="{F2B20FCB-C293-4704-AC76-08C6710858FF}"/>
            </a:ext>
          </a:extLst>
        </xdr:cNvPr>
        <xdr:cNvCxnSpPr/>
      </xdr:nvCxnSpPr>
      <xdr:spPr>
        <a:xfrm flipV="1">
          <a:off x="14324013" y="13348336"/>
          <a:ext cx="781050" cy="17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134257</xdr:rowOff>
    </xdr:from>
    <xdr:to>
      <xdr:col>76</xdr:col>
      <xdr:colOff>165100</xdr:colOff>
      <xdr:row>83</xdr:row>
      <xdr:rowOff>64407</xdr:rowOff>
    </xdr:to>
    <xdr:sp macro="" textlink="">
      <xdr:nvSpPr>
        <xdr:cNvPr id="770" name="楕円 769">
          <a:extLst>
            <a:ext uri="{FF2B5EF4-FFF2-40B4-BE49-F238E27FC236}">
              <a16:creationId xmlns="" xmlns:a16="http://schemas.microsoft.com/office/drawing/2014/main" id="{FBBC2FEC-ED33-46E8-802B-46E651706FE5}"/>
            </a:ext>
          </a:extLst>
        </xdr:cNvPr>
        <xdr:cNvSpPr/>
      </xdr:nvSpPr>
      <xdr:spPr>
        <a:xfrm>
          <a:off x="13455650" y="13421632"/>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13607</xdr:rowOff>
    </xdr:from>
    <xdr:to>
      <xdr:col>81</xdr:col>
      <xdr:colOff>50800</xdr:colOff>
      <xdr:row>83</xdr:row>
      <xdr:rowOff>70757</xdr:rowOff>
    </xdr:to>
    <xdr:cxnSp macro="">
      <xdr:nvCxnSpPr>
        <xdr:cNvPr id="771" name="直線コネクタ 770">
          <a:extLst>
            <a:ext uri="{FF2B5EF4-FFF2-40B4-BE49-F238E27FC236}">
              <a16:creationId xmlns="" xmlns:a16="http://schemas.microsoft.com/office/drawing/2014/main" id="{95C20131-1BBE-479A-A5E6-21477B66C80F}"/>
            </a:ext>
          </a:extLst>
        </xdr:cNvPr>
        <xdr:cNvCxnSpPr/>
      </xdr:nvCxnSpPr>
      <xdr:spPr>
        <a:xfrm>
          <a:off x="13506450" y="13462907"/>
          <a:ext cx="817563"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73842</xdr:rowOff>
    </xdr:from>
    <xdr:to>
      <xdr:col>72</xdr:col>
      <xdr:colOff>38100</xdr:colOff>
      <xdr:row>83</xdr:row>
      <xdr:rowOff>3992</xdr:rowOff>
    </xdr:to>
    <xdr:sp macro="" textlink="">
      <xdr:nvSpPr>
        <xdr:cNvPr id="772" name="楕円 771">
          <a:extLst>
            <a:ext uri="{FF2B5EF4-FFF2-40B4-BE49-F238E27FC236}">
              <a16:creationId xmlns="" xmlns:a16="http://schemas.microsoft.com/office/drawing/2014/main" id="{DDDA775A-2D5F-439B-9FAD-895C140D8B1B}"/>
            </a:ext>
          </a:extLst>
        </xdr:cNvPr>
        <xdr:cNvSpPr/>
      </xdr:nvSpPr>
      <xdr:spPr>
        <a:xfrm>
          <a:off x="12638088" y="13361217"/>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124642</xdr:rowOff>
    </xdr:from>
    <xdr:to>
      <xdr:col>76</xdr:col>
      <xdr:colOff>114300</xdr:colOff>
      <xdr:row>83</xdr:row>
      <xdr:rowOff>13607</xdr:rowOff>
    </xdr:to>
    <xdr:cxnSp macro="">
      <xdr:nvCxnSpPr>
        <xdr:cNvPr id="773" name="直線コネクタ 772">
          <a:extLst>
            <a:ext uri="{FF2B5EF4-FFF2-40B4-BE49-F238E27FC236}">
              <a16:creationId xmlns="" xmlns:a16="http://schemas.microsoft.com/office/drawing/2014/main" id="{6651E7F3-928E-4BB8-9035-4D24E02160AC}"/>
            </a:ext>
          </a:extLst>
        </xdr:cNvPr>
        <xdr:cNvCxnSpPr/>
      </xdr:nvCxnSpPr>
      <xdr:spPr>
        <a:xfrm>
          <a:off x="12688888" y="13412017"/>
          <a:ext cx="817562" cy="5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44450</xdr:rowOff>
    </xdr:from>
    <xdr:to>
      <xdr:col>67</xdr:col>
      <xdr:colOff>101600</xdr:colOff>
      <xdr:row>82</xdr:row>
      <xdr:rowOff>146050</xdr:rowOff>
    </xdr:to>
    <xdr:sp macro="" textlink="">
      <xdr:nvSpPr>
        <xdr:cNvPr id="774" name="楕円 773">
          <a:extLst>
            <a:ext uri="{FF2B5EF4-FFF2-40B4-BE49-F238E27FC236}">
              <a16:creationId xmlns="" xmlns:a16="http://schemas.microsoft.com/office/drawing/2014/main" id="{9DB97242-BB6F-42B2-8B80-667C62753706}"/>
            </a:ext>
          </a:extLst>
        </xdr:cNvPr>
        <xdr:cNvSpPr/>
      </xdr:nvSpPr>
      <xdr:spPr>
        <a:xfrm>
          <a:off x="11806238" y="133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95250</xdr:rowOff>
    </xdr:from>
    <xdr:to>
      <xdr:col>71</xdr:col>
      <xdr:colOff>177800</xdr:colOff>
      <xdr:row>82</xdr:row>
      <xdr:rowOff>124642</xdr:rowOff>
    </xdr:to>
    <xdr:cxnSp macro="">
      <xdr:nvCxnSpPr>
        <xdr:cNvPr id="775" name="直線コネクタ 774">
          <a:extLst>
            <a:ext uri="{FF2B5EF4-FFF2-40B4-BE49-F238E27FC236}">
              <a16:creationId xmlns="" xmlns:a16="http://schemas.microsoft.com/office/drawing/2014/main" id="{A850F9DD-4400-4CB8-AC85-C3B6544EC871}"/>
            </a:ext>
          </a:extLst>
        </xdr:cNvPr>
        <xdr:cNvCxnSpPr/>
      </xdr:nvCxnSpPr>
      <xdr:spPr>
        <a:xfrm>
          <a:off x="11857038" y="13382625"/>
          <a:ext cx="83185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89098</xdr:rowOff>
    </xdr:from>
    <xdr:ext cx="405111" cy="259045"/>
    <xdr:sp macro="" textlink="">
      <xdr:nvSpPr>
        <xdr:cNvPr id="776" name="n_1aveValue【消防施設】&#10;有形固定資産減価償却率">
          <a:extLst>
            <a:ext uri="{FF2B5EF4-FFF2-40B4-BE49-F238E27FC236}">
              <a16:creationId xmlns="" xmlns:a16="http://schemas.microsoft.com/office/drawing/2014/main" id="{3456CEBB-91C0-405A-A284-D1ECA7336172}"/>
            </a:ext>
          </a:extLst>
        </xdr:cNvPr>
        <xdr:cNvSpPr txBox="1"/>
      </xdr:nvSpPr>
      <xdr:spPr>
        <a:xfrm>
          <a:off x="14123044" y="13214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56441</xdr:rowOff>
    </xdr:from>
    <xdr:ext cx="405111" cy="259045"/>
    <xdr:sp macro="" textlink="">
      <xdr:nvSpPr>
        <xdr:cNvPr id="777" name="n_2aveValue【消防施設】&#10;有形固定資産減価償却率">
          <a:extLst>
            <a:ext uri="{FF2B5EF4-FFF2-40B4-BE49-F238E27FC236}">
              <a16:creationId xmlns="" xmlns:a16="http://schemas.microsoft.com/office/drawing/2014/main" id="{0EDDFE86-37A3-4DAA-BA7A-FBA766CAD01B}"/>
            </a:ext>
          </a:extLst>
        </xdr:cNvPr>
        <xdr:cNvSpPr txBox="1"/>
      </xdr:nvSpPr>
      <xdr:spPr>
        <a:xfrm>
          <a:off x="13318182" y="1318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24509</xdr:rowOff>
    </xdr:from>
    <xdr:ext cx="405111" cy="259045"/>
    <xdr:sp macro="" textlink="">
      <xdr:nvSpPr>
        <xdr:cNvPr id="778" name="n_3aveValue【消防施設】&#10;有形固定資産減価償却率">
          <a:extLst>
            <a:ext uri="{FF2B5EF4-FFF2-40B4-BE49-F238E27FC236}">
              <a16:creationId xmlns="" xmlns:a16="http://schemas.microsoft.com/office/drawing/2014/main" id="{EA48AD8A-0629-4FF0-86B0-753BDED507F4}"/>
            </a:ext>
          </a:extLst>
        </xdr:cNvPr>
        <xdr:cNvSpPr txBox="1"/>
      </xdr:nvSpPr>
      <xdr:spPr>
        <a:xfrm>
          <a:off x="12500619" y="13473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14713</xdr:rowOff>
    </xdr:from>
    <xdr:ext cx="405111" cy="259045"/>
    <xdr:sp macro="" textlink="">
      <xdr:nvSpPr>
        <xdr:cNvPr id="779" name="n_4aveValue【消防施設】&#10;有形固定資産減価償却率">
          <a:extLst>
            <a:ext uri="{FF2B5EF4-FFF2-40B4-BE49-F238E27FC236}">
              <a16:creationId xmlns="" xmlns:a16="http://schemas.microsoft.com/office/drawing/2014/main" id="{55B1CACE-F6FD-4437-894F-CFAE8DED4470}"/>
            </a:ext>
          </a:extLst>
        </xdr:cNvPr>
        <xdr:cNvSpPr txBox="1"/>
      </xdr:nvSpPr>
      <xdr:spPr>
        <a:xfrm>
          <a:off x="11668769" y="13464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112684</xdr:rowOff>
    </xdr:from>
    <xdr:ext cx="405111" cy="259045"/>
    <xdr:sp macro="" textlink="">
      <xdr:nvSpPr>
        <xdr:cNvPr id="780" name="n_1mainValue【消防施設】&#10;有形固定資産減価償却率">
          <a:extLst>
            <a:ext uri="{FF2B5EF4-FFF2-40B4-BE49-F238E27FC236}">
              <a16:creationId xmlns="" xmlns:a16="http://schemas.microsoft.com/office/drawing/2014/main" id="{D3ED3FA2-8BAC-4EC9-8F2F-15F23A1AF994}"/>
            </a:ext>
          </a:extLst>
        </xdr:cNvPr>
        <xdr:cNvSpPr txBox="1"/>
      </xdr:nvSpPr>
      <xdr:spPr>
        <a:xfrm>
          <a:off x="14123044" y="13561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55534</xdr:rowOff>
    </xdr:from>
    <xdr:ext cx="405111" cy="259045"/>
    <xdr:sp macro="" textlink="">
      <xdr:nvSpPr>
        <xdr:cNvPr id="781" name="n_2mainValue【消防施設】&#10;有形固定資産減価償却率">
          <a:extLst>
            <a:ext uri="{FF2B5EF4-FFF2-40B4-BE49-F238E27FC236}">
              <a16:creationId xmlns="" xmlns:a16="http://schemas.microsoft.com/office/drawing/2014/main" id="{2F02412B-356F-4DAA-B488-838059024A9E}"/>
            </a:ext>
          </a:extLst>
        </xdr:cNvPr>
        <xdr:cNvSpPr txBox="1"/>
      </xdr:nvSpPr>
      <xdr:spPr>
        <a:xfrm>
          <a:off x="13318182" y="13504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20519</xdr:rowOff>
    </xdr:from>
    <xdr:ext cx="405111" cy="259045"/>
    <xdr:sp macro="" textlink="">
      <xdr:nvSpPr>
        <xdr:cNvPr id="782" name="n_3mainValue【消防施設】&#10;有形固定資産減価償却率">
          <a:extLst>
            <a:ext uri="{FF2B5EF4-FFF2-40B4-BE49-F238E27FC236}">
              <a16:creationId xmlns="" xmlns:a16="http://schemas.microsoft.com/office/drawing/2014/main" id="{941DFF7F-0835-45A3-90AC-9F88E09FF88A}"/>
            </a:ext>
          </a:extLst>
        </xdr:cNvPr>
        <xdr:cNvSpPr txBox="1"/>
      </xdr:nvSpPr>
      <xdr:spPr>
        <a:xfrm>
          <a:off x="12500619" y="1314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162577</xdr:rowOff>
    </xdr:from>
    <xdr:ext cx="405111" cy="259045"/>
    <xdr:sp macro="" textlink="">
      <xdr:nvSpPr>
        <xdr:cNvPr id="783" name="n_4mainValue【消防施設】&#10;有形固定資産減価償却率">
          <a:extLst>
            <a:ext uri="{FF2B5EF4-FFF2-40B4-BE49-F238E27FC236}">
              <a16:creationId xmlns="" xmlns:a16="http://schemas.microsoft.com/office/drawing/2014/main" id="{2FD0EB1B-0E3E-4EDC-8A51-36A581247FA5}"/>
            </a:ext>
          </a:extLst>
        </xdr:cNvPr>
        <xdr:cNvSpPr txBox="1"/>
      </xdr:nvSpPr>
      <xdr:spPr>
        <a:xfrm>
          <a:off x="11668769" y="1312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 xmlns:a16="http://schemas.microsoft.com/office/drawing/2014/main" id="{EAFBF0AF-76B3-4DD8-B905-5E54E624AAB4}"/>
            </a:ext>
          </a:extLst>
        </xdr:cNvPr>
        <xdr:cNvSpPr/>
      </xdr:nvSpPr>
      <xdr:spPr>
        <a:xfrm>
          <a:off x="16916400" y="111728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 xmlns:a16="http://schemas.microsoft.com/office/drawing/2014/main" id="{F303682E-50DF-4618-95C6-697A96502D87}"/>
            </a:ext>
          </a:extLst>
        </xdr:cNvPr>
        <xdr:cNvSpPr/>
      </xdr:nvSpPr>
      <xdr:spPr>
        <a:xfrm>
          <a:off x="170434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 xmlns:a16="http://schemas.microsoft.com/office/drawing/2014/main" id="{E109A5DE-82DA-453E-B80F-4A8B2EE7F6C9}"/>
            </a:ext>
          </a:extLst>
        </xdr:cNvPr>
        <xdr:cNvSpPr/>
      </xdr:nvSpPr>
      <xdr:spPr>
        <a:xfrm>
          <a:off x="170434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 xmlns:a16="http://schemas.microsoft.com/office/drawing/2014/main" id="{E1E0A36A-682F-4DB5-BC68-09B806504E67}"/>
            </a:ext>
          </a:extLst>
        </xdr:cNvPr>
        <xdr:cNvSpPr/>
      </xdr:nvSpPr>
      <xdr:spPr>
        <a:xfrm>
          <a:off x="1797367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 xmlns:a16="http://schemas.microsoft.com/office/drawing/2014/main" id="{7A93C4D3-FD7C-4900-9CDE-E2B7F4A968B0}"/>
            </a:ext>
          </a:extLst>
        </xdr:cNvPr>
        <xdr:cNvSpPr/>
      </xdr:nvSpPr>
      <xdr:spPr>
        <a:xfrm>
          <a:off x="1797367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 xmlns:a16="http://schemas.microsoft.com/office/drawing/2014/main" id="{907B4A9F-F2B5-4E8E-8ED3-CC413C42CBCA}"/>
            </a:ext>
          </a:extLst>
        </xdr:cNvPr>
        <xdr:cNvSpPr/>
      </xdr:nvSpPr>
      <xdr:spPr>
        <a:xfrm>
          <a:off x="1903095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 xmlns:a16="http://schemas.microsoft.com/office/drawing/2014/main" id="{C83BE6EF-0E0B-4678-ADB5-C217D63CD46E}"/>
            </a:ext>
          </a:extLst>
        </xdr:cNvPr>
        <xdr:cNvSpPr/>
      </xdr:nvSpPr>
      <xdr:spPr>
        <a:xfrm>
          <a:off x="1903095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 xmlns:a16="http://schemas.microsoft.com/office/drawing/2014/main" id="{ACFD6AA6-9D34-4F65-8E6A-1B758F9AF2BA}"/>
            </a:ext>
          </a:extLst>
        </xdr:cNvPr>
        <xdr:cNvSpPr/>
      </xdr:nvSpPr>
      <xdr:spPr>
        <a:xfrm>
          <a:off x="16916400" y="122491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 xmlns:a16="http://schemas.microsoft.com/office/drawing/2014/main" id="{A8F78D4F-917E-41B3-A5C4-3B7A24C9F75F}"/>
            </a:ext>
          </a:extLst>
        </xdr:cNvPr>
        <xdr:cNvSpPr txBox="1"/>
      </xdr:nvSpPr>
      <xdr:spPr>
        <a:xfrm>
          <a:off x="16892588"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 xmlns:a16="http://schemas.microsoft.com/office/drawing/2014/main" id="{379DC4C7-DB07-477F-9515-0C9C999280F9}"/>
            </a:ext>
          </a:extLst>
        </xdr:cNvPr>
        <xdr:cNvCxnSpPr/>
      </xdr:nvCxnSpPr>
      <xdr:spPr>
        <a:xfrm>
          <a:off x="16916400"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a:extLst>
            <a:ext uri="{FF2B5EF4-FFF2-40B4-BE49-F238E27FC236}">
              <a16:creationId xmlns="" xmlns:a16="http://schemas.microsoft.com/office/drawing/2014/main" id="{AFF6B7C1-C70B-4CA9-AB44-C5B58E7814CD}"/>
            </a:ext>
          </a:extLst>
        </xdr:cNvPr>
        <xdr:cNvCxnSpPr/>
      </xdr:nvCxnSpPr>
      <xdr:spPr>
        <a:xfrm>
          <a:off x="16916400" y="139731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a:extLst>
            <a:ext uri="{FF2B5EF4-FFF2-40B4-BE49-F238E27FC236}">
              <a16:creationId xmlns="" xmlns:a16="http://schemas.microsoft.com/office/drawing/2014/main" id="{3BC5235A-7FEC-44B8-B4FC-5AC713FFF89D}"/>
            </a:ext>
          </a:extLst>
        </xdr:cNvPr>
        <xdr:cNvSpPr txBox="1"/>
      </xdr:nvSpPr>
      <xdr:spPr>
        <a:xfrm>
          <a:off x="16492084" y="13840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a:extLst>
            <a:ext uri="{FF2B5EF4-FFF2-40B4-BE49-F238E27FC236}">
              <a16:creationId xmlns="" xmlns:a16="http://schemas.microsoft.com/office/drawing/2014/main" id="{69895E58-A712-48B8-8AF9-C9D7F11525AC}"/>
            </a:ext>
          </a:extLst>
        </xdr:cNvPr>
        <xdr:cNvCxnSpPr/>
      </xdr:nvCxnSpPr>
      <xdr:spPr>
        <a:xfrm>
          <a:off x="16916400" y="135445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a:extLst>
            <a:ext uri="{FF2B5EF4-FFF2-40B4-BE49-F238E27FC236}">
              <a16:creationId xmlns="" xmlns:a16="http://schemas.microsoft.com/office/drawing/2014/main" id="{B397BE0A-1143-40BF-BD96-8C8F39D39B23}"/>
            </a:ext>
          </a:extLst>
        </xdr:cNvPr>
        <xdr:cNvSpPr txBox="1"/>
      </xdr:nvSpPr>
      <xdr:spPr>
        <a:xfrm>
          <a:off x="16492084" y="13411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a:extLst>
            <a:ext uri="{FF2B5EF4-FFF2-40B4-BE49-F238E27FC236}">
              <a16:creationId xmlns="" xmlns:a16="http://schemas.microsoft.com/office/drawing/2014/main" id="{C023A817-C422-4257-85D0-6E2B10603BAC}"/>
            </a:ext>
          </a:extLst>
        </xdr:cNvPr>
        <xdr:cNvCxnSpPr/>
      </xdr:nvCxnSpPr>
      <xdr:spPr>
        <a:xfrm>
          <a:off x="16916400" y="131159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a:extLst>
            <a:ext uri="{FF2B5EF4-FFF2-40B4-BE49-F238E27FC236}">
              <a16:creationId xmlns="" xmlns:a16="http://schemas.microsoft.com/office/drawing/2014/main" id="{1C8327F8-B488-4250-A07B-2B654AD70ECE}"/>
            </a:ext>
          </a:extLst>
        </xdr:cNvPr>
        <xdr:cNvSpPr txBox="1"/>
      </xdr:nvSpPr>
      <xdr:spPr>
        <a:xfrm>
          <a:off x="16492084" y="12973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a:extLst>
            <a:ext uri="{FF2B5EF4-FFF2-40B4-BE49-F238E27FC236}">
              <a16:creationId xmlns="" xmlns:a16="http://schemas.microsoft.com/office/drawing/2014/main" id="{E287C23A-0533-4957-8ABF-A07423FCE429}"/>
            </a:ext>
          </a:extLst>
        </xdr:cNvPr>
        <xdr:cNvCxnSpPr/>
      </xdr:nvCxnSpPr>
      <xdr:spPr>
        <a:xfrm>
          <a:off x="16916400" y="126777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a:extLst>
            <a:ext uri="{FF2B5EF4-FFF2-40B4-BE49-F238E27FC236}">
              <a16:creationId xmlns="" xmlns:a16="http://schemas.microsoft.com/office/drawing/2014/main" id="{BE2930E1-B5E1-4D96-993B-C37FE26BD8D6}"/>
            </a:ext>
          </a:extLst>
        </xdr:cNvPr>
        <xdr:cNvSpPr txBox="1"/>
      </xdr:nvSpPr>
      <xdr:spPr>
        <a:xfrm>
          <a:off x="16492084" y="1254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 xmlns:a16="http://schemas.microsoft.com/office/drawing/2014/main" id="{E63152C9-0C4C-4733-83B4-5D31B6F216B2}"/>
            </a:ext>
          </a:extLst>
        </xdr:cNvPr>
        <xdr:cNvCxnSpPr/>
      </xdr:nvCxnSpPr>
      <xdr:spPr>
        <a:xfrm>
          <a:off x="16916400"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 xmlns:a16="http://schemas.microsoft.com/office/drawing/2014/main" id="{E245CAD7-A02F-49C6-B6E1-1D009FA4C893}"/>
            </a:ext>
          </a:extLst>
        </xdr:cNvPr>
        <xdr:cNvSpPr txBox="1"/>
      </xdr:nvSpPr>
      <xdr:spPr>
        <a:xfrm>
          <a:off x="16492084"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 xmlns:a16="http://schemas.microsoft.com/office/drawing/2014/main" id="{327180CE-3B23-4D66-BBD3-1E9456679386}"/>
            </a:ext>
          </a:extLst>
        </xdr:cNvPr>
        <xdr:cNvSpPr/>
      </xdr:nvSpPr>
      <xdr:spPr>
        <a:xfrm>
          <a:off x="16916400" y="122491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805" name="直線コネクタ 804">
          <a:extLst>
            <a:ext uri="{FF2B5EF4-FFF2-40B4-BE49-F238E27FC236}">
              <a16:creationId xmlns="" xmlns:a16="http://schemas.microsoft.com/office/drawing/2014/main" id="{7CD95D45-916B-4D84-A365-D094FF4D1FF2}"/>
            </a:ext>
          </a:extLst>
        </xdr:cNvPr>
        <xdr:cNvCxnSpPr/>
      </xdr:nvCxnSpPr>
      <xdr:spPr>
        <a:xfrm flipV="1">
          <a:off x="20503514" y="12851130"/>
          <a:ext cx="0" cy="1090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6" name="【消防施設】&#10;一人当たり面積最小値テキスト">
          <a:extLst>
            <a:ext uri="{FF2B5EF4-FFF2-40B4-BE49-F238E27FC236}">
              <a16:creationId xmlns="" xmlns:a16="http://schemas.microsoft.com/office/drawing/2014/main" id="{154F5892-6ED0-4E83-B399-93F5AE7820EF}"/>
            </a:ext>
          </a:extLst>
        </xdr:cNvPr>
        <xdr:cNvSpPr txBox="1"/>
      </xdr:nvSpPr>
      <xdr:spPr>
        <a:xfrm>
          <a:off x="20542250" y="1394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7" name="直線コネクタ 806">
          <a:extLst>
            <a:ext uri="{FF2B5EF4-FFF2-40B4-BE49-F238E27FC236}">
              <a16:creationId xmlns="" xmlns:a16="http://schemas.microsoft.com/office/drawing/2014/main" id="{12B24BE2-6F96-47E4-B857-85BD01E7A736}"/>
            </a:ext>
          </a:extLst>
        </xdr:cNvPr>
        <xdr:cNvCxnSpPr/>
      </xdr:nvCxnSpPr>
      <xdr:spPr>
        <a:xfrm>
          <a:off x="20429538" y="1394117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8" name="【消防施設】&#10;一人当たり面積最大値テキスト">
          <a:extLst>
            <a:ext uri="{FF2B5EF4-FFF2-40B4-BE49-F238E27FC236}">
              <a16:creationId xmlns="" xmlns:a16="http://schemas.microsoft.com/office/drawing/2014/main" id="{CC534D1B-8ED2-4FE4-9881-1556F6E667FA}"/>
            </a:ext>
          </a:extLst>
        </xdr:cNvPr>
        <xdr:cNvSpPr txBox="1"/>
      </xdr:nvSpPr>
      <xdr:spPr>
        <a:xfrm>
          <a:off x="20542250" y="1264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9" name="直線コネクタ 808">
          <a:extLst>
            <a:ext uri="{FF2B5EF4-FFF2-40B4-BE49-F238E27FC236}">
              <a16:creationId xmlns="" xmlns:a16="http://schemas.microsoft.com/office/drawing/2014/main" id="{F77752DE-6259-437A-89F1-823CD7F4884E}"/>
            </a:ext>
          </a:extLst>
        </xdr:cNvPr>
        <xdr:cNvCxnSpPr/>
      </xdr:nvCxnSpPr>
      <xdr:spPr>
        <a:xfrm>
          <a:off x="20429538" y="1285113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64025</xdr:rowOff>
    </xdr:from>
    <xdr:ext cx="469744" cy="259045"/>
    <xdr:sp macro="" textlink="">
      <xdr:nvSpPr>
        <xdr:cNvPr id="810" name="【消防施設】&#10;一人当たり面積平均値テキスト">
          <a:extLst>
            <a:ext uri="{FF2B5EF4-FFF2-40B4-BE49-F238E27FC236}">
              <a16:creationId xmlns="" xmlns:a16="http://schemas.microsoft.com/office/drawing/2014/main" id="{C48222AA-87FE-4D49-88AE-CEEAB4B00199}"/>
            </a:ext>
          </a:extLst>
        </xdr:cNvPr>
        <xdr:cNvSpPr txBox="1"/>
      </xdr:nvSpPr>
      <xdr:spPr>
        <a:xfrm>
          <a:off x="20542250" y="1351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811" name="フローチャート: 判断 810">
          <a:extLst>
            <a:ext uri="{FF2B5EF4-FFF2-40B4-BE49-F238E27FC236}">
              <a16:creationId xmlns="" xmlns:a16="http://schemas.microsoft.com/office/drawing/2014/main" id="{0A6F39BC-F48F-4365-8714-2BE97D0F0A8B}"/>
            </a:ext>
          </a:extLst>
        </xdr:cNvPr>
        <xdr:cNvSpPr/>
      </xdr:nvSpPr>
      <xdr:spPr>
        <a:xfrm>
          <a:off x="20453350" y="1353489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812" name="フローチャート: 判断 811">
          <a:extLst>
            <a:ext uri="{FF2B5EF4-FFF2-40B4-BE49-F238E27FC236}">
              <a16:creationId xmlns="" xmlns:a16="http://schemas.microsoft.com/office/drawing/2014/main" id="{65486B86-5275-4F11-90A7-07D8C7C11FA2}"/>
            </a:ext>
          </a:extLst>
        </xdr:cNvPr>
        <xdr:cNvSpPr/>
      </xdr:nvSpPr>
      <xdr:spPr>
        <a:xfrm>
          <a:off x="19686588" y="13475463"/>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26163</xdr:rowOff>
    </xdr:from>
    <xdr:to>
      <xdr:col>107</xdr:col>
      <xdr:colOff>101600</xdr:colOff>
      <xdr:row>83</xdr:row>
      <xdr:rowOff>127763</xdr:rowOff>
    </xdr:to>
    <xdr:sp macro="" textlink="">
      <xdr:nvSpPr>
        <xdr:cNvPr id="813" name="フローチャート: 判断 812">
          <a:extLst>
            <a:ext uri="{FF2B5EF4-FFF2-40B4-BE49-F238E27FC236}">
              <a16:creationId xmlns="" xmlns:a16="http://schemas.microsoft.com/office/drawing/2014/main" id="{D8AB2FCB-9399-41CE-B408-ECC152F6CFF4}"/>
            </a:ext>
          </a:extLst>
        </xdr:cNvPr>
        <xdr:cNvSpPr/>
      </xdr:nvSpPr>
      <xdr:spPr>
        <a:xfrm>
          <a:off x="18854738" y="1347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49022</xdr:rowOff>
    </xdr:from>
    <xdr:to>
      <xdr:col>102</xdr:col>
      <xdr:colOff>165100</xdr:colOff>
      <xdr:row>83</xdr:row>
      <xdr:rowOff>150622</xdr:rowOff>
    </xdr:to>
    <xdr:sp macro="" textlink="">
      <xdr:nvSpPr>
        <xdr:cNvPr id="814" name="フローチャート: 判断 813">
          <a:extLst>
            <a:ext uri="{FF2B5EF4-FFF2-40B4-BE49-F238E27FC236}">
              <a16:creationId xmlns="" xmlns:a16="http://schemas.microsoft.com/office/drawing/2014/main" id="{D7492CB9-49B5-45DC-A19E-AE435A94D9DF}"/>
            </a:ext>
          </a:extLst>
        </xdr:cNvPr>
        <xdr:cNvSpPr/>
      </xdr:nvSpPr>
      <xdr:spPr>
        <a:xfrm>
          <a:off x="18037175" y="1349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39878</xdr:rowOff>
    </xdr:from>
    <xdr:to>
      <xdr:col>98</xdr:col>
      <xdr:colOff>38100</xdr:colOff>
      <xdr:row>83</xdr:row>
      <xdr:rowOff>141478</xdr:rowOff>
    </xdr:to>
    <xdr:sp macro="" textlink="">
      <xdr:nvSpPr>
        <xdr:cNvPr id="815" name="フローチャート: 判断 814">
          <a:extLst>
            <a:ext uri="{FF2B5EF4-FFF2-40B4-BE49-F238E27FC236}">
              <a16:creationId xmlns="" xmlns:a16="http://schemas.microsoft.com/office/drawing/2014/main" id="{CF043014-F805-4958-B59E-C733459BD2A7}"/>
            </a:ext>
          </a:extLst>
        </xdr:cNvPr>
        <xdr:cNvSpPr/>
      </xdr:nvSpPr>
      <xdr:spPr>
        <a:xfrm>
          <a:off x="17219613" y="13489178"/>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 xmlns:a16="http://schemas.microsoft.com/office/drawing/2014/main" id="{AE8F8692-875F-4F1A-A6D2-B780D5B0EB0D}"/>
            </a:ext>
          </a:extLst>
        </xdr:cNvPr>
        <xdr:cNvSpPr txBox="1"/>
      </xdr:nvSpPr>
      <xdr:spPr>
        <a:xfrm>
          <a:off x="203279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 xmlns:a16="http://schemas.microsoft.com/office/drawing/2014/main" id="{5ACC5908-CB1E-44EC-994D-B83BF6816BBB}"/>
            </a:ext>
          </a:extLst>
        </xdr:cNvPr>
        <xdr:cNvSpPr txBox="1"/>
      </xdr:nvSpPr>
      <xdr:spPr>
        <a:xfrm>
          <a:off x="195611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 xmlns:a16="http://schemas.microsoft.com/office/drawing/2014/main" id="{0AA6B59C-27FF-4461-98DA-43EF849AFDFA}"/>
            </a:ext>
          </a:extLst>
        </xdr:cNvPr>
        <xdr:cNvSpPr txBox="1"/>
      </xdr:nvSpPr>
      <xdr:spPr>
        <a:xfrm>
          <a:off x="18729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 xmlns:a16="http://schemas.microsoft.com/office/drawing/2014/main" id="{F1EFACA0-EE2F-4930-8055-572A1AD7C189}"/>
            </a:ext>
          </a:extLst>
        </xdr:cNvPr>
        <xdr:cNvSpPr txBox="1"/>
      </xdr:nvSpPr>
      <xdr:spPr>
        <a:xfrm>
          <a:off x="1791176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 xmlns:a16="http://schemas.microsoft.com/office/drawing/2014/main" id="{3688491E-24AF-4DBD-855B-926EB93771DA}"/>
            </a:ext>
          </a:extLst>
        </xdr:cNvPr>
        <xdr:cNvSpPr txBox="1"/>
      </xdr:nvSpPr>
      <xdr:spPr>
        <a:xfrm>
          <a:off x="170942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165608</xdr:rowOff>
    </xdr:from>
    <xdr:to>
      <xdr:col>116</xdr:col>
      <xdr:colOff>114300</xdr:colOff>
      <xdr:row>81</xdr:row>
      <xdr:rowOff>95758</xdr:rowOff>
    </xdr:to>
    <xdr:sp macro="" textlink="">
      <xdr:nvSpPr>
        <xdr:cNvPr id="821" name="楕円 820">
          <a:extLst>
            <a:ext uri="{FF2B5EF4-FFF2-40B4-BE49-F238E27FC236}">
              <a16:creationId xmlns="" xmlns:a16="http://schemas.microsoft.com/office/drawing/2014/main" id="{B7864E20-DF93-46AD-963E-ADB149BE08F5}"/>
            </a:ext>
          </a:extLst>
        </xdr:cNvPr>
        <xdr:cNvSpPr/>
      </xdr:nvSpPr>
      <xdr:spPr>
        <a:xfrm>
          <a:off x="20453350" y="13124370"/>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17035</xdr:rowOff>
    </xdr:from>
    <xdr:ext cx="469744" cy="259045"/>
    <xdr:sp macro="" textlink="">
      <xdr:nvSpPr>
        <xdr:cNvPr id="822" name="【消防施設】&#10;一人当たり面積該当値テキスト">
          <a:extLst>
            <a:ext uri="{FF2B5EF4-FFF2-40B4-BE49-F238E27FC236}">
              <a16:creationId xmlns="" xmlns:a16="http://schemas.microsoft.com/office/drawing/2014/main" id="{2176E41E-3915-4CDC-8FF1-1ABA78864B0D}"/>
            </a:ext>
          </a:extLst>
        </xdr:cNvPr>
        <xdr:cNvSpPr txBox="1"/>
      </xdr:nvSpPr>
      <xdr:spPr>
        <a:xfrm>
          <a:off x="20542250" y="1298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12446</xdr:rowOff>
    </xdr:from>
    <xdr:to>
      <xdr:col>112</xdr:col>
      <xdr:colOff>38100</xdr:colOff>
      <xdr:row>81</xdr:row>
      <xdr:rowOff>114046</xdr:rowOff>
    </xdr:to>
    <xdr:sp macro="" textlink="">
      <xdr:nvSpPr>
        <xdr:cNvPr id="823" name="楕円 822">
          <a:extLst>
            <a:ext uri="{FF2B5EF4-FFF2-40B4-BE49-F238E27FC236}">
              <a16:creationId xmlns="" xmlns:a16="http://schemas.microsoft.com/office/drawing/2014/main" id="{881DFCEA-8FF8-46CA-8848-93BDE610CF47}"/>
            </a:ext>
          </a:extLst>
        </xdr:cNvPr>
        <xdr:cNvSpPr/>
      </xdr:nvSpPr>
      <xdr:spPr>
        <a:xfrm>
          <a:off x="19686588" y="13137896"/>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44958</xdr:rowOff>
    </xdr:from>
    <xdr:to>
      <xdr:col>116</xdr:col>
      <xdr:colOff>63500</xdr:colOff>
      <xdr:row>81</xdr:row>
      <xdr:rowOff>63246</xdr:rowOff>
    </xdr:to>
    <xdr:cxnSp macro="">
      <xdr:nvCxnSpPr>
        <xdr:cNvPr id="824" name="直線コネクタ 823">
          <a:extLst>
            <a:ext uri="{FF2B5EF4-FFF2-40B4-BE49-F238E27FC236}">
              <a16:creationId xmlns="" xmlns:a16="http://schemas.microsoft.com/office/drawing/2014/main" id="{5394626C-8147-41CF-A779-3332D7239D3E}"/>
            </a:ext>
          </a:extLst>
        </xdr:cNvPr>
        <xdr:cNvCxnSpPr/>
      </xdr:nvCxnSpPr>
      <xdr:spPr>
        <a:xfrm flipV="1">
          <a:off x="19737388" y="13170408"/>
          <a:ext cx="766762"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122174</xdr:rowOff>
    </xdr:from>
    <xdr:to>
      <xdr:col>107</xdr:col>
      <xdr:colOff>101600</xdr:colOff>
      <xdr:row>82</xdr:row>
      <xdr:rowOff>52324</xdr:rowOff>
    </xdr:to>
    <xdr:sp macro="" textlink="">
      <xdr:nvSpPr>
        <xdr:cNvPr id="825" name="楕円 824">
          <a:extLst>
            <a:ext uri="{FF2B5EF4-FFF2-40B4-BE49-F238E27FC236}">
              <a16:creationId xmlns="" xmlns:a16="http://schemas.microsoft.com/office/drawing/2014/main" id="{679141F5-42D4-492B-A62D-2D3275F67FE6}"/>
            </a:ext>
          </a:extLst>
        </xdr:cNvPr>
        <xdr:cNvSpPr/>
      </xdr:nvSpPr>
      <xdr:spPr>
        <a:xfrm>
          <a:off x="18854738" y="13247624"/>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63246</xdr:rowOff>
    </xdr:from>
    <xdr:to>
      <xdr:col>111</xdr:col>
      <xdr:colOff>177800</xdr:colOff>
      <xdr:row>82</xdr:row>
      <xdr:rowOff>1524</xdr:rowOff>
    </xdr:to>
    <xdr:cxnSp macro="">
      <xdr:nvCxnSpPr>
        <xdr:cNvPr id="826" name="直線コネクタ 825">
          <a:extLst>
            <a:ext uri="{FF2B5EF4-FFF2-40B4-BE49-F238E27FC236}">
              <a16:creationId xmlns="" xmlns:a16="http://schemas.microsoft.com/office/drawing/2014/main" id="{A89AE198-B814-4C41-AE1E-04DEAD271687}"/>
            </a:ext>
          </a:extLst>
        </xdr:cNvPr>
        <xdr:cNvCxnSpPr/>
      </xdr:nvCxnSpPr>
      <xdr:spPr>
        <a:xfrm flipV="1">
          <a:off x="18905538" y="13188696"/>
          <a:ext cx="83185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131318</xdr:rowOff>
    </xdr:from>
    <xdr:to>
      <xdr:col>102</xdr:col>
      <xdr:colOff>165100</xdr:colOff>
      <xdr:row>82</xdr:row>
      <xdr:rowOff>61468</xdr:rowOff>
    </xdr:to>
    <xdr:sp macro="" textlink="">
      <xdr:nvSpPr>
        <xdr:cNvPr id="827" name="楕円 826">
          <a:extLst>
            <a:ext uri="{FF2B5EF4-FFF2-40B4-BE49-F238E27FC236}">
              <a16:creationId xmlns="" xmlns:a16="http://schemas.microsoft.com/office/drawing/2014/main" id="{26493574-2517-4073-9D69-7834BD77F9BA}"/>
            </a:ext>
          </a:extLst>
        </xdr:cNvPr>
        <xdr:cNvSpPr/>
      </xdr:nvSpPr>
      <xdr:spPr>
        <a:xfrm>
          <a:off x="18037175" y="1325676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1524</xdr:rowOff>
    </xdr:from>
    <xdr:to>
      <xdr:col>107</xdr:col>
      <xdr:colOff>50800</xdr:colOff>
      <xdr:row>82</xdr:row>
      <xdr:rowOff>10668</xdr:rowOff>
    </xdr:to>
    <xdr:cxnSp macro="">
      <xdr:nvCxnSpPr>
        <xdr:cNvPr id="828" name="直線コネクタ 827">
          <a:extLst>
            <a:ext uri="{FF2B5EF4-FFF2-40B4-BE49-F238E27FC236}">
              <a16:creationId xmlns="" xmlns:a16="http://schemas.microsoft.com/office/drawing/2014/main" id="{2BB62C4A-948C-441F-86B5-E883A3715247}"/>
            </a:ext>
          </a:extLst>
        </xdr:cNvPr>
        <xdr:cNvCxnSpPr/>
      </xdr:nvCxnSpPr>
      <xdr:spPr>
        <a:xfrm flipV="1">
          <a:off x="18087975" y="13288899"/>
          <a:ext cx="817563"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145035</xdr:rowOff>
    </xdr:from>
    <xdr:to>
      <xdr:col>98</xdr:col>
      <xdr:colOff>38100</xdr:colOff>
      <xdr:row>82</xdr:row>
      <xdr:rowOff>75185</xdr:rowOff>
    </xdr:to>
    <xdr:sp macro="" textlink="">
      <xdr:nvSpPr>
        <xdr:cNvPr id="829" name="楕円 828">
          <a:extLst>
            <a:ext uri="{FF2B5EF4-FFF2-40B4-BE49-F238E27FC236}">
              <a16:creationId xmlns="" xmlns:a16="http://schemas.microsoft.com/office/drawing/2014/main" id="{FE40A520-60C1-4BA9-94E3-3F5982085FAA}"/>
            </a:ext>
          </a:extLst>
        </xdr:cNvPr>
        <xdr:cNvSpPr/>
      </xdr:nvSpPr>
      <xdr:spPr>
        <a:xfrm>
          <a:off x="17219613" y="13270485"/>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10668</xdr:rowOff>
    </xdr:from>
    <xdr:to>
      <xdr:col>102</xdr:col>
      <xdr:colOff>114300</xdr:colOff>
      <xdr:row>82</xdr:row>
      <xdr:rowOff>24385</xdr:rowOff>
    </xdr:to>
    <xdr:cxnSp macro="">
      <xdr:nvCxnSpPr>
        <xdr:cNvPr id="830" name="直線コネクタ 829">
          <a:extLst>
            <a:ext uri="{FF2B5EF4-FFF2-40B4-BE49-F238E27FC236}">
              <a16:creationId xmlns="" xmlns:a16="http://schemas.microsoft.com/office/drawing/2014/main" id="{D90AEDC5-5177-495B-A3EA-288FB011BDFF}"/>
            </a:ext>
          </a:extLst>
        </xdr:cNvPr>
        <xdr:cNvCxnSpPr/>
      </xdr:nvCxnSpPr>
      <xdr:spPr>
        <a:xfrm flipV="1">
          <a:off x="17270413" y="13298043"/>
          <a:ext cx="817562"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118890</xdr:rowOff>
    </xdr:from>
    <xdr:ext cx="469744" cy="259045"/>
    <xdr:sp macro="" textlink="">
      <xdr:nvSpPr>
        <xdr:cNvPr id="831" name="n_1aveValue【消防施設】&#10;一人当たり面積">
          <a:extLst>
            <a:ext uri="{FF2B5EF4-FFF2-40B4-BE49-F238E27FC236}">
              <a16:creationId xmlns="" xmlns:a16="http://schemas.microsoft.com/office/drawing/2014/main" id="{CE956B1E-45E3-4476-8434-A0690110D936}"/>
            </a:ext>
          </a:extLst>
        </xdr:cNvPr>
        <xdr:cNvSpPr txBox="1"/>
      </xdr:nvSpPr>
      <xdr:spPr>
        <a:xfrm>
          <a:off x="19504102" y="1356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118890</xdr:rowOff>
    </xdr:from>
    <xdr:ext cx="469744" cy="259045"/>
    <xdr:sp macro="" textlink="">
      <xdr:nvSpPr>
        <xdr:cNvPr id="832" name="n_2aveValue【消防施設】&#10;一人当たり面積">
          <a:extLst>
            <a:ext uri="{FF2B5EF4-FFF2-40B4-BE49-F238E27FC236}">
              <a16:creationId xmlns="" xmlns:a16="http://schemas.microsoft.com/office/drawing/2014/main" id="{996D3EBA-AF78-4D0F-9AA4-510EF999142C}"/>
            </a:ext>
          </a:extLst>
        </xdr:cNvPr>
        <xdr:cNvSpPr txBox="1"/>
      </xdr:nvSpPr>
      <xdr:spPr>
        <a:xfrm>
          <a:off x="18684952" y="1356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141749</xdr:rowOff>
    </xdr:from>
    <xdr:ext cx="469744" cy="259045"/>
    <xdr:sp macro="" textlink="">
      <xdr:nvSpPr>
        <xdr:cNvPr id="833" name="n_3aveValue【消防施設】&#10;一人当たり面積">
          <a:extLst>
            <a:ext uri="{FF2B5EF4-FFF2-40B4-BE49-F238E27FC236}">
              <a16:creationId xmlns="" xmlns:a16="http://schemas.microsoft.com/office/drawing/2014/main" id="{8C0B853D-FE96-46F2-9D98-708EA3AD1916}"/>
            </a:ext>
          </a:extLst>
        </xdr:cNvPr>
        <xdr:cNvSpPr txBox="1"/>
      </xdr:nvSpPr>
      <xdr:spPr>
        <a:xfrm>
          <a:off x="17867390" y="1359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132605</xdr:rowOff>
    </xdr:from>
    <xdr:ext cx="469744" cy="259045"/>
    <xdr:sp macro="" textlink="">
      <xdr:nvSpPr>
        <xdr:cNvPr id="834" name="n_4aveValue【消防施設】&#10;一人当たり面積">
          <a:extLst>
            <a:ext uri="{FF2B5EF4-FFF2-40B4-BE49-F238E27FC236}">
              <a16:creationId xmlns="" xmlns:a16="http://schemas.microsoft.com/office/drawing/2014/main" id="{B82136CF-AA68-4C7F-A15F-E742981B6AD3}"/>
            </a:ext>
          </a:extLst>
        </xdr:cNvPr>
        <xdr:cNvSpPr txBox="1"/>
      </xdr:nvSpPr>
      <xdr:spPr>
        <a:xfrm>
          <a:off x="17049827" y="1358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130573</xdr:rowOff>
    </xdr:from>
    <xdr:ext cx="469744" cy="259045"/>
    <xdr:sp macro="" textlink="">
      <xdr:nvSpPr>
        <xdr:cNvPr id="835" name="n_1mainValue【消防施設】&#10;一人当たり面積">
          <a:extLst>
            <a:ext uri="{FF2B5EF4-FFF2-40B4-BE49-F238E27FC236}">
              <a16:creationId xmlns="" xmlns:a16="http://schemas.microsoft.com/office/drawing/2014/main" id="{43FD17C9-1CF7-4001-8185-9885D93A16EA}"/>
            </a:ext>
          </a:extLst>
        </xdr:cNvPr>
        <xdr:cNvSpPr txBox="1"/>
      </xdr:nvSpPr>
      <xdr:spPr>
        <a:xfrm>
          <a:off x="19504102" y="12932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68851</xdr:rowOff>
    </xdr:from>
    <xdr:ext cx="469744" cy="259045"/>
    <xdr:sp macro="" textlink="">
      <xdr:nvSpPr>
        <xdr:cNvPr id="836" name="n_2mainValue【消防施設】&#10;一人当たり面積">
          <a:extLst>
            <a:ext uri="{FF2B5EF4-FFF2-40B4-BE49-F238E27FC236}">
              <a16:creationId xmlns="" xmlns:a16="http://schemas.microsoft.com/office/drawing/2014/main" id="{465627A0-9336-4C64-894D-C3EE459D0DD4}"/>
            </a:ext>
          </a:extLst>
        </xdr:cNvPr>
        <xdr:cNvSpPr txBox="1"/>
      </xdr:nvSpPr>
      <xdr:spPr>
        <a:xfrm>
          <a:off x="18684952" y="1303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77995</xdr:rowOff>
    </xdr:from>
    <xdr:ext cx="469744" cy="259045"/>
    <xdr:sp macro="" textlink="">
      <xdr:nvSpPr>
        <xdr:cNvPr id="837" name="n_3mainValue【消防施設】&#10;一人当たり面積">
          <a:extLst>
            <a:ext uri="{FF2B5EF4-FFF2-40B4-BE49-F238E27FC236}">
              <a16:creationId xmlns="" xmlns:a16="http://schemas.microsoft.com/office/drawing/2014/main" id="{B874EA34-A002-47E5-8D88-505E2EBA20B7}"/>
            </a:ext>
          </a:extLst>
        </xdr:cNvPr>
        <xdr:cNvSpPr txBox="1"/>
      </xdr:nvSpPr>
      <xdr:spPr>
        <a:xfrm>
          <a:off x="17867390" y="1304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91712</xdr:rowOff>
    </xdr:from>
    <xdr:ext cx="469744" cy="259045"/>
    <xdr:sp macro="" textlink="">
      <xdr:nvSpPr>
        <xdr:cNvPr id="838" name="n_4mainValue【消防施設】&#10;一人当たり面積">
          <a:extLst>
            <a:ext uri="{FF2B5EF4-FFF2-40B4-BE49-F238E27FC236}">
              <a16:creationId xmlns="" xmlns:a16="http://schemas.microsoft.com/office/drawing/2014/main" id="{C41C02F4-ED6A-480E-880E-A7F1488D7B37}"/>
            </a:ext>
          </a:extLst>
        </xdr:cNvPr>
        <xdr:cNvSpPr txBox="1"/>
      </xdr:nvSpPr>
      <xdr:spPr>
        <a:xfrm>
          <a:off x="17049827" y="1305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 xmlns:a16="http://schemas.microsoft.com/office/drawing/2014/main" id="{2680159C-1176-4F40-8E76-AC342F7A73A3}"/>
            </a:ext>
          </a:extLst>
        </xdr:cNvPr>
        <xdr:cNvSpPr/>
      </xdr:nvSpPr>
      <xdr:spPr>
        <a:xfrm>
          <a:off x="11517313" y="14763750"/>
          <a:ext cx="4367212"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 xmlns:a16="http://schemas.microsoft.com/office/drawing/2014/main" id="{59B5CAE7-24B5-4178-B889-EF3551597FA5}"/>
            </a:ext>
          </a:extLst>
        </xdr:cNvPr>
        <xdr:cNvSpPr/>
      </xdr:nvSpPr>
      <xdr:spPr>
        <a:xfrm>
          <a:off x="116300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 xmlns:a16="http://schemas.microsoft.com/office/drawing/2014/main" id="{38BB76AC-3B50-4790-811B-7371CBB6A689}"/>
            </a:ext>
          </a:extLst>
        </xdr:cNvPr>
        <xdr:cNvSpPr/>
      </xdr:nvSpPr>
      <xdr:spPr>
        <a:xfrm>
          <a:off x="116300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 xmlns:a16="http://schemas.microsoft.com/office/drawing/2014/main" id="{B46BC7FC-EA88-4A70-872E-8FE2B2ABACCD}"/>
            </a:ext>
          </a:extLst>
        </xdr:cNvPr>
        <xdr:cNvSpPr/>
      </xdr:nvSpPr>
      <xdr:spPr>
        <a:xfrm>
          <a:off x="12574588"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 xmlns:a16="http://schemas.microsoft.com/office/drawing/2014/main" id="{B8E23DA2-7AE5-4731-876F-67450A193338}"/>
            </a:ext>
          </a:extLst>
        </xdr:cNvPr>
        <xdr:cNvSpPr/>
      </xdr:nvSpPr>
      <xdr:spPr>
        <a:xfrm>
          <a:off x="12574588"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 xmlns:a16="http://schemas.microsoft.com/office/drawing/2014/main" id="{3660770F-E56E-4305-A671-15B13CB157E4}"/>
            </a:ext>
          </a:extLst>
        </xdr:cNvPr>
        <xdr:cNvSpPr/>
      </xdr:nvSpPr>
      <xdr:spPr>
        <a:xfrm>
          <a:off x="13631863"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 xmlns:a16="http://schemas.microsoft.com/office/drawing/2014/main" id="{78A413DD-DEA1-49D7-AD6C-F222D8E5F93A}"/>
            </a:ext>
          </a:extLst>
        </xdr:cNvPr>
        <xdr:cNvSpPr/>
      </xdr:nvSpPr>
      <xdr:spPr>
        <a:xfrm>
          <a:off x="13631863"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 xmlns:a16="http://schemas.microsoft.com/office/drawing/2014/main" id="{E1DAD06A-1260-41EE-959B-4CD097DEAE43}"/>
            </a:ext>
          </a:extLst>
        </xdr:cNvPr>
        <xdr:cNvSpPr/>
      </xdr:nvSpPr>
      <xdr:spPr>
        <a:xfrm>
          <a:off x="11517313" y="15906750"/>
          <a:ext cx="4367212"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 xmlns:a16="http://schemas.microsoft.com/office/drawing/2014/main" id="{8E15DDB5-7944-40F3-9745-02174938A4D2}"/>
            </a:ext>
          </a:extLst>
        </xdr:cNvPr>
        <xdr:cNvSpPr txBox="1"/>
      </xdr:nvSpPr>
      <xdr:spPr>
        <a:xfrm>
          <a:off x="11479213"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 xmlns:a16="http://schemas.microsoft.com/office/drawing/2014/main" id="{B450F201-C6CA-4752-AAC3-9CAA48715348}"/>
            </a:ext>
          </a:extLst>
        </xdr:cNvPr>
        <xdr:cNvCxnSpPr/>
      </xdr:nvCxnSpPr>
      <xdr:spPr>
        <a:xfrm>
          <a:off x="11517313"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 xmlns:a16="http://schemas.microsoft.com/office/drawing/2014/main" id="{D204A214-181C-4863-9461-88074C96FF4A}"/>
            </a:ext>
          </a:extLst>
        </xdr:cNvPr>
        <xdr:cNvSpPr txBox="1"/>
      </xdr:nvSpPr>
      <xdr:spPr>
        <a:xfrm>
          <a:off x="11092996"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 xmlns:a16="http://schemas.microsoft.com/office/drawing/2014/main" id="{A181C89F-347B-4D42-8540-B376E9D71D32}"/>
            </a:ext>
          </a:extLst>
        </xdr:cNvPr>
        <xdr:cNvCxnSpPr/>
      </xdr:nvCxnSpPr>
      <xdr:spPr>
        <a:xfrm>
          <a:off x="11517313" y="17866179"/>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 xmlns:a16="http://schemas.microsoft.com/office/drawing/2014/main" id="{79FB9C47-EC75-4E06-85D4-D3CB29C0260F}"/>
            </a:ext>
          </a:extLst>
        </xdr:cNvPr>
        <xdr:cNvSpPr txBox="1"/>
      </xdr:nvSpPr>
      <xdr:spPr>
        <a:xfrm>
          <a:off x="11092996" y="177239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 xmlns:a16="http://schemas.microsoft.com/office/drawing/2014/main" id="{2420A6AA-B12B-4EA1-8031-35436CC3896E}"/>
            </a:ext>
          </a:extLst>
        </xdr:cNvPr>
        <xdr:cNvCxnSpPr/>
      </xdr:nvCxnSpPr>
      <xdr:spPr>
        <a:xfrm>
          <a:off x="11517313" y="17539607"/>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 xmlns:a16="http://schemas.microsoft.com/office/drawing/2014/main" id="{21F10433-75D4-432B-BE95-96B7E931DB34}"/>
            </a:ext>
          </a:extLst>
        </xdr:cNvPr>
        <xdr:cNvSpPr txBox="1"/>
      </xdr:nvSpPr>
      <xdr:spPr>
        <a:xfrm>
          <a:off x="11142829" y="173973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 xmlns:a16="http://schemas.microsoft.com/office/drawing/2014/main" id="{28E965A1-6CD1-46D5-ACF3-BB5CA45D2063}"/>
            </a:ext>
          </a:extLst>
        </xdr:cNvPr>
        <xdr:cNvCxnSpPr/>
      </xdr:nvCxnSpPr>
      <xdr:spPr>
        <a:xfrm>
          <a:off x="11517313" y="17213036"/>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 xmlns:a16="http://schemas.microsoft.com/office/drawing/2014/main" id="{F67BD398-9BA5-41B4-B365-C8B2C0FE2637}"/>
            </a:ext>
          </a:extLst>
        </xdr:cNvPr>
        <xdr:cNvSpPr txBox="1"/>
      </xdr:nvSpPr>
      <xdr:spPr>
        <a:xfrm>
          <a:off x="11142829" y="170708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 xmlns:a16="http://schemas.microsoft.com/office/drawing/2014/main" id="{1A0C342F-16F2-44D6-A5F8-784030B76379}"/>
            </a:ext>
          </a:extLst>
        </xdr:cNvPr>
        <xdr:cNvCxnSpPr/>
      </xdr:nvCxnSpPr>
      <xdr:spPr>
        <a:xfrm>
          <a:off x="11517313" y="16886464"/>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 xmlns:a16="http://schemas.microsoft.com/office/drawing/2014/main" id="{E8A2668E-F55B-464F-AE89-BE86C987186C}"/>
            </a:ext>
          </a:extLst>
        </xdr:cNvPr>
        <xdr:cNvSpPr txBox="1"/>
      </xdr:nvSpPr>
      <xdr:spPr>
        <a:xfrm>
          <a:off x="11142829" y="16744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 xmlns:a16="http://schemas.microsoft.com/office/drawing/2014/main" id="{FE295585-A227-41A3-96AB-36DD7C40A872}"/>
            </a:ext>
          </a:extLst>
        </xdr:cNvPr>
        <xdr:cNvCxnSpPr/>
      </xdr:nvCxnSpPr>
      <xdr:spPr>
        <a:xfrm>
          <a:off x="11517313" y="1655989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 xmlns:a16="http://schemas.microsoft.com/office/drawing/2014/main" id="{1F809DE5-DF66-470D-ABA6-FF5C23CFA83E}"/>
            </a:ext>
          </a:extLst>
        </xdr:cNvPr>
        <xdr:cNvSpPr txBox="1"/>
      </xdr:nvSpPr>
      <xdr:spPr>
        <a:xfrm>
          <a:off x="11142829" y="16417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 xmlns:a16="http://schemas.microsoft.com/office/drawing/2014/main" id="{8C55A9C7-9A9B-4FE7-A5D4-895F28DC55EC}"/>
            </a:ext>
          </a:extLst>
        </xdr:cNvPr>
        <xdr:cNvCxnSpPr/>
      </xdr:nvCxnSpPr>
      <xdr:spPr>
        <a:xfrm>
          <a:off x="11517313" y="1623332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 xmlns:a16="http://schemas.microsoft.com/office/drawing/2014/main" id="{42151766-7891-46C4-9B06-316C7395B357}"/>
            </a:ext>
          </a:extLst>
        </xdr:cNvPr>
        <xdr:cNvSpPr txBox="1"/>
      </xdr:nvSpPr>
      <xdr:spPr>
        <a:xfrm>
          <a:off x="11206949" y="16091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 xmlns:a16="http://schemas.microsoft.com/office/drawing/2014/main" id="{83291214-92DE-41D7-AF93-A57A7C51AAB8}"/>
            </a:ext>
          </a:extLst>
        </xdr:cNvPr>
        <xdr:cNvCxnSpPr/>
      </xdr:nvCxnSpPr>
      <xdr:spPr>
        <a:xfrm>
          <a:off x="11517313"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 xmlns:a16="http://schemas.microsoft.com/office/drawing/2014/main" id="{32813778-3E98-4349-9A5D-50546DE953B2}"/>
            </a:ext>
          </a:extLst>
        </xdr:cNvPr>
        <xdr:cNvSpPr/>
      </xdr:nvSpPr>
      <xdr:spPr>
        <a:xfrm>
          <a:off x="11517313" y="15906750"/>
          <a:ext cx="4367212"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864" name="直線コネクタ 863">
          <a:extLst>
            <a:ext uri="{FF2B5EF4-FFF2-40B4-BE49-F238E27FC236}">
              <a16:creationId xmlns="" xmlns:a16="http://schemas.microsoft.com/office/drawing/2014/main" id="{29630C9D-B06B-4EF0-A6C3-2BBB27E26695}"/>
            </a:ext>
          </a:extLst>
        </xdr:cNvPr>
        <xdr:cNvCxnSpPr/>
      </xdr:nvCxnSpPr>
      <xdr:spPr>
        <a:xfrm flipV="1">
          <a:off x="15104427" y="1634108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65" name="【庁舎】&#10;有形固定資産減価償却率最小値テキスト">
          <a:extLst>
            <a:ext uri="{FF2B5EF4-FFF2-40B4-BE49-F238E27FC236}">
              <a16:creationId xmlns="" xmlns:a16="http://schemas.microsoft.com/office/drawing/2014/main" id="{21D67B68-CE4C-48C1-B3C5-B7A5511C3435}"/>
            </a:ext>
          </a:extLst>
        </xdr:cNvPr>
        <xdr:cNvSpPr txBox="1"/>
      </xdr:nvSpPr>
      <xdr:spPr>
        <a:xfrm>
          <a:off x="15143163" y="17868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66" name="直線コネクタ 865">
          <a:extLst>
            <a:ext uri="{FF2B5EF4-FFF2-40B4-BE49-F238E27FC236}">
              <a16:creationId xmlns="" xmlns:a16="http://schemas.microsoft.com/office/drawing/2014/main" id="{D2A7954E-38E5-4BEB-8942-2F8EE895DA54}"/>
            </a:ext>
          </a:extLst>
        </xdr:cNvPr>
        <xdr:cNvCxnSpPr/>
      </xdr:nvCxnSpPr>
      <xdr:spPr>
        <a:xfrm>
          <a:off x="15016163" y="1786454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867" name="【庁舎】&#10;有形固定資産減価償却率最大値テキスト">
          <a:extLst>
            <a:ext uri="{FF2B5EF4-FFF2-40B4-BE49-F238E27FC236}">
              <a16:creationId xmlns="" xmlns:a16="http://schemas.microsoft.com/office/drawing/2014/main" id="{93FD8A44-0DD6-4066-B1F2-71E59059C1A0}"/>
            </a:ext>
          </a:extLst>
        </xdr:cNvPr>
        <xdr:cNvSpPr txBox="1"/>
      </xdr:nvSpPr>
      <xdr:spPr>
        <a:xfrm>
          <a:off x="15143163" y="16116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868" name="直線コネクタ 867">
          <a:extLst>
            <a:ext uri="{FF2B5EF4-FFF2-40B4-BE49-F238E27FC236}">
              <a16:creationId xmlns="" xmlns:a16="http://schemas.microsoft.com/office/drawing/2014/main" id="{6ADC90F3-1F9B-49FA-839A-B1A8D8199B6D}"/>
            </a:ext>
          </a:extLst>
        </xdr:cNvPr>
        <xdr:cNvCxnSpPr/>
      </xdr:nvCxnSpPr>
      <xdr:spPr>
        <a:xfrm>
          <a:off x="15016163" y="16341089"/>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53176</xdr:rowOff>
    </xdr:from>
    <xdr:ext cx="405111" cy="259045"/>
    <xdr:sp macro="" textlink="">
      <xdr:nvSpPr>
        <xdr:cNvPr id="869" name="【庁舎】&#10;有形固定資産減価償却率平均値テキスト">
          <a:extLst>
            <a:ext uri="{FF2B5EF4-FFF2-40B4-BE49-F238E27FC236}">
              <a16:creationId xmlns="" xmlns:a16="http://schemas.microsoft.com/office/drawing/2014/main" id="{01094CF2-DD18-4439-8DF5-A479A16BC6B0}"/>
            </a:ext>
          </a:extLst>
        </xdr:cNvPr>
        <xdr:cNvSpPr txBox="1"/>
      </xdr:nvSpPr>
      <xdr:spPr>
        <a:xfrm>
          <a:off x="15143163" y="168552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870" name="フローチャート: 判断 869">
          <a:extLst>
            <a:ext uri="{FF2B5EF4-FFF2-40B4-BE49-F238E27FC236}">
              <a16:creationId xmlns="" xmlns:a16="http://schemas.microsoft.com/office/drawing/2014/main" id="{42324013-1427-475E-B276-6CEDF5E0190D}"/>
            </a:ext>
          </a:extLst>
        </xdr:cNvPr>
        <xdr:cNvSpPr/>
      </xdr:nvSpPr>
      <xdr:spPr>
        <a:xfrm>
          <a:off x="15054263" y="1700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144599</xdr:rowOff>
    </xdr:from>
    <xdr:to>
      <xdr:col>81</xdr:col>
      <xdr:colOff>101600</xdr:colOff>
      <xdr:row>104</xdr:row>
      <xdr:rowOff>74749</xdr:rowOff>
    </xdr:to>
    <xdr:sp macro="" textlink="">
      <xdr:nvSpPr>
        <xdr:cNvPr id="871" name="フローチャート: 判断 870">
          <a:extLst>
            <a:ext uri="{FF2B5EF4-FFF2-40B4-BE49-F238E27FC236}">
              <a16:creationId xmlns="" xmlns:a16="http://schemas.microsoft.com/office/drawing/2014/main" id="{0D56B81B-942D-4930-9844-AF675829D8A2}"/>
            </a:ext>
          </a:extLst>
        </xdr:cNvPr>
        <xdr:cNvSpPr/>
      </xdr:nvSpPr>
      <xdr:spPr>
        <a:xfrm>
          <a:off x="14273213" y="16946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123371</xdr:rowOff>
    </xdr:from>
    <xdr:to>
      <xdr:col>76</xdr:col>
      <xdr:colOff>165100</xdr:colOff>
      <xdr:row>104</xdr:row>
      <xdr:rowOff>53521</xdr:rowOff>
    </xdr:to>
    <xdr:sp macro="" textlink="">
      <xdr:nvSpPr>
        <xdr:cNvPr id="872" name="フローチャート: 判断 871">
          <a:extLst>
            <a:ext uri="{FF2B5EF4-FFF2-40B4-BE49-F238E27FC236}">
              <a16:creationId xmlns="" xmlns:a16="http://schemas.microsoft.com/office/drawing/2014/main" id="{BADB756F-0334-4E01-A6CA-5BDC86106220}"/>
            </a:ext>
          </a:extLst>
        </xdr:cNvPr>
        <xdr:cNvSpPr/>
      </xdr:nvSpPr>
      <xdr:spPr>
        <a:xfrm>
          <a:off x="13455650" y="1692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144599</xdr:rowOff>
    </xdr:from>
    <xdr:to>
      <xdr:col>72</xdr:col>
      <xdr:colOff>38100</xdr:colOff>
      <xdr:row>104</xdr:row>
      <xdr:rowOff>74749</xdr:rowOff>
    </xdr:to>
    <xdr:sp macro="" textlink="">
      <xdr:nvSpPr>
        <xdr:cNvPr id="873" name="フローチャート: 判断 872">
          <a:extLst>
            <a:ext uri="{FF2B5EF4-FFF2-40B4-BE49-F238E27FC236}">
              <a16:creationId xmlns="" xmlns:a16="http://schemas.microsoft.com/office/drawing/2014/main" id="{59DB0D3F-0A8A-4431-8FEF-E4C1F51338A7}"/>
            </a:ext>
          </a:extLst>
        </xdr:cNvPr>
        <xdr:cNvSpPr/>
      </xdr:nvSpPr>
      <xdr:spPr>
        <a:xfrm>
          <a:off x="12638088" y="16946699"/>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5806</xdr:rowOff>
    </xdr:from>
    <xdr:to>
      <xdr:col>67</xdr:col>
      <xdr:colOff>101600</xdr:colOff>
      <xdr:row>104</xdr:row>
      <xdr:rowOff>107406</xdr:rowOff>
    </xdr:to>
    <xdr:sp macro="" textlink="">
      <xdr:nvSpPr>
        <xdr:cNvPr id="874" name="フローチャート: 判断 873">
          <a:extLst>
            <a:ext uri="{FF2B5EF4-FFF2-40B4-BE49-F238E27FC236}">
              <a16:creationId xmlns="" xmlns:a16="http://schemas.microsoft.com/office/drawing/2014/main" id="{24672749-AD7B-459A-8158-A6E91251ED17}"/>
            </a:ext>
          </a:extLst>
        </xdr:cNvPr>
        <xdr:cNvSpPr/>
      </xdr:nvSpPr>
      <xdr:spPr>
        <a:xfrm>
          <a:off x="11806238" y="1697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 xmlns:a16="http://schemas.microsoft.com/office/drawing/2014/main" id="{EE160FD1-FF74-4C53-AE41-8814AF888167}"/>
            </a:ext>
          </a:extLst>
        </xdr:cNvPr>
        <xdr:cNvSpPr txBox="1"/>
      </xdr:nvSpPr>
      <xdr:spPr>
        <a:xfrm>
          <a:off x="149288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 xmlns:a16="http://schemas.microsoft.com/office/drawing/2014/main" id="{14228840-135A-477C-A72A-90935F0F0467}"/>
            </a:ext>
          </a:extLst>
        </xdr:cNvPr>
        <xdr:cNvSpPr txBox="1"/>
      </xdr:nvSpPr>
      <xdr:spPr>
        <a:xfrm>
          <a:off x="14147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 xmlns:a16="http://schemas.microsoft.com/office/drawing/2014/main" id="{D7D15DDE-9B83-46EB-ADFD-400CF7F393AE}"/>
            </a:ext>
          </a:extLst>
        </xdr:cNvPr>
        <xdr:cNvSpPr txBox="1"/>
      </xdr:nvSpPr>
      <xdr:spPr>
        <a:xfrm>
          <a:off x="133302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 xmlns:a16="http://schemas.microsoft.com/office/drawing/2014/main" id="{AF714673-C7AB-407B-ACB1-50D0518E47D5}"/>
            </a:ext>
          </a:extLst>
        </xdr:cNvPr>
        <xdr:cNvSpPr txBox="1"/>
      </xdr:nvSpPr>
      <xdr:spPr>
        <a:xfrm>
          <a:off x="125126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 xmlns:a16="http://schemas.microsoft.com/office/drawing/2014/main" id="{4B164A7B-1F5F-40D0-BC55-09AED660E0C4}"/>
            </a:ext>
          </a:extLst>
        </xdr:cNvPr>
        <xdr:cNvSpPr txBox="1"/>
      </xdr:nvSpPr>
      <xdr:spPr>
        <a:xfrm>
          <a:off x="116808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880" name="楕円 879">
          <a:extLst>
            <a:ext uri="{FF2B5EF4-FFF2-40B4-BE49-F238E27FC236}">
              <a16:creationId xmlns="" xmlns:a16="http://schemas.microsoft.com/office/drawing/2014/main" id="{2B02ED19-5A1A-49A8-9085-BAD545068454}"/>
            </a:ext>
          </a:extLst>
        </xdr:cNvPr>
        <xdr:cNvSpPr/>
      </xdr:nvSpPr>
      <xdr:spPr>
        <a:xfrm>
          <a:off x="15054263" y="1737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33219</xdr:rowOff>
    </xdr:from>
    <xdr:ext cx="405111" cy="259045"/>
    <xdr:sp macro="" textlink="">
      <xdr:nvSpPr>
        <xdr:cNvPr id="881" name="【庁舎】&#10;有形固定資産減価償却率該当値テキスト">
          <a:extLst>
            <a:ext uri="{FF2B5EF4-FFF2-40B4-BE49-F238E27FC236}">
              <a16:creationId xmlns="" xmlns:a16="http://schemas.microsoft.com/office/drawing/2014/main" id="{CF47363E-427E-48AE-BF2C-E468D587134A}"/>
            </a:ext>
          </a:extLst>
        </xdr:cNvPr>
        <xdr:cNvSpPr txBox="1"/>
      </xdr:nvSpPr>
      <xdr:spPr>
        <a:xfrm>
          <a:off x="15143163" y="17349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27032</xdr:rowOff>
    </xdr:from>
    <xdr:to>
      <xdr:col>81</xdr:col>
      <xdr:colOff>101600</xdr:colOff>
      <xdr:row>106</xdr:row>
      <xdr:rowOff>128632</xdr:rowOff>
    </xdr:to>
    <xdr:sp macro="" textlink="">
      <xdr:nvSpPr>
        <xdr:cNvPr id="882" name="楕円 881">
          <a:extLst>
            <a:ext uri="{FF2B5EF4-FFF2-40B4-BE49-F238E27FC236}">
              <a16:creationId xmlns="" xmlns:a16="http://schemas.microsoft.com/office/drawing/2014/main" id="{C8DC773C-7BFB-4E18-B1FC-134CFF89D81C}"/>
            </a:ext>
          </a:extLst>
        </xdr:cNvPr>
        <xdr:cNvSpPr/>
      </xdr:nvSpPr>
      <xdr:spPr>
        <a:xfrm>
          <a:off x="14273213" y="1734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77832</xdr:rowOff>
    </xdr:from>
    <xdr:to>
      <xdr:col>85</xdr:col>
      <xdr:colOff>127000</xdr:colOff>
      <xdr:row>106</xdr:row>
      <xdr:rowOff>105592</xdr:rowOff>
    </xdr:to>
    <xdr:cxnSp macro="">
      <xdr:nvCxnSpPr>
        <xdr:cNvPr id="883" name="直線コネクタ 882">
          <a:extLst>
            <a:ext uri="{FF2B5EF4-FFF2-40B4-BE49-F238E27FC236}">
              <a16:creationId xmlns="" xmlns:a16="http://schemas.microsoft.com/office/drawing/2014/main" id="{0578DE74-4408-4584-94DF-5450BABB8EB5}"/>
            </a:ext>
          </a:extLst>
        </xdr:cNvPr>
        <xdr:cNvCxnSpPr/>
      </xdr:nvCxnSpPr>
      <xdr:spPr>
        <a:xfrm>
          <a:off x="14324013" y="17394282"/>
          <a:ext cx="78105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162561</xdr:rowOff>
    </xdr:from>
    <xdr:to>
      <xdr:col>76</xdr:col>
      <xdr:colOff>165100</xdr:colOff>
      <xdr:row>106</xdr:row>
      <xdr:rowOff>92711</xdr:rowOff>
    </xdr:to>
    <xdr:sp macro="" textlink="">
      <xdr:nvSpPr>
        <xdr:cNvPr id="884" name="楕円 883">
          <a:extLst>
            <a:ext uri="{FF2B5EF4-FFF2-40B4-BE49-F238E27FC236}">
              <a16:creationId xmlns="" xmlns:a16="http://schemas.microsoft.com/office/drawing/2014/main" id="{A91333DB-B315-47AB-8EDA-1D823B902C2E}"/>
            </a:ext>
          </a:extLst>
        </xdr:cNvPr>
        <xdr:cNvSpPr/>
      </xdr:nvSpPr>
      <xdr:spPr>
        <a:xfrm>
          <a:off x="1345565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41911</xdr:rowOff>
    </xdr:from>
    <xdr:to>
      <xdr:col>81</xdr:col>
      <xdr:colOff>50800</xdr:colOff>
      <xdr:row>106</xdr:row>
      <xdr:rowOff>77832</xdr:rowOff>
    </xdr:to>
    <xdr:cxnSp macro="">
      <xdr:nvCxnSpPr>
        <xdr:cNvPr id="885" name="直線コネクタ 884">
          <a:extLst>
            <a:ext uri="{FF2B5EF4-FFF2-40B4-BE49-F238E27FC236}">
              <a16:creationId xmlns="" xmlns:a16="http://schemas.microsoft.com/office/drawing/2014/main" id="{25F36DE2-8A86-4953-A91B-82B83F2A840D}"/>
            </a:ext>
          </a:extLst>
        </xdr:cNvPr>
        <xdr:cNvCxnSpPr/>
      </xdr:nvCxnSpPr>
      <xdr:spPr>
        <a:xfrm>
          <a:off x="13506450" y="17358361"/>
          <a:ext cx="817563"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43362</xdr:rowOff>
    </xdr:from>
    <xdr:to>
      <xdr:col>72</xdr:col>
      <xdr:colOff>38100</xdr:colOff>
      <xdr:row>106</xdr:row>
      <xdr:rowOff>144962</xdr:rowOff>
    </xdr:to>
    <xdr:sp macro="" textlink="">
      <xdr:nvSpPr>
        <xdr:cNvPr id="886" name="楕円 885">
          <a:extLst>
            <a:ext uri="{FF2B5EF4-FFF2-40B4-BE49-F238E27FC236}">
              <a16:creationId xmlns="" xmlns:a16="http://schemas.microsoft.com/office/drawing/2014/main" id="{48B5EA66-4B88-4A3A-AFFD-0D2028AAB773}"/>
            </a:ext>
          </a:extLst>
        </xdr:cNvPr>
        <xdr:cNvSpPr/>
      </xdr:nvSpPr>
      <xdr:spPr>
        <a:xfrm>
          <a:off x="12638088" y="17359812"/>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41911</xdr:rowOff>
    </xdr:from>
    <xdr:to>
      <xdr:col>76</xdr:col>
      <xdr:colOff>114300</xdr:colOff>
      <xdr:row>106</xdr:row>
      <xdr:rowOff>94162</xdr:rowOff>
    </xdr:to>
    <xdr:cxnSp macro="">
      <xdr:nvCxnSpPr>
        <xdr:cNvPr id="887" name="直線コネクタ 886">
          <a:extLst>
            <a:ext uri="{FF2B5EF4-FFF2-40B4-BE49-F238E27FC236}">
              <a16:creationId xmlns="" xmlns:a16="http://schemas.microsoft.com/office/drawing/2014/main" id="{7F48B5F2-6562-492F-8309-F3CB35587228}"/>
            </a:ext>
          </a:extLst>
        </xdr:cNvPr>
        <xdr:cNvCxnSpPr/>
      </xdr:nvCxnSpPr>
      <xdr:spPr>
        <a:xfrm flipV="1">
          <a:off x="12688888" y="17358361"/>
          <a:ext cx="817562"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12337</xdr:rowOff>
    </xdr:from>
    <xdr:to>
      <xdr:col>67</xdr:col>
      <xdr:colOff>101600</xdr:colOff>
      <xdr:row>106</xdr:row>
      <xdr:rowOff>113937</xdr:rowOff>
    </xdr:to>
    <xdr:sp macro="" textlink="">
      <xdr:nvSpPr>
        <xdr:cNvPr id="888" name="楕円 887">
          <a:extLst>
            <a:ext uri="{FF2B5EF4-FFF2-40B4-BE49-F238E27FC236}">
              <a16:creationId xmlns="" xmlns:a16="http://schemas.microsoft.com/office/drawing/2014/main" id="{E762F098-9670-49BD-883E-5A1A0259E695}"/>
            </a:ext>
          </a:extLst>
        </xdr:cNvPr>
        <xdr:cNvSpPr/>
      </xdr:nvSpPr>
      <xdr:spPr>
        <a:xfrm>
          <a:off x="11806238" y="173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63137</xdr:rowOff>
    </xdr:from>
    <xdr:to>
      <xdr:col>71</xdr:col>
      <xdr:colOff>177800</xdr:colOff>
      <xdr:row>106</xdr:row>
      <xdr:rowOff>94162</xdr:rowOff>
    </xdr:to>
    <xdr:cxnSp macro="">
      <xdr:nvCxnSpPr>
        <xdr:cNvPr id="889" name="直線コネクタ 888">
          <a:extLst>
            <a:ext uri="{FF2B5EF4-FFF2-40B4-BE49-F238E27FC236}">
              <a16:creationId xmlns="" xmlns:a16="http://schemas.microsoft.com/office/drawing/2014/main" id="{31E71A30-EB6D-4FF7-8ACB-F26B59B65A3A}"/>
            </a:ext>
          </a:extLst>
        </xdr:cNvPr>
        <xdr:cNvCxnSpPr/>
      </xdr:nvCxnSpPr>
      <xdr:spPr>
        <a:xfrm>
          <a:off x="11857038" y="17379587"/>
          <a:ext cx="83185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91276</xdr:rowOff>
    </xdr:from>
    <xdr:ext cx="405111" cy="259045"/>
    <xdr:sp macro="" textlink="">
      <xdr:nvSpPr>
        <xdr:cNvPr id="890" name="n_1aveValue【庁舎】&#10;有形固定資産減価償却率">
          <a:extLst>
            <a:ext uri="{FF2B5EF4-FFF2-40B4-BE49-F238E27FC236}">
              <a16:creationId xmlns="" xmlns:a16="http://schemas.microsoft.com/office/drawing/2014/main" id="{68189AB0-FD8D-4D85-8E1D-F55A32733209}"/>
            </a:ext>
          </a:extLst>
        </xdr:cNvPr>
        <xdr:cNvSpPr txBox="1"/>
      </xdr:nvSpPr>
      <xdr:spPr>
        <a:xfrm>
          <a:off x="14123044" y="16721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70048</xdr:rowOff>
    </xdr:from>
    <xdr:ext cx="405111" cy="259045"/>
    <xdr:sp macro="" textlink="">
      <xdr:nvSpPr>
        <xdr:cNvPr id="891" name="n_2aveValue【庁舎】&#10;有形固定資産減価償却率">
          <a:extLst>
            <a:ext uri="{FF2B5EF4-FFF2-40B4-BE49-F238E27FC236}">
              <a16:creationId xmlns="" xmlns:a16="http://schemas.microsoft.com/office/drawing/2014/main" id="{AC4BF133-B17D-4EC4-BB53-7A38E9A860CB}"/>
            </a:ext>
          </a:extLst>
        </xdr:cNvPr>
        <xdr:cNvSpPr txBox="1"/>
      </xdr:nvSpPr>
      <xdr:spPr>
        <a:xfrm>
          <a:off x="13318182" y="16700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91276</xdr:rowOff>
    </xdr:from>
    <xdr:ext cx="405111" cy="259045"/>
    <xdr:sp macro="" textlink="">
      <xdr:nvSpPr>
        <xdr:cNvPr id="892" name="n_3aveValue【庁舎】&#10;有形固定資産減価償却率">
          <a:extLst>
            <a:ext uri="{FF2B5EF4-FFF2-40B4-BE49-F238E27FC236}">
              <a16:creationId xmlns="" xmlns:a16="http://schemas.microsoft.com/office/drawing/2014/main" id="{2C12228E-3DE9-4913-BF75-1AA444A9F02E}"/>
            </a:ext>
          </a:extLst>
        </xdr:cNvPr>
        <xdr:cNvSpPr txBox="1"/>
      </xdr:nvSpPr>
      <xdr:spPr>
        <a:xfrm>
          <a:off x="12500619" y="16721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123933</xdr:rowOff>
    </xdr:from>
    <xdr:ext cx="405111" cy="259045"/>
    <xdr:sp macro="" textlink="">
      <xdr:nvSpPr>
        <xdr:cNvPr id="893" name="n_4aveValue【庁舎】&#10;有形固定資産減価償却率">
          <a:extLst>
            <a:ext uri="{FF2B5EF4-FFF2-40B4-BE49-F238E27FC236}">
              <a16:creationId xmlns="" xmlns:a16="http://schemas.microsoft.com/office/drawing/2014/main" id="{42832F57-36F6-4957-94B0-6E397967FCCB}"/>
            </a:ext>
          </a:extLst>
        </xdr:cNvPr>
        <xdr:cNvSpPr txBox="1"/>
      </xdr:nvSpPr>
      <xdr:spPr>
        <a:xfrm>
          <a:off x="11668769" y="1675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119759</xdr:rowOff>
    </xdr:from>
    <xdr:ext cx="405111" cy="259045"/>
    <xdr:sp macro="" textlink="">
      <xdr:nvSpPr>
        <xdr:cNvPr id="894" name="n_1mainValue【庁舎】&#10;有形固定資産減価償却率">
          <a:extLst>
            <a:ext uri="{FF2B5EF4-FFF2-40B4-BE49-F238E27FC236}">
              <a16:creationId xmlns="" xmlns:a16="http://schemas.microsoft.com/office/drawing/2014/main" id="{3E135D09-1BC6-4BC0-9DCB-1D430DE9E4EF}"/>
            </a:ext>
          </a:extLst>
        </xdr:cNvPr>
        <xdr:cNvSpPr txBox="1"/>
      </xdr:nvSpPr>
      <xdr:spPr>
        <a:xfrm>
          <a:off x="14123044" y="17436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83838</xdr:rowOff>
    </xdr:from>
    <xdr:ext cx="405111" cy="259045"/>
    <xdr:sp macro="" textlink="">
      <xdr:nvSpPr>
        <xdr:cNvPr id="895" name="n_2mainValue【庁舎】&#10;有形固定資産減価償却率">
          <a:extLst>
            <a:ext uri="{FF2B5EF4-FFF2-40B4-BE49-F238E27FC236}">
              <a16:creationId xmlns="" xmlns:a16="http://schemas.microsoft.com/office/drawing/2014/main" id="{F74DB8A6-9A9E-46FD-BC81-BB7BE9D5B9B6}"/>
            </a:ext>
          </a:extLst>
        </xdr:cNvPr>
        <xdr:cNvSpPr txBox="1"/>
      </xdr:nvSpPr>
      <xdr:spPr>
        <a:xfrm>
          <a:off x="13318182" y="17400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136089</xdr:rowOff>
    </xdr:from>
    <xdr:ext cx="405111" cy="259045"/>
    <xdr:sp macro="" textlink="">
      <xdr:nvSpPr>
        <xdr:cNvPr id="896" name="n_3mainValue【庁舎】&#10;有形固定資産減価償却率">
          <a:extLst>
            <a:ext uri="{FF2B5EF4-FFF2-40B4-BE49-F238E27FC236}">
              <a16:creationId xmlns="" xmlns:a16="http://schemas.microsoft.com/office/drawing/2014/main" id="{1C101431-EAB2-4367-AB82-6B46C361ABC9}"/>
            </a:ext>
          </a:extLst>
        </xdr:cNvPr>
        <xdr:cNvSpPr txBox="1"/>
      </xdr:nvSpPr>
      <xdr:spPr>
        <a:xfrm>
          <a:off x="12500619" y="17452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105064</xdr:rowOff>
    </xdr:from>
    <xdr:ext cx="405111" cy="259045"/>
    <xdr:sp macro="" textlink="">
      <xdr:nvSpPr>
        <xdr:cNvPr id="897" name="n_4mainValue【庁舎】&#10;有形固定資産減価償却率">
          <a:extLst>
            <a:ext uri="{FF2B5EF4-FFF2-40B4-BE49-F238E27FC236}">
              <a16:creationId xmlns="" xmlns:a16="http://schemas.microsoft.com/office/drawing/2014/main" id="{A4ED8123-EFEE-403B-9F54-13E54E823E00}"/>
            </a:ext>
          </a:extLst>
        </xdr:cNvPr>
        <xdr:cNvSpPr txBox="1"/>
      </xdr:nvSpPr>
      <xdr:spPr>
        <a:xfrm>
          <a:off x="11668769" y="1742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 xmlns:a16="http://schemas.microsoft.com/office/drawing/2014/main" id="{7FF99E44-628F-4235-9F90-78B822A09CEB}"/>
            </a:ext>
          </a:extLst>
        </xdr:cNvPr>
        <xdr:cNvSpPr/>
      </xdr:nvSpPr>
      <xdr:spPr>
        <a:xfrm>
          <a:off x="16916400" y="14763750"/>
          <a:ext cx="43815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 xmlns:a16="http://schemas.microsoft.com/office/drawing/2014/main" id="{B68E077F-36B3-41AB-B4C7-3A3E81D82E9A}"/>
            </a:ext>
          </a:extLst>
        </xdr:cNvPr>
        <xdr:cNvSpPr/>
      </xdr:nvSpPr>
      <xdr:spPr>
        <a:xfrm>
          <a:off x="170434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 xmlns:a16="http://schemas.microsoft.com/office/drawing/2014/main" id="{3D7DF00C-5488-4C1E-BA3C-3B1468EAA79F}"/>
            </a:ext>
          </a:extLst>
        </xdr:cNvPr>
        <xdr:cNvSpPr/>
      </xdr:nvSpPr>
      <xdr:spPr>
        <a:xfrm>
          <a:off x="170434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 xmlns:a16="http://schemas.microsoft.com/office/drawing/2014/main" id="{FA971379-E562-4389-AF63-C51514D715D8}"/>
            </a:ext>
          </a:extLst>
        </xdr:cNvPr>
        <xdr:cNvSpPr/>
      </xdr:nvSpPr>
      <xdr:spPr>
        <a:xfrm>
          <a:off x="1797367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 xmlns:a16="http://schemas.microsoft.com/office/drawing/2014/main" id="{18A013C0-DAF3-4572-A7E6-DCFDD49F1B5E}"/>
            </a:ext>
          </a:extLst>
        </xdr:cNvPr>
        <xdr:cNvSpPr/>
      </xdr:nvSpPr>
      <xdr:spPr>
        <a:xfrm>
          <a:off x="1797367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 xmlns:a16="http://schemas.microsoft.com/office/drawing/2014/main" id="{D8D085A9-8B49-4F2E-B07F-405127F7FEBB}"/>
            </a:ext>
          </a:extLst>
        </xdr:cNvPr>
        <xdr:cNvSpPr/>
      </xdr:nvSpPr>
      <xdr:spPr>
        <a:xfrm>
          <a:off x="1903095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 xmlns:a16="http://schemas.microsoft.com/office/drawing/2014/main" id="{F3208FFB-B0EB-4F48-99DB-CB973C93AFE3}"/>
            </a:ext>
          </a:extLst>
        </xdr:cNvPr>
        <xdr:cNvSpPr/>
      </xdr:nvSpPr>
      <xdr:spPr>
        <a:xfrm>
          <a:off x="1903095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 xmlns:a16="http://schemas.microsoft.com/office/drawing/2014/main" id="{3E679063-73EE-4E23-892A-F463B49094F9}"/>
            </a:ext>
          </a:extLst>
        </xdr:cNvPr>
        <xdr:cNvSpPr/>
      </xdr:nvSpPr>
      <xdr:spPr>
        <a:xfrm>
          <a:off x="16916400" y="15906750"/>
          <a:ext cx="4381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 xmlns:a16="http://schemas.microsoft.com/office/drawing/2014/main" id="{07446FC6-75BB-4164-8180-10E20EE6EEE2}"/>
            </a:ext>
          </a:extLst>
        </xdr:cNvPr>
        <xdr:cNvSpPr txBox="1"/>
      </xdr:nvSpPr>
      <xdr:spPr>
        <a:xfrm>
          <a:off x="16892588"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 xmlns:a16="http://schemas.microsoft.com/office/drawing/2014/main" id="{1B54CEDE-3F89-4ABF-8230-061DFDCE8234}"/>
            </a:ext>
          </a:extLst>
        </xdr:cNvPr>
        <xdr:cNvCxnSpPr/>
      </xdr:nvCxnSpPr>
      <xdr:spPr>
        <a:xfrm>
          <a:off x="16916400"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a:extLst>
            <a:ext uri="{FF2B5EF4-FFF2-40B4-BE49-F238E27FC236}">
              <a16:creationId xmlns="" xmlns:a16="http://schemas.microsoft.com/office/drawing/2014/main" id="{43D3DFB3-54CD-4667-AEAC-F20B0F4491D0}"/>
            </a:ext>
          </a:extLst>
        </xdr:cNvPr>
        <xdr:cNvCxnSpPr/>
      </xdr:nvCxnSpPr>
      <xdr:spPr>
        <a:xfrm>
          <a:off x="16916400" y="17866179"/>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a:extLst>
            <a:ext uri="{FF2B5EF4-FFF2-40B4-BE49-F238E27FC236}">
              <a16:creationId xmlns="" xmlns:a16="http://schemas.microsoft.com/office/drawing/2014/main" id="{FD81585C-20C1-42BB-B6F9-5648C0530F2F}"/>
            </a:ext>
          </a:extLst>
        </xdr:cNvPr>
        <xdr:cNvSpPr txBox="1"/>
      </xdr:nvSpPr>
      <xdr:spPr>
        <a:xfrm>
          <a:off x="16492084" y="177239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a:extLst>
            <a:ext uri="{FF2B5EF4-FFF2-40B4-BE49-F238E27FC236}">
              <a16:creationId xmlns="" xmlns:a16="http://schemas.microsoft.com/office/drawing/2014/main" id="{8CDD125C-1BF9-49D2-BCFF-BBA7C07D73E3}"/>
            </a:ext>
          </a:extLst>
        </xdr:cNvPr>
        <xdr:cNvCxnSpPr/>
      </xdr:nvCxnSpPr>
      <xdr:spPr>
        <a:xfrm>
          <a:off x="16916400" y="17539607"/>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a:extLst>
            <a:ext uri="{FF2B5EF4-FFF2-40B4-BE49-F238E27FC236}">
              <a16:creationId xmlns="" xmlns:a16="http://schemas.microsoft.com/office/drawing/2014/main" id="{9D736155-2C4F-42DC-8CAB-1FB84FDFC91B}"/>
            </a:ext>
          </a:extLst>
        </xdr:cNvPr>
        <xdr:cNvSpPr txBox="1"/>
      </xdr:nvSpPr>
      <xdr:spPr>
        <a:xfrm>
          <a:off x="16492084" y="173973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a:extLst>
            <a:ext uri="{FF2B5EF4-FFF2-40B4-BE49-F238E27FC236}">
              <a16:creationId xmlns="" xmlns:a16="http://schemas.microsoft.com/office/drawing/2014/main" id="{F0A6F713-08A1-4710-BBFB-EE177C5A0A8D}"/>
            </a:ext>
          </a:extLst>
        </xdr:cNvPr>
        <xdr:cNvCxnSpPr/>
      </xdr:nvCxnSpPr>
      <xdr:spPr>
        <a:xfrm>
          <a:off x="16916400" y="17213036"/>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a:extLst>
            <a:ext uri="{FF2B5EF4-FFF2-40B4-BE49-F238E27FC236}">
              <a16:creationId xmlns="" xmlns:a16="http://schemas.microsoft.com/office/drawing/2014/main" id="{41724BAF-BA67-4F3A-9804-2A02AB57CE6E}"/>
            </a:ext>
          </a:extLst>
        </xdr:cNvPr>
        <xdr:cNvSpPr txBox="1"/>
      </xdr:nvSpPr>
      <xdr:spPr>
        <a:xfrm>
          <a:off x="16492084" y="170708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a:extLst>
            <a:ext uri="{FF2B5EF4-FFF2-40B4-BE49-F238E27FC236}">
              <a16:creationId xmlns="" xmlns:a16="http://schemas.microsoft.com/office/drawing/2014/main" id="{CF29807C-4E52-45E6-9CCB-C50F0402033F}"/>
            </a:ext>
          </a:extLst>
        </xdr:cNvPr>
        <xdr:cNvCxnSpPr/>
      </xdr:nvCxnSpPr>
      <xdr:spPr>
        <a:xfrm>
          <a:off x="16916400" y="16886464"/>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a:extLst>
            <a:ext uri="{FF2B5EF4-FFF2-40B4-BE49-F238E27FC236}">
              <a16:creationId xmlns="" xmlns:a16="http://schemas.microsoft.com/office/drawing/2014/main" id="{319E87BF-5343-4337-BA16-4BA053FAFDBB}"/>
            </a:ext>
          </a:extLst>
        </xdr:cNvPr>
        <xdr:cNvSpPr txBox="1"/>
      </xdr:nvSpPr>
      <xdr:spPr>
        <a:xfrm>
          <a:off x="16492084" y="16744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a:extLst>
            <a:ext uri="{FF2B5EF4-FFF2-40B4-BE49-F238E27FC236}">
              <a16:creationId xmlns="" xmlns:a16="http://schemas.microsoft.com/office/drawing/2014/main" id="{6DF358B3-3842-4572-8340-95285C465F42}"/>
            </a:ext>
          </a:extLst>
        </xdr:cNvPr>
        <xdr:cNvCxnSpPr/>
      </xdr:nvCxnSpPr>
      <xdr:spPr>
        <a:xfrm>
          <a:off x="16916400" y="1655989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a:extLst>
            <a:ext uri="{FF2B5EF4-FFF2-40B4-BE49-F238E27FC236}">
              <a16:creationId xmlns="" xmlns:a16="http://schemas.microsoft.com/office/drawing/2014/main" id="{2DA8E223-D1D3-4D41-8F61-1803CC5B264F}"/>
            </a:ext>
          </a:extLst>
        </xdr:cNvPr>
        <xdr:cNvSpPr txBox="1"/>
      </xdr:nvSpPr>
      <xdr:spPr>
        <a:xfrm>
          <a:off x="16492084" y="16417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a:extLst>
            <a:ext uri="{FF2B5EF4-FFF2-40B4-BE49-F238E27FC236}">
              <a16:creationId xmlns="" xmlns:a16="http://schemas.microsoft.com/office/drawing/2014/main" id="{F90B8692-BA3C-463D-B731-B4585D32F70C}"/>
            </a:ext>
          </a:extLst>
        </xdr:cNvPr>
        <xdr:cNvCxnSpPr/>
      </xdr:nvCxnSpPr>
      <xdr:spPr>
        <a:xfrm>
          <a:off x="16916400" y="1623332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a:extLst>
            <a:ext uri="{FF2B5EF4-FFF2-40B4-BE49-F238E27FC236}">
              <a16:creationId xmlns="" xmlns:a16="http://schemas.microsoft.com/office/drawing/2014/main" id="{F4EFA3E4-F924-49C8-AD84-391B2806C547}"/>
            </a:ext>
          </a:extLst>
        </xdr:cNvPr>
        <xdr:cNvSpPr txBox="1"/>
      </xdr:nvSpPr>
      <xdr:spPr>
        <a:xfrm>
          <a:off x="16492084" y="16091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 xmlns:a16="http://schemas.microsoft.com/office/drawing/2014/main" id="{E20390D5-2FD0-4CD1-ABD3-874E7CA2D119}"/>
            </a:ext>
          </a:extLst>
        </xdr:cNvPr>
        <xdr:cNvCxnSpPr/>
      </xdr:nvCxnSpPr>
      <xdr:spPr>
        <a:xfrm>
          <a:off x="16916400"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 xmlns:a16="http://schemas.microsoft.com/office/drawing/2014/main" id="{E8F38310-AF1D-477D-B065-C78D0BB3C0D8}"/>
            </a:ext>
          </a:extLst>
        </xdr:cNvPr>
        <xdr:cNvSpPr txBox="1"/>
      </xdr:nvSpPr>
      <xdr:spPr>
        <a:xfrm>
          <a:off x="16492084"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 xmlns:a16="http://schemas.microsoft.com/office/drawing/2014/main" id="{EC1EECF9-3769-4F23-8821-AA0EC892D219}"/>
            </a:ext>
          </a:extLst>
        </xdr:cNvPr>
        <xdr:cNvSpPr/>
      </xdr:nvSpPr>
      <xdr:spPr>
        <a:xfrm>
          <a:off x="16916400" y="15906750"/>
          <a:ext cx="4381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103</xdr:row>
      <xdr:rowOff>149679</xdr:rowOff>
    </xdr:from>
    <xdr:to>
      <xdr:col>116</xdr:col>
      <xdr:colOff>62864</xdr:colOff>
      <xdr:row>108</xdr:row>
      <xdr:rowOff>97427</xdr:rowOff>
    </xdr:to>
    <xdr:cxnSp macro="">
      <xdr:nvCxnSpPr>
        <xdr:cNvPr id="923" name="直線コネクタ 922">
          <a:extLst>
            <a:ext uri="{FF2B5EF4-FFF2-40B4-BE49-F238E27FC236}">
              <a16:creationId xmlns="" xmlns:a16="http://schemas.microsoft.com/office/drawing/2014/main" id="{2F0F107F-12F7-42D4-B8AD-EAABC64B580E}"/>
            </a:ext>
          </a:extLst>
        </xdr:cNvPr>
        <xdr:cNvCxnSpPr/>
      </xdr:nvCxnSpPr>
      <xdr:spPr>
        <a:xfrm flipV="1">
          <a:off x="20503514" y="16951779"/>
          <a:ext cx="0" cy="804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101254</xdr:rowOff>
    </xdr:from>
    <xdr:ext cx="469744" cy="259045"/>
    <xdr:sp macro="" textlink="">
      <xdr:nvSpPr>
        <xdr:cNvPr id="924" name="【庁舎】&#10;一人当たり面積最小値テキスト">
          <a:extLst>
            <a:ext uri="{FF2B5EF4-FFF2-40B4-BE49-F238E27FC236}">
              <a16:creationId xmlns="" xmlns:a16="http://schemas.microsoft.com/office/drawing/2014/main" id="{181B056A-05E7-4D61-9B52-C4F62BF43633}"/>
            </a:ext>
          </a:extLst>
        </xdr:cNvPr>
        <xdr:cNvSpPr txBox="1"/>
      </xdr:nvSpPr>
      <xdr:spPr>
        <a:xfrm>
          <a:off x="20542250" y="17760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97427</xdr:rowOff>
    </xdr:from>
    <xdr:to>
      <xdr:col>116</xdr:col>
      <xdr:colOff>152400</xdr:colOff>
      <xdr:row>108</xdr:row>
      <xdr:rowOff>97427</xdr:rowOff>
    </xdr:to>
    <xdr:cxnSp macro="">
      <xdr:nvCxnSpPr>
        <xdr:cNvPr id="925" name="直線コネクタ 924">
          <a:extLst>
            <a:ext uri="{FF2B5EF4-FFF2-40B4-BE49-F238E27FC236}">
              <a16:creationId xmlns="" xmlns:a16="http://schemas.microsoft.com/office/drawing/2014/main" id="{797F5B46-D663-492A-9159-FD88669BCE0C}"/>
            </a:ext>
          </a:extLst>
        </xdr:cNvPr>
        <xdr:cNvCxnSpPr/>
      </xdr:nvCxnSpPr>
      <xdr:spPr>
        <a:xfrm>
          <a:off x="20429538" y="17756777"/>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96356</xdr:rowOff>
    </xdr:from>
    <xdr:ext cx="469744" cy="259045"/>
    <xdr:sp macro="" textlink="">
      <xdr:nvSpPr>
        <xdr:cNvPr id="926" name="【庁舎】&#10;一人当たり面積最大値テキスト">
          <a:extLst>
            <a:ext uri="{FF2B5EF4-FFF2-40B4-BE49-F238E27FC236}">
              <a16:creationId xmlns="" xmlns:a16="http://schemas.microsoft.com/office/drawing/2014/main" id="{DF0F4C9E-C16B-4080-809D-D2CE4E32E437}"/>
            </a:ext>
          </a:extLst>
        </xdr:cNvPr>
        <xdr:cNvSpPr txBox="1"/>
      </xdr:nvSpPr>
      <xdr:spPr>
        <a:xfrm>
          <a:off x="20542250" y="167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103</xdr:row>
      <xdr:rowOff>149679</xdr:rowOff>
    </xdr:from>
    <xdr:to>
      <xdr:col>116</xdr:col>
      <xdr:colOff>152400</xdr:colOff>
      <xdr:row>103</xdr:row>
      <xdr:rowOff>149679</xdr:rowOff>
    </xdr:to>
    <xdr:cxnSp macro="">
      <xdr:nvCxnSpPr>
        <xdr:cNvPr id="927" name="直線コネクタ 926">
          <a:extLst>
            <a:ext uri="{FF2B5EF4-FFF2-40B4-BE49-F238E27FC236}">
              <a16:creationId xmlns="" xmlns:a16="http://schemas.microsoft.com/office/drawing/2014/main" id="{AB14C843-7A52-4EA8-9CEB-7C04F5097BFC}"/>
            </a:ext>
          </a:extLst>
        </xdr:cNvPr>
        <xdr:cNvCxnSpPr/>
      </xdr:nvCxnSpPr>
      <xdr:spPr>
        <a:xfrm>
          <a:off x="20429538" y="16951779"/>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108329</xdr:rowOff>
    </xdr:from>
    <xdr:ext cx="469744" cy="259045"/>
    <xdr:sp macro="" textlink="">
      <xdr:nvSpPr>
        <xdr:cNvPr id="928" name="【庁舎】&#10;一人当たり面積平均値テキスト">
          <a:extLst>
            <a:ext uri="{FF2B5EF4-FFF2-40B4-BE49-F238E27FC236}">
              <a16:creationId xmlns="" xmlns:a16="http://schemas.microsoft.com/office/drawing/2014/main" id="{0B4117E5-48AC-44F8-9FF8-E28A0FD5051B}"/>
            </a:ext>
          </a:extLst>
        </xdr:cNvPr>
        <xdr:cNvSpPr txBox="1"/>
      </xdr:nvSpPr>
      <xdr:spPr>
        <a:xfrm>
          <a:off x="20542250" y="17424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129902</xdr:rowOff>
    </xdr:from>
    <xdr:to>
      <xdr:col>116</xdr:col>
      <xdr:colOff>114300</xdr:colOff>
      <xdr:row>107</xdr:row>
      <xdr:rowOff>60052</xdr:rowOff>
    </xdr:to>
    <xdr:sp macro="" textlink="">
      <xdr:nvSpPr>
        <xdr:cNvPr id="929" name="フローチャート: 判断 928">
          <a:extLst>
            <a:ext uri="{FF2B5EF4-FFF2-40B4-BE49-F238E27FC236}">
              <a16:creationId xmlns="" xmlns:a16="http://schemas.microsoft.com/office/drawing/2014/main" id="{ABA23B46-08CC-4E90-B8CC-D8941FFDDF57}"/>
            </a:ext>
          </a:extLst>
        </xdr:cNvPr>
        <xdr:cNvSpPr/>
      </xdr:nvSpPr>
      <xdr:spPr>
        <a:xfrm>
          <a:off x="20453350" y="1744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56424</xdr:rowOff>
    </xdr:from>
    <xdr:to>
      <xdr:col>112</xdr:col>
      <xdr:colOff>38100</xdr:colOff>
      <xdr:row>106</xdr:row>
      <xdr:rowOff>158024</xdr:rowOff>
    </xdr:to>
    <xdr:sp macro="" textlink="">
      <xdr:nvSpPr>
        <xdr:cNvPr id="930" name="フローチャート: 判断 929">
          <a:extLst>
            <a:ext uri="{FF2B5EF4-FFF2-40B4-BE49-F238E27FC236}">
              <a16:creationId xmlns="" xmlns:a16="http://schemas.microsoft.com/office/drawing/2014/main" id="{7C36BE70-0182-4C7A-9A35-7E352004A9C9}"/>
            </a:ext>
          </a:extLst>
        </xdr:cNvPr>
        <xdr:cNvSpPr/>
      </xdr:nvSpPr>
      <xdr:spPr>
        <a:xfrm>
          <a:off x="19686588" y="17372874"/>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46627</xdr:rowOff>
    </xdr:from>
    <xdr:to>
      <xdr:col>107</xdr:col>
      <xdr:colOff>101600</xdr:colOff>
      <xdr:row>106</xdr:row>
      <xdr:rowOff>148227</xdr:rowOff>
    </xdr:to>
    <xdr:sp macro="" textlink="">
      <xdr:nvSpPr>
        <xdr:cNvPr id="931" name="フローチャート: 判断 930">
          <a:extLst>
            <a:ext uri="{FF2B5EF4-FFF2-40B4-BE49-F238E27FC236}">
              <a16:creationId xmlns="" xmlns:a16="http://schemas.microsoft.com/office/drawing/2014/main" id="{2EE5D9C5-54C0-4898-88A4-752E05C8DA4E}"/>
            </a:ext>
          </a:extLst>
        </xdr:cNvPr>
        <xdr:cNvSpPr/>
      </xdr:nvSpPr>
      <xdr:spPr>
        <a:xfrm>
          <a:off x="18854738" y="1736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62956</xdr:rowOff>
    </xdr:from>
    <xdr:to>
      <xdr:col>102</xdr:col>
      <xdr:colOff>165100</xdr:colOff>
      <xdr:row>106</xdr:row>
      <xdr:rowOff>164556</xdr:rowOff>
    </xdr:to>
    <xdr:sp macro="" textlink="">
      <xdr:nvSpPr>
        <xdr:cNvPr id="932" name="フローチャート: 判断 931">
          <a:extLst>
            <a:ext uri="{FF2B5EF4-FFF2-40B4-BE49-F238E27FC236}">
              <a16:creationId xmlns="" xmlns:a16="http://schemas.microsoft.com/office/drawing/2014/main" id="{45AE7EB1-4AEF-4EF2-AAA6-3571138D9530}"/>
            </a:ext>
          </a:extLst>
        </xdr:cNvPr>
        <xdr:cNvSpPr/>
      </xdr:nvSpPr>
      <xdr:spPr>
        <a:xfrm>
          <a:off x="18037175" y="1737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66221</xdr:rowOff>
    </xdr:from>
    <xdr:to>
      <xdr:col>98</xdr:col>
      <xdr:colOff>38100</xdr:colOff>
      <xdr:row>106</xdr:row>
      <xdr:rowOff>167821</xdr:rowOff>
    </xdr:to>
    <xdr:sp macro="" textlink="">
      <xdr:nvSpPr>
        <xdr:cNvPr id="933" name="フローチャート: 判断 932">
          <a:extLst>
            <a:ext uri="{FF2B5EF4-FFF2-40B4-BE49-F238E27FC236}">
              <a16:creationId xmlns="" xmlns:a16="http://schemas.microsoft.com/office/drawing/2014/main" id="{3B220CD3-7775-4968-9A3A-8E5161D22196}"/>
            </a:ext>
          </a:extLst>
        </xdr:cNvPr>
        <xdr:cNvSpPr/>
      </xdr:nvSpPr>
      <xdr:spPr>
        <a:xfrm>
          <a:off x="17219613" y="17382671"/>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 xmlns:a16="http://schemas.microsoft.com/office/drawing/2014/main" id="{52833452-2C33-4BD4-B0C5-D3A8301D77D6}"/>
            </a:ext>
          </a:extLst>
        </xdr:cNvPr>
        <xdr:cNvSpPr txBox="1"/>
      </xdr:nvSpPr>
      <xdr:spPr>
        <a:xfrm>
          <a:off x="203279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 xmlns:a16="http://schemas.microsoft.com/office/drawing/2014/main" id="{6ADFA98C-4175-4D18-8A1A-95F4A0ADD265}"/>
            </a:ext>
          </a:extLst>
        </xdr:cNvPr>
        <xdr:cNvSpPr txBox="1"/>
      </xdr:nvSpPr>
      <xdr:spPr>
        <a:xfrm>
          <a:off x="195611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 xmlns:a16="http://schemas.microsoft.com/office/drawing/2014/main" id="{D5D109A4-CE25-47AE-BD55-DC69951A8419}"/>
            </a:ext>
          </a:extLst>
        </xdr:cNvPr>
        <xdr:cNvSpPr txBox="1"/>
      </xdr:nvSpPr>
      <xdr:spPr>
        <a:xfrm>
          <a:off x="18729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 xmlns:a16="http://schemas.microsoft.com/office/drawing/2014/main" id="{06F74964-8BA4-4612-A238-78EDAB07A639}"/>
            </a:ext>
          </a:extLst>
        </xdr:cNvPr>
        <xdr:cNvSpPr txBox="1"/>
      </xdr:nvSpPr>
      <xdr:spPr>
        <a:xfrm>
          <a:off x="1791176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 xmlns:a16="http://schemas.microsoft.com/office/drawing/2014/main" id="{BDC77256-2E76-4822-8873-747D0EA99B75}"/>
            </a:ext>
          </a:extLst>
        </xdr:cNvPr>
        <xdr:cNvSpPr txBox="1"/>
      </xdr:nvSpPr>
      <xdr:spPr>
        <a:xfrm>
          <a:off x="170942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134801</xdr:rowOff>
    </xdr:from>
    <xdr:to>
      <xdr:col>116</xdr:col>
      <xdr:colOff>114300</xdr:colOff>
      <xdr:row>106</xdr:row>
      <xdr:rowOff>64951</xdr:rowOff>
    </xdr:to>
    <xdr:sp macro="" textlink="">
      <xdr:nvSpPr>
        <xdr:cNvPr id="939" name="楕円 938">
          <a:extLst>
            <a:ext uri="{FF2B5EF4-FFF2-40B4-BE49-F238E27FC236}">
              <a16:creationId xmlns="" xmlns:a16="http://schemas.microsoft.com/office/drawing/2014/main" id="{986DF8CD-CDCB-461B-9C45-7A697D5B8004}"/>
            </a:ext>
          </a:extLst>
        </xdr:cNvPr>
        <xdr:cNvSpPr/>
      </xdr:nvSpPr>
      <xdr:spPr>
        <a:xfrm>
          <a:off x="20453350" y="1727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157678</xdr:rowOff>
    </xdr:from>
    <xdr:ext cx="469744" cy="259045"/>
    <xdr:sp macro="" textlink="">
      <xdr:nvSpPr>
        <xdr:cNvPr id="940" name="【庁舎】&#10;一人当たり面積該当値テキスト">
          <a:extLst>
            <a:ext uri="{FF2B5EF4-FFF2-40B4-BE49-F238E27FC236}">
              <a16:creationId xmlns="" xmlns:a16="http://schemas.microsoft.com/office/drawing/2014/main" id="{112D8A94-8C83-43B3-A9DC-120073A42A2A}"/>
            </a:ext>
          </a:extLst>
        </xdr:cNvPr>
        <xdr:cNvSpPr txBox="1"/>
      </xdr:nvSpPr>
      <xdr:spPr>
        <a:xfrm>
          <a:off x="20542250" y="1713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146231</xdr:rowOff>
    </xdr:from>
    <xdr:to>
      <xdr:col>112</xdr:col>
      <xdr:colOff>38100</xdr:colOff>
      <xdr:row>106</xdr:row>
      <xdr:rowOff>76381</xdr:rowOff>
    </xdr:to>
    <xdr:sp macro="" textlink="">
      <xdr:nvSpPr>
        <xdr:cNvPr id="941" name="楕円 940">
          <a:extLst>
            <a:ext uri="{FF2B5EF4-FFF2-40B4-BE49-F238E27FC236}">
              <a16:creationId xmlns="" xmlns:a16="http://schemas.microsoft.com/office/drawing/2014/main" id="{C19A4C62-DCA9-483F-90D6-AFFEE4565964}"/>
            </a:ext>
          </a:extLst>
        </xdr:cNvPr>
        <xdr:cNvSpPr/>
      </xdr:nvSpPr>
      <xdr:spPr>
        <a:xfrm>
          <a:off x="19686588" y="17291231"/>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14151</xdr:rowOff>
    </xdr:from>
    <xdr:to>
      <xdr:col>116</xdr:col>
      <xdr:colOff>63500</xdr:colOff>
      <xdr:row>106</xdr:row>
      <xdr:rowOff>25581</xdr:rowOff>
    </xdr:to>
    <xdr:cxnSp macro="">
      <xdr:nvCxnSpPr>
        <xdr:cNvPr id="942" name="直線コネクタ 941">
          <a:extLst>
            <a:ext uri="{FF2B5EF4-FFF2-40B4-BE49-F238E27FC236}">
              <a16:creationId xmlns="" xmlns:a16="http://schemas.microsoft.com/office/drawing/2014/main" id="{7A67307D-D6AA-451D-9D88-9CCEEB1CB09E}"/>
            </a:ext>
          </a:extLst>
        </xdr:cNvPr>
        <xdr:cNvCxnSpPr/>
      </xdr:nvCxnSpPr>
      <xdr:spPr>
        <a:xfrm flipV="1">
          <a:off x="19737388" y="17330601"/>
          <a:ext cx="766762"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12337</xdr:rowOff>
    </xdr:from>
    <xdr:to>
      <xdr:col>107</xdr:col>
      <xdr:colOff>101600</xdr:colOff>
      <xdr:row>100</xdr:row>
      <xdr:rowOff>113937</xdr:rowOff>
    </xdr:to>
    <xdr:sp macro="" textlink="">
      <xdr:nvSpPr>
        <xdr:cNvPr id="943" name="楕円 942">
          <a:extLst>
            <a:ext uri="{FF2B5EF4-FFF2-40B4-BE49-F238E27FC236}">
              <a16:creationId xmlns="" xmlns:a16="http://schemas.microsoft.com/office/drawing/2014/main" id="{10F23613-194D-4C1A-9CD9-A6EE68982E96}"/>
            </a:ext>
          </a:extLst>
        </xdr:cNvPr>
        <xdr:cNvSpPr/>
      </xdr:nvSpPr>
      <xdr:spPr>
        <a:xfrm>
          <a:off x="18854738" y="1630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63137</xdr:rowOff>
    </xdr:from>
    <xdr:to>
      <xdr:col>111</xdr:col>
      <xdr:colOff>177800</xdr:colOff>
      <xdr:row>106</xdr:row>
      <xdr:rowOff>25581</xdr:rowOff>
    </xdr:to>
    <xdr:cxnSp macro="">
      <xdr:nvCxnSpPr>
        <xdr:cNvPr id="944" name="直線コネクタ 943">
          <a:extLst>
            <a:ext uri="{FF2B5EF4-FFF2-40B4-BE49-F238E27FC236}">
              <a16:creationId xmlns="" xmlns:a16="http://schemas.microsoft.com/office/drawing/2014/main" id="{26611DB8-6887-480A-9EC8-F55F21F3462C}"/>
            </a:ext>
          </a:extLst>
        </xdr:cNvPr>
        <xdr:cNvCxnSpPr/>
      </xdr:nvCxnSpPr>
      <xdr:spPr>
        <a:xfrm>
          <a:off x="18905538" y="16350887"/>
          <a:ext cx="831850" cy="99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945" name="楕円 944">
          <a:extLst>
            <a:ext uri="{FF2B5EF4-FFF2-40B4-BE49-F238E27FC236}">
              <a16:creationId xmlns="" xmlns:a16="http://schemas.microsoft.com/office/drawing/2014/main" id="{E543255A-1D27-421B-819A-226EB28B728B}"/>
            </a:ext>
          </a:extLst>
        </xdr:cNvPr>
        <xdr:cNvSpPr/>
      </xdr:nvSpPr>
      <xdr:spPr>
        <a:xfrm>
          <a:off x="18037175" y="1728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63137</xdr:rowOff>
    </xdr:from>
    <xdr:to>
      <xdr:col>107</xdr:col>
      <xdr:colOff>50800</xdr:colOff>
      <xdr:row>106</xdr:row>
      <xdr:rowOff>20682</xdr:rowOff>
    </xdr:to>
    <xdr:cxnSp macro="">
      <xdr:nvCxnSpPr>
        <xdr:cNvPr id="946" name="直線コネクタ 945">
          <a:extLst>
            <a:ext uri="{FF2B5EF4-FFF2-40B4-BE49-F238E27FC236}">
              <a16:creationId xmlns="" xmlns:a16="http://schemas.microsoft.com/office/drawing/2014/main" id="{51465EA0-053A-45FD-A98C-74CFF38BF2AA}"/>
            </a:ext>
          </a:extLst>
        </xdr:cNvPr>
        <xdr:cNvCxnSpPr/>
      </xdr:nvCxnSpPr>
      <xdr:spPr>
        <a:xfrm flipV="1">
          <a:off x="18087975" y="16350887"/>
          <a:ext cx="817563" cy="98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947" name="楕円 946">
          <a:extLst>
            <a:ext uri="{FF2B5EF4-FFF2-40B4-BE49-F238E27FC236}">
              <a16:creationId xmlns="" xmlns:a16="http://schemas.microsoft.com/office/drawing/2014/main" id="{C07DAC49-89A5-4DC8-850B-E3DE881A1E48}"/>
            </a:ext>
          </a:extLst>
        </xdr:cNvPr>
        <xdr:cNvSpPr/>
      </xdr:nvSpPr>
      <xdr:spPr>
        <a:xfrm>
          <a:off x="17219613" y="1729613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20682</xdr:rowOff>
    </xdr:from>
    <xdr:to>
      <xdr:col>102</xdr:col>
      <xdr:colOff>114300</xdr:colOff>
      <xdr:row>106</xdr:row>
      <xdr:rowOff>30480</xdr:rowOff>
    </xdr:to>
    <xdr:cxnSp macro="">
      <xdr:nvCxnSpPr>
        <xdr:cNvPr id="948" name="直線コネクタ 947">
          <a:extLst>
            <a:ext uri="{FF2B5EF4-FFF2-40B4-BE49-F238E27FC236}">
              <a16:creationId xmlns="" xmlns:a16="http://schemas.microsoft.com/office/drawing/2014/main" id="{F8CAE027-19E9-45B7-943F-5198F65E6C0E}"/>
            </a:ext>
          </a:extLst>
        </xdr:cNvPr>
        <xdr:cNvCxnSpPr/>
      </xdr:nvCxnSpPr>
      <xdr:spPr>
        <a:xfrm flipV="1">
          <a:off x="17270413" y="17337132"/>
          <a:ext cx="817562"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149151</xdr:rowOff>
    </xdr:from>
    <xdr:ext cx="469744" cy="259045"/>
    <xdr:sp macro="" textlink="">
      <xdr:nvSpPr>
        <xdr:cNvPr id="949" name="n_1aveValue【庁舎】&#10;一人当たり面積">
          <a:extLst>
            <a:ext uri="{FF2B5EF4-FFF2-40B4-BE49-F238E27FC236}">
              <a16:creationId xmlns="" xmlns:a16="http://schemas.microsoft.com/office/drawing/2014/main" id="{21F9FDC6-2A68-4631-8518-C72DCDE7B07D}"/>
            </a:ext>
          </a:extLst>
        </xdr:cNvPr>
        <xdr:cNvSpPr txBox="1"/>
      </xdr:nvSpPr>
      <xdr:spPr>
        <a:xfrm>
          <a:off x="19504102" y="1746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139354</xdr:rowOff>
    </xdr:from>
    <xdr:ext cx="469744" cy="259045"/>
    <xdr:sp macro="" textlink="">
      <xdr:nvSpPr>
        <xdr:cNvPr id="950" name="n_2aveValue【庁舎】&#10;一人当たり面積">
          <a:extLst>
            <a:ext uri="{FF2B5EF4-FFF2-40B4-BE49-F238E27FC236}">
              <a16:creationId xmlns="" xmlns:a16="http://schemas.microsoft.com/office/drawing/2014/main" id="{2257E620-235D-4A36-A3D7-0286F993B45A}"/>
            </a:ext>
          </a:extLst>
        </xdr:cNvPr>
        <xdr:cNvSpPr txBox="1"/>
      </xdr:nvSpPr>
      <xdr:spPr>
        <a:xfrm>
          <a:off x="18684952" y="17455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155683</xdr:rowOff>
    </xdr:from>
    <xdr:ext cx="469744" cy="259045"/>
    <xdr:sp macro="" textlink="">
      <xdr:nvSpPr>
        <xdr:cNvPr id="951" name="n_3aveValue【庁舎】&#10;一人当たり面積">
          <a:extLst>
            <a:ext uri="{FF2B5EF4-FFF2-40B4-BE49-F238E27FC236}">
              <a16:creationId xmlns="" xmlns:a16="http://schemas.microsoft.com/office/drawing/2014/main" id="{147ACAA1-77C9-4934-8C18-1383598ECC4B}"/>
            </a:ext>
          </a:extLst>
        </xdr:cNvPr>
        <xdr:cNvSpPr txBox="1"/>
      </xdr:nvSpPr>
      <xdr:spPr>
        <a:xfrm>
          <a:off x="17867390" y="1747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158948</xdr:rowOff>
    </xdr:from>
    <xdr:ext cx="469744" cy="259045"/>
    <xdr:sp macro="" textlink="">
      <xdr:nvSpPr>
        <xdr:cNvPr id="952" name="n_4aveValue【庁舎】&#10;一人当たり面積">
          <a:extLst>
            <a:ext uri="{FF2B5EF4-FFF2-40B4-BE49-F238E27FC236}">
              <a16:creationId xmlns="" xmlns:a16="http://schemas.microsoft.com/office/drawing/2014/main" id="{757F82BC-0C3B-4689-A58E-EC48428E37D8}"/>
            </a:ext>
          </a:extLst>
        </xdr:cNvPr>
        <xdr:cNvSpPr txBox="1"/>
      </xdr:nvSpPr>
      <xdr:spPr>
        <a:xfrm>
          <a:off x="17049827" y="1747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92908</xdr:rowOff>
    </xdr:from>
    <xdr:ext cx="469744" cy="259045"/>
    <xdr:sp macro="" textlink="">
      <xdr:nvSpPr>
        <xdr:cNvPr id="953" name="n_1mainValue【庁舎】&#10;一人当たり面積">
          <a:extLst>
            <a:ext uri="{FF2B5EF4-FFF2-40B4-BE49-F238E27FC236}">
              <a16:creationId xmlns="" xmlns:a16="http://schemas.microsoft.com/office/drawing/2014/main" id="{BEED3678-5FFB-4235-A7B9-526F50EDB933}"/>
            </a:ext>
          </a:extLst>
        </xdr:cNvPr>
        <xdr:cNvSpPr txBox="1"/>
      </xdr:nvSpPr>
      <xdr:spPr>
        <a:xfrm>
          <a:off x="19504102" y="1706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130464</xdr:rowOff>
    </xdr:from>
    <xdr:ext cx="469744" cy="259045"/>
    <xdr:sp macro="" textlink="">
      <xdr:nvSpPr>
        <xdr:cNvPr id="954" name="n_2mainValue【庁舎】&#10;一人当たり面積">
          <a:extLst>
            <a:ext uri="{FF2B5EF4-FFF2-40B4-BE49-F238E27FC236}">
              <a16:creationId xmlns="" xmlns:a16="http://schemas.microsoft.com/office/drawing/2014/main" id="{E4AF8C13-3806-42B4-A1EA-5827875BFC24}"/>
            </a:ext>
          </a:extLst>
        </xdr:cNvPr>
        <xdr:cNvSpPr txBox="1"/>
      </xdr:nvSpPr>
      <xdr:spPr>
        <a:xfrm>
          <a:off x="18684952" y="16075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88009</xdr:rowOff>
    </xdr:from>
    <xdr:ext cx="469744" cy="259045"/>
    <xdr:sp macro="" textlink="">
      <xdr:nvSpPr>
        <xdr:cNvPr id="955" name="n_3mainValue【庁舎】&#10;一人当たり面積">
          <a:extLst>
            <a:ext uri="{FF2B5EF4-FFF2-40B4-BE49-F238E27FC236}">
              <a16:creationId xmlns="" xmlns:a16="http://schemas.microsoft.com/office/drawing/2014/main" id="{62AA620C-A003-47A5-8764-5D5C471C68A8}"/>
            </a:ext>
          </a:extLst>
        </xdr:cNvPr>
        <xdr:cNvSpPr txBox="1"/>
      </xdr:nvSpPr>
      <xdr:spPr>
        <a:xfrm>
          <a:off x="17867390" y="1706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97807</xdr:rowOff>
    </xdr:from>
    <xdr:ext cx="469744" cy="259045"/>
    <xdr:sp macro="" textlink="">
      <xdr:nvSpPr>
        <xdr:cNvPr id="956" name="n_4mainValue【庁舎】&#10;一人当たり面積">
          <a:extLst>
            <a:ext uri="{FF2B5EF4-FFF2-40B4-BE49-F238E27FC236}">
              <a16:creationId xmlns="" xmlns:a16="http://schemas.microsoft.com/office/drawing/2014/main" id="{233CC4DB-B13E-40E8-8482-F0E1E8FCD6EE}"/>
            </a:ext>
          </a:extLst>
        </xdr:cNvPr>
        <xdr:cNvSpPr txBox="1"/>
      </xdr:nvSpPr>
      <xdr:spPr>
        <a:xfrm>
          <a:off x="17049827" y="1707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 xmlns:a16="http://schemas.microsoft.com/office/drawing/2014/main" id="{BD3300DC-53AC-46C6-827E-30BB22A1583F}"/>
            </a:ext>
          </a:extLst>
        </xdr:cNvPr>
        <xdr:cNvSpPr/>
      </xdr:nvSpPr>
      <xdr:spPr>
        <a:xfrm>
          <a:off x="704850" y="18573750"/>
          <a:ext cx="2059305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 xmlns:a16="http://schemas.microsoft.com/office/drawing/2014/main" id="{8CECAD9D-CDFF-43A7-9E4E-C3C6A87F8D4B}"/>
            </a:ext>
          </a:extLst>
        </xdr:cNvPr>
        <xdr:cNvSpPr/>
      </xdr:nvSpPr>
      <xdr:spPr>
        <a:xfrm>
          <a:off x="704850" y="18637250"/>
          <a:ext cx="35623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 xmlns:a16="http://schemas.microsoft.com/office/drawing/2014/main" id="{9E9A399B-7B78-4880-990C-7255B0E78948}"/>
            </a:ext>
          </a:extLst>
        </xdr:cNvPr>
        <xdr:cNvSpPr txBox="1"/>
      </xdr:nvSpPr>
      <xdr:spPr>
        <a:xfrm>
          <a:off x="781050" y="18891250"/>
          <a:ext cx="2042795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を除くすべての施設分類において、有形固定資産減価償却率が類似団体内平均値を上回っている。これは、合併前に旧市町村ごとに整備した法定耐用年数に近い公共施設があることや、広大な面積を有することによる保有インフラが多い</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ためであると考えられる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令和３年度に見直しを行った公共施設等総合管理計画に基づき、急激な人口減少や社会状況の変化に対応しながら、類似施設の集約、低利用施設や老朽施設の廃止・除却などを推進すると ともに更新時期前に長寿命化対策を講じるなど費用の抑制と平準化行い、中長期にわ たり計画的に適正な維持管理、施設配置を進めていく。なお、消防施設は類似団体内平均値と比較的近い水準で推移している。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新潟県村上市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57,111
56,828
1,174.17
38,046,509
36,211,024
1,753,006
22,471,015
32,615,336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人口の減少や全国平均を上回る高齢化率（令和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年度末３９．</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％）に加え、大規模事業所数が少ないこと等により、財政基盤が弱く、類似団体平均を大きく下回っている。</a:t>
          </a:r>
          <a:endParaRPr lang="ja-JP" altLang="ja-JP" sz="1400">
            <a:effectLst/>
          </a:endParaRPr>
        </a:p>
        <a:p>
          <a:r>
            <a:rPr kumimoji="1" lang="ja-JP" altLang="ja-JP" sz="1100">
              <a:solidFill>
                <a:srgbClr val="FF0000"/>
              </a:solidFill>
              <a:effectLst/>
              <a:latin typeface="+mn-lt"/>
              <a:ea typeface="+mn-ea"/>
              <a:cs typeface="+mn-cs"/>
            </a:rPr>
            <a:t>　</a:t>
          </a:r>
          <a:r>
            <a:rPr kumimoji="1" lang="ja-JP" altLang="en-US" sz="1100">
              <a:solidFill>
                <a:schemeClr val="tx1"/>
              </a:solidFill>
              <a:effectLst/>
              <a:latin typeface="+mn-lt"/>
              <a:ea typeface="+mn-ea"/>
              <a:cs typeface="+mn-cs"/>
            </a:rPr>
            <a:t>令和３年度に策定した「村上市行政改革大綱２０２２」</a:t>
          </a:r>
          <a:r>
            <a:rPr kumimoji="1" lang="ja-JP" altLang="ja-JP" sz="1100">
              <a:solidFill>
                <a:schemeClr val="tx1"/>
              </a:solidFill>
              <a:effectLst/>
              <a:latin typeface="+mn-lt"/>
              <a:ea typeface="+mn-ea"/>
              <a:cs typeface="+mn-cs"/>
            </a:rPr>
            <a:t>に基づき、</a:t>
          </a:r>
          <a:r>
            <a:rPr kumimoji="1" lang="ja-JP" altLang="ja-JP" sz="1100">
              <a:solidFill>
                <a:schemeClr val="dk1"/>
              </a:solidFill>
              <a:effectLst/>
              <a:latin typeface="+mn-lt"/>
              <a:ea typeface="+mn-ea"/>
              <a:cs typeface="+mn-cs"/>
            </a:rPr>
            <a:t>組織・職員改革や公有財産・公共施設の適正管理等の行政改革を推進し、活力あるまちづくりを展開しつつ、行政の効率化に努めることにより、財政の健全化を図る。</a:t>
          </a:r>
          <a:endParaRPr kumimoji="1" lang="en-US" altLang="ja-JP" sz="1100">
            <a:solidFill>
              <a:schemeClr val="dk1"/>
            </a:solidFill>
            <a:effectLst/>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20461</xdr:rowOff>
    </xdr:from>
    <xdr:to>
      <xdr:col>23</xdr:col>
      <xdr:colOff>133350</xdr:colOff>
      <xdr:row>45</xdr:row>
      <xdr:rowOff>20461</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114800" y="77357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0" name="財政力平均値テキスト">
          <a:extLst>
            <a:ext uri="{FF2B5EF4-FFF2-40B4-BE49-F238E27FC236}">
              <a16:creationId xmlns="" xmlns:a16="http://schemas.microsoft.com/office/drawing/2014/main" id="{00000000-0008-0000-0300-000046000000}"/>
            </a:ext>
          </a:extLst>
        </xdr:cNvPr>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 xmlns:a16="http://schemas.microsoft.com/office/drawing/2014/main" id="{00000000-0008-0000-0300-000047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7055</xdr:rowOff>
    </xdr:from>
    <xdr:to>
      <xdr:col>19</xdr:col>
      <xdr:colOff>133350</xdr:colOff>
      <xdr:row>45</xdr:row>
      <xdr:rowOff>20461</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a:off x="3225800" y="77223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57855</xdr:rowOff>
    </xdr:from>
    <xdr:to>
      <xdr:col>19</xdr:col>
      <xdr:colOff>184150</xdr:colOff>
      <xdr:row>43</xdr:row>
      <xdr:rowOff>159455</xdr:rowOff>
    </xdr:to>
    <xdr:sp macro="" textlink="">
      <xdr:nvSpPr>
        <xdr:cNvPr id="73" name="フローチャート: 判断 72">
          <a:extLst>
            <a:ext uri="{FF2B5EF4-FFF2-40B4-BE49-F238E27FC236}">
              <a16:creationId xmlns="" xmlns:a16="http://schemas.microsoft.com/office/drawing/2014/main" id="{00000000-0008-0000-0300-000049000000}"/>
            </a:ext>
          </a:extLst>
        </xdr:cNvPr>
        <xdr:cNvSpPr/>
      </xdr:nvSpPr>
      <xdr:spPr>
        <a:xfrm>
          <a:off x="40640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169632</xdr:rowOff>
    </xdr:from>
    <xdr:ext cx="7366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3733800" y="7199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7055</xdr:rowOff>
    </xdr:from>
    <xdr:to>
      <xdr:col>15</xdr:col>
      <xdr:colOff>82550</xdr:colOff>
      <xdr:row>45</xdr:row>
      <xdr:rowOff>7055</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a:off x="2336800" y="77223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71261</xdr:rowOff>
    </xdr:from>
    <xdr:to>
      <xdr:col>15</xdr:col>
      <xdr:colOff>133350</xdr:colOff>
      <xdr:row>44</xdr:row>
      <xdr:rowOff>1411</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3175000" y="74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11588</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2844800" y="721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45</xdr:row>
      <xdr:rowOff>7055</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a:off x="1447800" y="77089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84667</xdr:rowOff>
    </xdr:from>
    <xdr:to>
      <xdr:col>11</xdr:col>
      <xdr:colOff>82550</xdr:colOff>
      <xdr:row>44</xdr:row>
      <xdr:rowOff>14817</xdr:rowOff>
    </xdr:to>
    <xdr:sp macro="" textlink="">
      <xdr:nvSpPr>
        <xdr:cNvPr id="79" name="フローチャート: 判断 78">
          <a:extLst>
            <a:ext uri="{FF2B5EF4-FFF2-40B4-BE49-F238E27FC236}">
              <a16:creationId xmlns="" xmlns:a16="http://schemas.microsoft.com/office/drawing/2014/main" id="{00000000-0008-0000-0300-00004F000000}"/>
            </a:ext>
          </a:extLst>
        </xdr:cNvPr>
        <xdr:cNvSpPr/>
      </xdr:nvSpPr>
      <xdr:spPr>
        <a:xfrm>
          <a:off x="2286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24994</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955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81" name="フローチャート: 判断 80">
          <a:extLst>
            <a:ext uri="{FF2B5EF4-FFF2-40B4-BE49-F238E27FC236}">
              <a16:creationId xmlns="" xmlns:a16="http://schemas.microsoft.com/office/drawing/2014/main" id="{00000000-0008-0000-0300-000051000000}"/>
            </a:ext>
          </a:extLst>
        </xdr:cNvPr>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24994</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066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141111</xdr:rowOff>
    </xdr:from>
    <xdr:to>
      <xdr:col>23</xdr:col>
      <xdr:colOff>184150</xdr:colOff>
      <xdr:row>45</xdr:row>
      <xdr:rowOff>71261</xdr:rowOff>
    </xdr:to>
    <xdr:sp macro="" textlink="">
      <xdr:nvSpPr>
        <xdr:cNvPr id="88" name="楕円 87">
          <a:extLst>
            <a:ext uri="{FF2B5EF4-FFF2-40B4-BE49-F238E27FC236}">
              <a16:creationId xmlns="" xmlns:a16="http://schemas.microsoft.com/office/drawing/2014/main" id="{00000000-0008-0000-0300-000058000000}"/>
            </a:ext>
          </a:extLst>
        </xdr:cNvPr>
        <xdr:cNvSpPr/>
      </xdr:nvSpPr>
      <xdr:spPr>
        <a:xfrm>
          <a:off x="49022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36988</xdr:rowOff>
    </xdr:from>
    <xdr:ext cx="762000" cy="259045"/>
    <xdr:sp macro="" textlink="">
      <xdr:nvSpPr>
        <xdr:cNvPr id="89" name="財政力該当値テキスト">
          <a:extLst>
            <a:ext uri="{FF2B5EF4-FFF2-40B4-BE49-F238E27FC236}">
              <a16:creationId xmlns="" xmlns:a16="http://schemas.microsoft.com/office/drawing/2014/main" id="{00000000-0008-0000-0300-000059000000}"/>
            </a:ext>
          </a:extLst>
        </xdr:cNvPr>
        <xdr:cNvSpPr txBox="1"/>
      </xdr:nvSpPr>
      <xdr:spPr>
        <a:xfrm>
          <a:off x="5041900" y="75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141111</xdr:rowOff>
    </xdr:from>
    <xdr:to>
      <xdr:col>19</xdr:col>
      <xdr:colOff>184150</xdr:colOff>
      <xdr:row>45</xdr:row>
      <xdr:rowOff>71261</xdr:rowOff>
    </xdr:to>
    <xdr:sp macro="" textlink="">
      <xdr:nvSpPr>
        <xdr:cNvPr id="90" name="楕円 89">
          <a:extLst>
            <a:ext uri="{FF2B5EF4-FFF2-40B4-BE49-F238E27FC236}">
              <a16:creationId xmlns="" xmlns:a16="http://schemas.microsoft.com/office/drawing/2014/main" id="{00000000-0008-0000-0300-00005A000000}"/>
            </a:ext>
          </a:extLst>
        </xdr:cNvPr>
        <xdr:cNvSpPr/>
      </xdr:nvSpPr>
      <xdr:spPr>
        <a:xfrm>
          <a:off x="40640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56038</xdr:rowOff>
    </xdr:from>
    <xdr:ext cx="7366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3733800" y="7771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127705</xdr:rowOff>
    </xdr:from>
    <xdr:to>
      <xdr:col>15</xdr:col>
      <xdr:colOff>133350</xdr:colOff>
      <xdr:row>45</xdr:row>
      <xdr:rowOff>57855</xdr:rowOff>
    </xdr:to>
    <xdr:sp macro="" textlink="">
      <xdr:nvSpPr>
        <xdr:cNvPr id="92" name="楕円 91">
          <a:extLst>
            <a:ext uri="{FF2B5EF4-FFF2-40B4-BE49-F238E27FC236}">
              <a16:creationId xmlns="" xmlns:a16="http://schemas.microsoft.com/office/drawing/2014/main" id="{00000000-0008-0000-0300-00005C000000}"/>
            </a:ext>
          </a:extLst>
        </xdr:cNvPr>
        <xdr:cNvSpPr/>
      </xdr:nvSpPr>
      <xdr:spPr>
        <a:xfrm>
          <a:off x="31750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42632</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2844800" y="775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127705</xdr:rowOff>
    </xdr:from>
    <xdr:to>
      <xdr:col>11</xdr:col>
      <xdr:colOff>82550</xdr:colOff>
      <xdr:row>45</xdr:row>
      <xdr:rowOff>57855</xdr:rowOff>
    </xdr:to>
    <xdr:sp macro="" textlink="">
      <xdr:nvSpPr>
        <xdr:cNvPr id="94" name="楕円 93">
          <a:extLst>
            <a:ext uri="{FF2B5EF4-FFF2-40B4-BE49-F238E27FC236}">
              <a16:creationId xmlns="" xmlns:a16="http://schemas.microsoft.com/office/drawing/2014/main" id="{00000000-0008-0000-0300-00005E000000}"/>
            </a:ext>
          </a:extLst>
        </xdr:cNvPr>
        <xdr:cNvSpPr/>
      </xdr:nvSpPr>
      <xdr:spPr>
        <a:xfrm>
          <a:off x="22860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42632</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955800" y="775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6" name="楕円 95">
          <a:extLst>
            <a:ext uri="{FF2B5EF4-FFF2-40B4-BE49-F238E27FC236}">
              <a16:creationId xmlns="" xmlns:a16="http://schemas.microsoft.com/office/drawing/2014/main" id="{00000000-0008-0000-0300-000060000000}"/>
            </a:ext>
          </a:extLst>
        </xdr:cNvPr>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rgbClr val="FF0000"/>
              </a:solidFill>
              <a:effectLst/>
              <a:latin typeface="+mn-lt"/>
              <a:ea typeface="+mn-ea"/>
              <a:cs typeface="+mn-cs"/>
            </a:rPr>
            <a:t>　</a:t>
          </a:r>
          <a:r>
            <a:rPr kumimoji="1" lang="ja-JP" altLang="ja-JP" sz="1000">
              <a:solidFill>
                <a:schemeClr val="tx1"/>
              </a:solidFill>
              <a:effectLst/>
              <a:latin typeface="+mn-lt"/>
              <a:ea typeface="+mn-ea"/>
              <a:cs typeface="+mn-cs"/>
            </a:rPr>
            <a:t>前年度比１．</a:t>
          </a:r>
          <a:r>
            <a:rPr kumimoji="1" lang="ja-JP" altLang="en-US" sz="1000">
              <a:solidFill>
                <a:schemeClr val="tx1"/>
              </a:solidFill>
              <a:effectLst/>
              <a:latin typeface="+mn-lt"/>
              <a:ea typeface="+mn-ea"/>
              <a:cs typeface="+mn-cs"/>
            </a:rPr>
            <a:t>９</a:t>
          </a:r>
          <a:r>
            <a:rPr kumimoji="1" lang="ja-JP" altLang="ja-JP" sz="1000">
              <a:solidFill>
                <a:schemeClr val="tx1"/>
              </a:solidFill>
              <a:effectLst/>
              <a:latin typeface="+mn-lt"/>
              <a:ea typeface="+mn-ea"/>
              <a:cs typeface="+mn-cs"/>
            </a:rPr>
            <a:t>ポイント下がり類似団体平均より</a:t>
          </a:r>
          <a:r>
            <a:rPr kumimoji="1" lang="ja-JP" altLang="en-US" sz="1000">
              <a:solidFill>
                <a:schemeClr val="tx1"/>
              </a:solidFill>
              <a:effectLst/>
              <a:latin typeface="+mn-lt"/>
              <a:ea typeface="+mn-ea"/>
              <a:cs typeface="+mn-cs"/>
            </a:rPr>
            <a:t>下</a:t>
          </a:r>
          <a:r>
            <a:rPr kumimoji="1" lang="ja-JP" altLang="ja-JP" sz="1000">
              <a:solidFill>
                <a:schemeClr val="tx1"/>
              </a:solidFill>
              <a:effectLst/>
              <a:latin typeface="+mn-lt"/>
              <a:ea typeface="+mn-ea"/>
              <a:cs typeface="+mn-cs"/>
            </a:rPr>
            <a:t>回っている。</a:t>
          </a:r>
          <a:r>
            <a:rPr kumimoji="1" lang="ja-JP" altLang="en-US" sz="1000">
              <a:solidFill>
                <a:schemeClr val="tx1"/>
              </a:solidFill>
              <a:effectLst/>
              <a:latin typeface="+mn-lt"/>
              <a:ea typeface="+mn-ea"/>
              <a:cs typeface="+mn-cs"/>
            </a:rPr>
            <a:t>引き続き、</a:t>
          </a:r>
          <a:r>
            <a:rPr kumimoji="1" lang="ja-JP" altLang="ja-JP" sz="1000">
              <a:solidFill>
                <a:schemeClr val="tx1"/>
              </a:solidFill>
              <a:effectLst/>
              <a:latin typeface="+mn-lt"/>
              <a:ea typeface="+mn-ea"/>
              <a:cs typeface="+mn-cs"/>
            </a:rPr>
            <a:t>行財政改革</a:t>
          </a:r>
          <a:r>
            <a:rPr kumimoji="1" lang="ja-JP" altLang="ja-JP" sz="1000">
              <a:solidFill>
                <a:schemeClr val="dk1"/>
              </a:solidFill>
              <a:effectLst/>
              <a:latin typeface="+mn-lt"/>
              <a:ea typeface="+mn-ea"/>
              <a:cs typeface="+mn-cs"/>
            </a:rPr>
            <a:t>を推進し、事務事業の休止・先送り・縮小等を図り、義務的経費を含む経常経費の削減に努める。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a:extLst>
            <a:ext uri="{FF2B5EF4-FFF2-40B4-BE49-F238E27FC236}">
              <a16:creationId xmlns="" xmlns:a16="http://schemas.microsoft.com/office/drawing/2014/main" id="{00000000-0008-0000-0300-00007E000000}"/>
            </a:ext>
          </a:extLst>
        </xdr:cNvPr>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a:extLst>
            <a:ext uri="{FF2B5EF4-FFF2-40B4-BE49-F238E27FC236}">
              <a16:creationId xmlns="" xmlns:a16="http://schemas.microsoft.com/office/drawing/2014/main" id="{00000000-0008-0000-0300-000080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143510</xdr:rowOff>
    </xdr:from>
    <xdr:to>
      <xdr:col>23</xdr:col>
      <xdr:colOff>133350</xdr:colOff>
      <xdr:row>62</xdr:row>
      <xdr:rowOff>155448</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flipV="1">
          <a:off x="4114800" y="10601960"/>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67073</xdr:rowOff>
    </xdr:from>
    <xdr:ext cx="762000" cy="259045"/>
    <xdr:sp macro="" textlink="">
      <xdr:nvSpPr>
        <xdr:cNvPr id="131" name="財政構造の弾力性平均値テキスト">
          <a:extLst>
            <a:ext uri="{FF2B5EF4-FFF2-40B4-BE49-F238E27FC236}">
              <a16:creationId xmlns="" xmlns:a16="http://schemas.microsoft.com/office/drawing/2014/main" id="{00000000-0008-0000-0300-000083000000}"/>
            </a:ext>
          </a:extLst>
        </xdr:cNvPr>
        <xdr:cNvSpPr txBox="1"/>
      </xdr:nvSpPr>
      <xdr:spPr>
        <a:xfrm>
          <a:off x="5041900" y="1069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a:extLst>
            <a:ext uri="{FF2B5EF4-FFF2-40B4-BE49-F238E27FC236}">
              <a16:creationId xmlns="" xmlns:a16="http://schemas.microsoft.com/office/drawing/2014/main" id="{00000000-0008-0000-0300-000084000000}"/>
            </a:ext>
          </a:extLst>
        </xdr:cNvPr>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155448</xdr:rowOff>
    </xdr:from>
    <xdr:to>
      <xdr:col>19</xdr:col>
      <xdr:colOff>133350</xdr:colOff>
      <xdr:row>65</xdr:row>
      <xdr:rowOff>7874</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flipV="1">
          <a:off x="3225800" y="10785348"/>
          <a:ext cx="8890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43942</xdr:rowOff>
    </xdr:from>
    <xdr:to>
      <xdr:col>19</xdr:col>
      <xdr:colOff>184150</xdr:colOff>
      <xdr:row>65</xdr:row>
      <xdr:rowOff>145542</xdr:rowOff>
    </xdr:to>
    <xdr:sp macro="" textlink="">
      <xdr:nvSpPr>
        <xdr:cNvPr id="134" name="フローチャート: 判断 133">
          <a:extLst>
            <a:ext uri="{FF2B5EF4-FFF2-40B4-BE49-F238E27FC236}">
              <a16:creationId xmlns="" xmlns:a16="http://schemas.microsoft.com/office/drawing/2014/main" id="{00000000-0008-0000-0300-000086000000}"/>
            </a:ext>
          </a:extLst>
        </xdr:cNvPr>
        <xdr:cNvSpPr/>
      </xdr:nvSpPr>
      <xdr:spPr>
        <a:xfrm>
          <a:off x="4064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130319</xdr:rowOff>
    </xdr:from>
    <xdr:ext cx="736600" cy="259045"/>
    <xdr:sp macro="" textlink="">
      <xdr:nvSpPr>
        <xdr:cNvPr id="135" name="テキスト ボックス 134">
          <a:extLst>
            <a:ext uri="{FF2B5EF4-FFF2-40B4-BE49-F238E27FC236}">
              <a16:creationId xmlns="" xmlns:a16="http://schemas.microsoft.com/office/drawing/2014/main" id="{00000000-0008-0000-0300-000087000000}"/>
            </a:ext>
          </a:extLst>
        </xdr:cNvPr>
        <xdr:cNvSpPr txBox="1"/>
      </xdr:nvSpPr>
      <xdr:spPr>
        <a:xfrm>
          <a:off x="3733800" y="1127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7874</xdr:rowOff>
    </xdr:from>
    <xdr:to>
      <xdr:col>15</xdr:col>
      <xdr:colOff>82550</xdr:colOff>
      <xdr:row>65</xdr:row>
      <xdr:rowOff>123698</xdr:rowOff>
    </xdr:to>
    <xdr:cxnSp macro="">
      <xdr:nvCxnSpPr>
        <xdr:cNvPr id="136" name="直線コネクタ 135">
          <a:extLst>
            <a:ext uri="{FF2B5EF4-FFF2-40B4-BE49-F238E27FC236}">
              <a16:creationId xmlns="" xmlns:a16="http://schemas.microsoft.com/office/drawing/2014/main" id="{00000000-0008-0000-0300-000088000000}"/>
            </a:ext>
          </a:extLst>
        </xdr:cNvPr>
        <xdr:cNvCxnSpPr/>
      </xdr:nvCxnSpPr>
      <xdr:spPr>
        <a:xfrm flipV="1">
          <a:off x="2336800" y="1115212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111506</xdr:rowOff>
    </xdr:from>
    <xdr:to>
      <xdr:col>15</xdr:col>
      <xdr:colOff>133350</xdr:colOff>
      <xdr:row>66</xdr:row>
      <xdr:rowOff>41656</xdr:rowOff>
    </xdr:to>
    <xdr:sp macro="" textlink="">
      <xdr:nvSpPr>
        <xdr:cNvPr id="137" name="フローチャート: 判断 136">
          <a:extLst>
            <a:ext uri="{FF2B5EF4-FFF2-40B4-BE49-F238E27FC236}">
              <a16:creationId xmlns="" xmlns:a16="http://schemas.microsoft.com/office/drawing/2014/main" id="{00000000-0008-0000-0300-000089000000}"/>
            </a:ext>
          </a:extLst>
        </xdr:cNvPr>
        <xdr:cNvSpPr/>
      </xdr:nvSpPr>
      <xdr:spPr>
        <a:xfrm>
          <a:off x="3175000" y="1125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26433</xdr:rowOff>
    </xdr:from>
    <xdr:ext cx="762000" cy="259045"/>
    <xdr:sp macro="" textlink="">
      <xdr:nvSpPr>
        <xdr:cNvPr id="138" name="テキスト ボックス 137">
          <a:extLst>
            <a:ext uri="{FF2B5EF4-FFF2-40B4-BE49-F238E27FC236}">
              <a16:creationId xmlns="" xmlns:a16="http://schemas.microsoft.com/office/drawing/2014/main" id="{00000000-0008-0000-0300-00008A000000}"/>
            </a:ext>
          </a:extLst>
        </xdr:cNvPr>
        <xdr:cNvSpPr txBox="1"/>
      </xdr:nvSpPr>
      <xdr:spPr>
        <a:xfrm>
          <a:off x="2844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7874</xdr:rowOff>
    </xdr:from>
    <xdr:to>
      <xdr:col>11</xdr:col>
      <xdr:colOff>31750</xdr:colOff>
      <xdr:row>65</xdr:row>
      <xdr:rowOff>123698</xdr:rowOff>
    </xdr:to>
    <xdr:cxnSp macro="">
      <xdr:nvCxnSpPr>
        <xdr:cNvPr id="139" name="直線コネクタ 138">
          <a:extLst>
            <a:ext uri="{FF2B5EF4-FFF2-40B4-BE49-F238E27FC236}">
              <a16:creationId xmlns="" xmlns:a16="http://schemas.microsoft.com/office/drawing/2014/main" id="{00000000-0008-0000-0300-00008B000000}"/>
            </a:ext>
          </a:extLst>
        </xdr:cNvPr>
        <xdr:cNvCxnSpPr/>
      </xdr:nvCxnSpPr>
      <xdr:spPr>
        <a:xfrm>
          <a:off x="1447800" y="1115212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53594</xdr:rowOff>
    </xdr:from>
    <xdr:to>
      <xdr:col>11</xdr:col>
      <xdr:colOff>82550</xdr:colOff>
      <xdr:row>65</xdr:row>
      <xdr:rowOff>155194</xdr:rowOff>
    </xdr:to>
    <xdr:sp macro="" textlink="">
      <xdr:nvSpPr>
        <xdr:cNvPr id="140" name="フローチャート: 判断 139">
          <a:extLst>
            <a:ext uri="{FF2B5EF4-FFF2-40B4-BE49-F238E27FC236}">
              <a16:creationId xmlns="" xmlns:a16="http://schemas.microsoft.com/office/drawing/2014/main" id="{00000000-0008-0000-0300-00008C000000}"/>
            </a:ext>
          </a:extLst>
        </xdr:cNvPr>
        <xdr:cNvSpPr/>
      </xdr:nvSpPr>
      <xdr:spPr>
        <a:xfrm>
          <a:off x="2286000" y="1119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165371</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1955800" y="1096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42" name="フローチャート: 判断 141">
          <a:extLst>
            <a:ext uri="{FF2B5EF4-FFF2-40B4-BE49-F238E27FC236}">
              <a16:creationId xmlns="" xmlns:a16="http://schemas.microsoft.com/office/drawing/2014/main" id="{00000000-0008-0000-0300-00008E000000}"/>
            </a:ext>
          </a:extLst>
        </xdr:cNvPr>
        <xdr:cNvSpPr/>
      </xdr:nvSpPr>
      <xdr:spPr>
        <a:xfrm>
          <a:off x="1397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72407</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92710</xdr:rowOff>
    </xdr:from>
    <xdr:to>
      <xdr:col>23</xdr:col>
      <xdr:colOff>184150</xdr:colOff>
      <xdr:row>62</xdr:row>
      <xdr:rowOff>22860</xdr:rowOff>
    </xdr:to>
    <xdr:sp macro="" textlink="">
      <xdr:nvSpPr>
        <xdr:cNvPr id="149" name="楕円 148">
          <a:extLst>
            <a:ext uri="{FF2B5EF4-FFF2-40B4-BE49-F238E27FC236}">
              <a16:creationId xmlns="" xmlns:a16="http://schemas.microsoft.com/office/drawing/2014/main" id="{00000000-0008-0000-0300-000095000000}"/>
            </a:ext>
          </a:extLst>
        </xdr:cNvPr>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109237</xdr:rowOff>
    </xdr:from>
    <xdr:ext cx="762000" cy="259045"/>
    <xdr:sp macro="" textlink="">
      <xdr:nvSpPr>
        <xdr:cNvPr id="150" name="財政構造の弾力性該当値テキスト">
          <a:extLst>
            <a:ext uri="{FF2B5EF4-FFF2-40B4-BE49-F238E27FC236}">
              <a16:creationId xmlns="" xmlns:a16="http://schemas.microsoft.com/office/drawing/2014/main" id="{00000000-0008-0000-0300-000096000000}"/>
            </a:ext>
          </a:extLst>
        </xdr:cNvPr>
        <xdr:cNvSpPr txBox="1"/>
      </xdr:nvSpPr>
      <xdr:spPr>
        <a:xfrm>
          <a:off x="50419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104648</xdr:rowOff>
    </xdr:from>
    <xdr:to>
      <xdr:col>19</xdr:col>
      <xdr:colOff>184150</xdr:colOff>
      <xdr:row>63</xdr:row>
      <xdr:rowOff>34798</xdr:rowOff>
    </xdr:to>
    <xdr:sp macro="" textlink="">
      <xdr:nvSpPr>
        <xdr:cNvPr id="151" name="楕円 150">
          <a:extLst>
            <a:ext uri="{FF2B5EF4-FFF2-40B4-BE49-F238E27FC236}">
              <a16:creationId xmlns="" xmlns:a16="http://schemas.microsoft.com/office/drawing/2014/main" id="{00000000-0008-0000-0300-000097000000}"/>
            </a:ext>
          </a:extLst>
        </xdr:cNvPr>
        <xdr:cNvSpPr/>
      </xdr:nvSpPr>
      <xdr:spPr>
        <a:xfrm>
          <a:off x="4064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44975</xdr:rowOff>
    </xdr:from>
    <xdr:ext cx="7366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3733800" y="1050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128524</xdr:rowOff>
    </xdr:from>
    <xdr:to>
      <xdr:col>15</xdr:col>
      <xdr:colOff>133350</xdr:colOff>
      <xdr:row>65</xdr:row>
      <xdr:rowOff>58674</xdr:rowOff>
    </xdr:to>
    <xdr:sp macro="" textlink="">
      <xdr:nvSpPr>
        <xdr:cNvPr id="153" name="楕円 152">
          <a:extLst>
            <a:ext uri="{FF2B5EF4-FFF2-40B4-BE49-F238E27FC236}">
              <a16:creationId xmlns="" xmlns:a16="http://schemas.microsoft.com/office/drawing/2014/main" id="{00000000-0008-0000-0300-000099000000}"/>
            </a:ext>
          </a:extLst>
        </xdr:cNvPr>
        <xdr:cNvSpPr/>
      </xdr:nvSpPr>
      <xdr:spPr>
        <a:xfrm>
          <a:off x="3175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68851</xdr:rowOff>
    </xdr:from>
    <xdr:ext cx="7620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2844800" y="1087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72898</xdr:rowOff>
    </xdr:from>
    <xdr:to>
      <xdr:col>11</xdr:col>
      <xdr:colOff>82550</xdr:colOff>
      <xdr:row>66</xdr:row>
      <xdr:rowOff>3048</xdr:rowOff>
    </xdr:to>
    <xdr:sp macro="" textlink="">
      <xdr:nvSpPr>
        <xdr:cNvPr id="155" name="楕円 154">
          <a:extLst>
            <a:ext uri="{FF2B5EF4-FFF2-40B4-BE49-F238E27FC236}">
              <a16:creationId xmlns="" xmlns:a16="http://schemas.microsoft.com/office/drawing/2014/main" id="{00000000-0008-0000-0300-00009B000000}"/>
            </a:ext>
          </a:extLst>
        </xdr:cNvPr>
        <xdr:cNvSpPr/>
      </xdr:nvSpPr>
      <xdr:spPr>
        <a:xfrm>
          <a:off x="2286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159275</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1955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128524</xdr:rowOff>
    </xdr:from>
    <xdr:to>
      <xdr:col>7</xdr:col>
      <xdr:colOff>31750</xdr:colOff>
      <xdr:row>65</xdr:row>
      <xdr:rowOff>58674</xdr:rowOff>
    </xdr:to>
    <xdr:sp macro="" textlink="">
      <xdr:nvSpPr>
        <xdr:cNvPr id="157" name="楕円 156">
          <a:extLst>
            <a:ext uri="{FF2B5EF4-FFF2-40B4-BE49-F238E27FC236}">
              <a16:creationId xmlns="" xmlns:a16="http://schemas.microsoft.com/office/drawing/2014/main" id="{00000000-0008-0000-0300-00009D000000}"/>
            </a:ext>
          </a:extLst>
        </xdr:cNvPr>
        <xdr:cNvSpPr/>
      </xdr:nvSpPr>
      <xdr:spPr>
        <a:xfrm>
          <a:off x="1397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68851</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1066800" y="1087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[232,226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人件費、物件費及び維持補修費の合計額の人口１人当たりの金額が類似団体平均を大きく上回っている要因として、</a:t>
          </a:r>
          <a:r>
            <a:rPr kumimoji="1" lang="ja-JP" altLang="en-US" sz="1000">
              <a:solidFill>
                <a:schemeClr val="tx1"/>
              </a:solidFill>
              <a:effectLst/>
              <a:latin typeface="+mn-lt"/>
              <a:ea typeface="+mn-ea"/>
              <a:cs typeface="+mn-cs"/>
            </a:rPr>
            <a:t>広大な面積を持つため公共施設数が多いことが</a:t>
          </a:r>
          <a:r>
            <a:rPr kumimoji="1" lang="ja-JP" altLang="ja-JP" sz="1000">
              <a:solidFill>
                <a:schemeClr val="tx1"/>
              </a:solidFill>
              <a:effectLst/>
              <a:latin typeface="+mn-lt"/>
              <a:ea typeface="+mn-ea"/>
              <a:cs typeface="+mn-cs"/>
            </a:rPr>
            <a:t>あげられる。</a:t>
          </a:r>
          <a:endParaRPr lang="ja-JP" altLang="ja-JP" sz="1100">
            <a:solidFill>
              <a:schemeClr val="tx1"/>
            </a:solidFill>
            <a:effectLst/>
          </a:endParaRPr>
        </a:p>
        <a:p>
          <a:r>
            <a:rPr kumimoji="1" lang="ja-JP" altLang="ja-JP" sz="1000">
              <a:solidFill>
                <a:schemeClr val="tx1"/>
              </a:solidFill>
              <a:effectLst/>
              <a:latin typeface="+mn-lt"/>
              <a:ea typeface="+mn-ea"/>
              <a:cs typeface="+mn-cs"/>
            </a:rPr>
            <a:t>　今後も、</a:t>
          </a:r>
          <a:r>
            <a:rPr kumimoji="1" lang="ja-JP" altLang="en-US" sz="1000">
              <a:solidFill>
                <a:schemeClr val="tx1"/>
              </a:solidFill>
              <a:effectLst/>
              <a:latin typeface="+mn-lt"/>
              <a:ea typeface="+mn-ea"/>
              <a:cs typeface="+mn-cs"/>
            </a:rPr>
            <a:t>公共施設マネジメントプログラムにより、公共施設の見直しを進め</a:t>
          </a:r>
          <a:r>
            <a:rPr kumimoji="1" lang="ja-JP" altLang="ja-JP" sz="1000">
              <a:solidFill>
                <a:schemeClr val="tx1"/>
              </a:solidFill>
              <a:effectLst/>
              <a:latin typeface="+mn-lt"/>
              <a:ea typeface="+mn-ea"/>
              <a:cs typeface="+mn-cs"/>
            </a:rPr>
            <a:t>コストの縮減</a:t>
          </a:r>
          <a:r>
            <a:rPr kumimoji="1" lang="ja-JP" altLang="ja-JP" sz="1000">
              <a:solidFill>
                <a:schemeClr val="dk1"/>
              </a:solidFill>
              <a:effectLst/>
              <a:latin typeface="+mn-lt"/>
              <a:ea typeface="+mn-ea"/>
              <a:cs typeface="+mn-cs"/>
            </a:rPr>
            <a:t>を図る。</a:t>
          </a:r>
          <a:endParaRPr lang="ja-JP" altLang="ja-JP" sz="11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a:extLst>
            <a:ext uri="{FF2B5EF4-FFF2-40B4-BE49-F238E27FC236}">
              <a16:creationId xmlns="" xmlns:a16="http://schemas.microsoft.com/office/drawing/2014/main" id="{00000000-0008-0000-0300-0000BB000000}"/>
            </a:ext>
          </a:extLst>
        </xdr:cNvPr>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a:extLst>
            <a:ext uri="{FF2B5EF4-FFF2-40B4-BE49-F238E27FC236}">
              <a16:creationId xmlns="" xmlns:a16="http://schemas.microsoft.com/office/drawing/2014/main" id="{00000000-0008-0000-0300-0000BD000000}"/>
            </a:ext>
          </a:extLst>
        </xdr:cNvPr>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160631</xdr:rowOff>
    </xdr:from>
    <xdr:to>
      <xdr:col>23</xdr:col>
      <xdr:colOff>133350</xdr:colOff>
      <xdr:row>88</xdr:row>
      <xdr:rowOff>69745</xdr:rowOff>
    </xdr:to>
    <xdr:cxnSp macro="">
      <xdr:nvCxnSpPr>
        <xdr:cNvPr id="191" name="直線コネクタ 190">
          <a:extLst>
            <a:ext uri="{FF2B5EF4-FFF2-40B4-BE49-F238E27FC236}">
              <a16:creationId xmlns="" xmlns:a16="http://schemas.microsoft.com/office/drawing/2014/main" id="{00000000-0008-0000-0300-0000BF000000}"/>
            </a:ext>
          </a:extLst>
        </xdr:cNvPr>
        <xdr:cNvCxnSpPr/>
      </xdr:nvCxnSpPr>
      <xdr:spPr>
        <a:xfrm>
          <a:off x="4114800" y="15076781"/>
          <a:ext cx="838200" cy="8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51357</xdr:rowOff>
    </xdr:from>
    <xdr:ext cx="762000" cy="259045"/>
    <xdr:sp macro="" textlink="">
      <xdr:nvSpPr>
        <xdr:cNvPr id="192" name="人件費・物件費等の状況平均値テキスト">
          <a:extLst>
            <a:ext uri="{FF2B5EF4-FFF2-40B4-BE49-F238E27FC236}">
              <a16:creationId xmlns="" xmlns:a16="http://schemas.microsoft.com/office/drawing/2014/main" id="{00000000-0008-0000-0300-0000C0000000}"/>
            </a:ext>
          </a:extLst>
        </xdr:cNvPr>
        <xdr:cNvSpPr txBox="1"/>
      </xdr:nvSpPr>
      <xdr:spPr>
        <a:xfrm>
          <a:off x="5041900" y="1411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a:extLst>
            <a:ext uri="{FF2B5EF4-FFF2-40B4-BE49-F238E27FC236}">
              <a16:creationId xmlns="" xmlns:a16="http://schemas.microsoft.com/office/drawing/2014/main" id="{00000000-0008-0000-0300-0000C1000000}"/>
            </a:ext>
          </a:extLst>
        </xdr:cNvPr>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164388</xdr:rowOff>
    </xdr:from>
    <xdr:to>
      <xdr:col>19</xdr:col>
      <xdr:colOff>133350</xdr:colOff>
      <xdr:row>87</xdr:row>
      <xdr:rowOff>160631</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a:off x="3225800" y="14737638"/>
          <a:ext cx="889000" cy="33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139970</xdr:rowOff>
    </xdr:from>
    <xdr:to>
      <xdr:col>19</xdr:col>
      <xdr:colOff>184150</xdr:colOff>
      <xdr:row>84</xdr:row>
      <xdr:rowOff>70120</xdr:rowOff>
    </xdr:to>
    <xdr:sp macro="" textlink="">
      <xdr:nvSpPr>
        <xdr:cNvPr id="195" name="フローチャート: 判断 194">
          <a:extLst>
            <a:ext uri="{FF2B5EF4-FFF2-40B4-BE49-F238E27FC236}">
              <a16:creationId xmlns="" xmlns:a16="http://schemas.microsoft.com/office/drawing/2014/main" id="{00000000-0008-0000-0300-0000C3000000}"/>
            </a:ext>
          </a:extLst>
        </xdr:cNvPr>
        <xdr:cNvSpPr/>
      </xdr:nvSpPr>
      <xdr:spPr>
        <a:xfrm>
          <a:off x="4064000" y="14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80297</xdr:rowOff>
    </xdr:from>
    <xdr:ext cx="736600" cy="259045"/>
    <xdr:sp macro="" textlink="">
      <xdr:nvSpPr>
        <xdr:cNvPr id="196" name="テキスト ボックス 195">
          <a:extLst>
            <a:ext uri="{FF2B5EF4-FFF2-40B4-BE49-F238E27FC236}">
              <a16:creationId xmlns="" xmlns:a16="http://schemas.microsoft.com/office/drawing/2014/main" id="{00000000-0008-0000-0300-0000C4000000}"/>
            </a:ext>
          </a:extLst>
        </xdr:cNvPr>
        <xdr:cNvSpPr txBox="1"/>
      </xdr:nvSpPr>
      <xdr:spPr>
        <a:xfrm>
          <a:off x="3733800" y="1413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164388</xdr:rowOff>
    </xdr:from>
    <xdr:to>
      <xdr:col>15</xdr:col>
      <xdr:colOff>82550</xdr:colOff>
      <xdr:row>86</xdr:row>
      <xdr:rowOff>70656</xdr:rowOff>
    </xdr:to>
    <xdr:cxnSp macro="">
      <xdr:nvCxnSpPr>
        <xdr:cNvPr id="197" name="直線コネクタ 196">
          <a:extLst>
            <a:ext uri="{FF2B5EF4-FFF2-40B4-BE49-F238E27FC236}">
              <a16:creationId xmlns="" xmlns:a16="http://schemas.microsoft.com/office/drawing/2014/main" id="{00000000-0008-0000-0300-0000C5000000}"/>
            </a:ext>
          </a:extLst>
        </xdr:cNvPr>
        <xdr:cNvCxnSpPr/>
      </xdr:nvCxnSpPr>
      <xdr:spPr>
        <a:xfrm flipV="1">
          <a:off x="2336800" y="14737638"/>
          <a:ext cx="889000" cy="7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13567</xdr:rowOff>
    </xdr:from>
    <xdr:to>
      <xdr:col>15</xdr:col>
      <xdr:colOff>133350</xdr:colOff>
      <xdr:row>83</xdr:row>
      <xdr:rowOff>115167</xdr:rowOff>
    </xdr:to>
    <xdr:sp macro="" textlink="">
      <xdr:nvSpPr>
        <xdr:cNvPr id="198" name="フローチャート: 判断 197">
          <a:extLst>
            <a:ext uri="{FF2B5EF4-FFF2-40B4-BE49-F238E27FC236}">
              <a16:creationId xmlns="" xmlns:a16="http://schemas.microsoft.com/office/drawing/2014/main" id="{00000000-0008-0000-0300-0000C6000000}"/>
            </a:ext>
          </a:extLst>
        </xdr:cNvPr>
        <xdr:cNvSpPr/>
      </xdr:nvSpPr>
      <xdr:spPr>
        <a:xfrm>
          <a:off x="31750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125344</xdr:rowOff>
    </xdr:from>
    <xdr:ext cx="762000" cy="259045"/>
    <xdr:sp macro="" textlink="">
      <xdr:nvSpPr>
        <xdr:cNvPr id="199" name="テキスト ボックス 198">
          <a:extLst>
            <a:ext uri="{FF2B5EF4-FFF2-40B4-BE49-F238E27FC236}">
              <a16:creationId xmlns="" xmlns:a16="http://schemas.microsoft.com/office/drawing/2014/main" id="{00000000-0008-0000-0300-0000C7000000}"/>
            </a:ext>
          </a:extLst>
        </xdr:cNvPr>
        <xdr:cNvSpPr txBox="1"/>
      </xdr:nvSpPr>
      <xdr:spPr>
        <a:xfrm>
          <a:off x="2844800" y="14012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70656</xdr:rowOff>
    </xdr:from>
    <xdr:to>
      <xdr:col>11</xdr:col>
      <xdr:colOff>31750</xdr:colOff>
      <xdr:row>86</xdr:row>
      <xdr:rowOff>147611</xdr:rowOff>
    </xdr:to>
    <xdr:cxnSp macro="">
      <xdr:nvCxnSpPr>
        <xdr:cNvPr id="200" name="直線コネクタ 199">
          <a:extLst>
            <a:ext uri="{FF2B5EF4-FFF2-40B4-BE49-F238E27FC236}">
              <a16:creationId xmlns="" xmlns:a16="http://schemas.microsoft.com/office/drawing/2014/main" id="{00000000-0008-0000-0300-0000C8000000}"/>
            </a:ext>
          </a:extLst>
        </xdr:cNvPr>
        <xdr:cNvCxnSpPr/>
      </xdr:nvCxnSpPr>
      <xdr:spPr>
        <a:xfrm flipV="1">
          <a:off x="1447800" y="14815356"/>
          <a:ext cx="889000" cy="7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144044</xdr:rowOff>
    </xdr:from>
    <xdr:to>
      <xdr:col>11</xdr:col>
      <xdr:colOff>82550</xdr:colOff>
      <xdr:row>83</xdr:row>
      <xdr:rowOff>74194</xdr:rowOff>
    </xdr:to>
    <xdr:sp macro="" textlink="">
      <xdr:nvSpPr>
        <xdr:cNvPr id="201" name="フローチャート: 判断 200">
          <a:extLst>
            <a:ext uri="{FF2B5EF4-FFF2-40B4-BE49-F238E27FC236}">
              <a16:creationId xmlns="" xmlns:a16="http://schemas.microsoft.com/office/drawing/2014/main" id="{00000000-0008-0000-0300-0000C9000000}"/>
            </a:ext>
          </a:extLst>
        </xdr:cNvPr>
        <xdr:cNvSpPr/>
      </xdr:nvSpPr>
      <xdr:spPr>
        <a:xfrm>
          <a:off x="2286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84371</xdr:rowOff>
    </xdr:from>
    <xdr:ext cx="762000" cy="259045"/>
    <xdr:sp macro="" textlink="">
      <xdr:nvSpPr>
        <xdr:cNvPr id="202" name="テキスト ボックス 201">
          <a:extLst>
            <a:ext uri="{FF2B5EF4-FFF2-40B4-BE49-F238E27FC236}">
              <a16:creationId xmlns="" xmlns:a16="http://schemas.microsoft.com/office/drawing/2014/main" id="{00000000-0008-0000-0300-0000CA000000}"/>
            </a:ext>
          </a:extLst>
        </xdr:cNvPr>
        <xdr:cNvSpPr txBox="1"/>
      </xdr:nvSpPr>
      <xdr:spPr>
        <a:xfrm>
          <a:off x="1955800" y="13971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138157</xdr:rowOff>
    </xdr:from>
    <xdr:to>
      <xdr:col>7</xdr:col>
      <xdr:colOff>31750</xdr:colOff>
      <xdr:row>83</xdr:row>
      <xdr:rowOff>68307</xdr:rowOff>
    </xdr:to>
    <xdr:sp macro="" textlink="">
      <xdr:nvSpPr>
        <xdr:cNvPr id="203" name="フローチャート: 判断 202">
          <a:extLst>
            <a:ext uri="{FF2B5EF4-FFF2-40B4-BE49-F238E27FC236}">
              <a16:creationId xmlns="" xmlns:a16="http://schemas.microsoft.com/office/drawing/2014/main" id="{00000000-0008-0000-0300-0000CB000000}"/>
            </a:ext>
          </a:extLst>
        </xdr:cNvPr>
        <xdr:cNvSpPr/>
      </xdr:nvSpPr>
      <xdr:spPr>
        <a:xfrm>
          <a:off x="1397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78484</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1066800" y="1396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18945</xdr:rowOff>
    </xdr:from>
    <xdr:to>
      <xdr:col>23</xdr:col>
      <xdr:colOff>184150</xdr:colOff>
      <xdr:row>88</xdr:row>
      <xdr:rowOff>120545</xdr:rowOff>
    </xdr:to>
    <xdr:sp macro="" textlink="">
      <xdr:nvSpPr>
        <xdr:cNvPr id="210" name="楕円 209">
          <a:extLst>
            <a:ext uri="{FF2B5EF4-FFF2-40B4-BE49-F238E27FC236}">
              <a16:creationId xmlns="" xmlns:a16="http://schemas.microsoft.com/office/drawing/2014/main" id="{00000000-0008-0000-0300-0000D2000000}"/>
            </a:ext>
          </a:extLst>
        </xdr:cNvPr>
        <xdr:cNvSpPr/>
      </xdr:nvSpPr>
      <xdr:spPr>
        <a:xfrm>
          <a:off x="4902200" y="1510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162472</xdr:rowOff>
    </xdr:from>
    <xdr:ext cx="762000" cy="259045"/>
    <xdr:sp macro="" textlink="">
      <xdr:nvSpPr>
        <xdr:cNvPr id="211" name="人件費・物件費等の状況該当値テキスト">
          <a:extLst>
            <a:ext uri="{FF2B5EF4-FFF2-40B4-BE49-F238E27FC236}">
              <a16:creationId xmlns="" xmlns:a16="http://schemas.microsoft.com/office/drawing/2014/main" id="{00000000-0008-0000-0300-0000D3000000}"/>
            </a:ext>
          </a:extLst>
        </xdr:cNvPr>
        <xdr:cNvSpPr txBox="1"/>
      </xdr:nvSpPr>
      <xdr:spPr>
        <a:xfrm>
          <a:off x="5041900" y="1507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109831</xdr:rowOff>
    </xdr:from>
    <xdr:to>
      <xdr:col>19</xdr:col>
      <xdr:colOff>184150</xdr:colOff>
      <xdr:row>88</xdr:row>
      <xdr:rowOff>39981</xdr:rowOff>
    </xdr:to>
    <xdr:sp macro="" textlink="">
      <xdr:nvSpPr>
        <xdr:cNvPr id="212" name="楕円 211">
          <a:extLst>
            <a:ext uri="{FF2B5EF4-FFF2-40B4-BE49-F238E27FC236}">
              <a16:creationId xmlns="" xmlns:a16="http://schemas.microsoft.com/office/drawing/2014/main" id="{00000000-0008-0000-0300-0000D4000000}"/>
            </a:ext>
          </a:extLst>
        </xdr:cNvPr>
        <xdr:cNvSpPr/>
      </xdr:nvSpPr>
      <xdr:spPr>
        <a:xfrm>
          <a:off x="4064000" y="1502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24758</xdr:rowOff>
    </xdr:from>
    <xdr:ext cx="7366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3733800" y="15112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113588</xdr:rowOff>
    </xdr:from>
    <xdr:to>
      <xdr:col>15</xdr:col>
      <xdr:colOff>133350</xdr:colOff>
      <xdr:row>86</xdr:row>
      <xdr:rowOff>43738</xdr:rowOff>
    </xdr:to>
    <xdr:sp macro="" textlink="">
      <xdr:nvSpPr>
        <xdr:cNvPr id="214" name="楕円 213">
          <a:extLst>
            <a:ext uri="{FF2B5EF4-FFF2-40B4-BE49-F238E27FC236}">
              <a16:creationId xmlns="" xmlns:a16="http://schemas.microsoft.com/office/drawing/2014/main" id="{00000000-0008-0000-0300-0000D6000000}"/>
            </a:ext>
          </a:extLst>
        </xdr:cNvPr>
        <xdr:cNvSpPr/>
      </xdr:nvSpPr>
      <xdr:spPr>
        <a:xfrm>
          <a:off x="3175000" y="1468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28515</xdr:rowOff>
    </xdr:from>
    <xdr:ext cx="7620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2844800" y="1477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19856</xdr:rowOff>
    </xdr:from>
    <xdr:to>
      <xdr:col>11</xdr:col>
      <xdr:colOff>82550</xdr:colOff>
      <xdr:row>86</xdr:row>
      <xdr:rowOff>121456</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2286000" y="1476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106233</xdr:rowOff>
    </xdr:from>
    <xdr:ext cx="7620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1955800" y="1485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96811</xdr:rowOff>
    </xdr:from>
    <xdr:to>
      <xdr:col>7</xdr:col>
      <xdr:colOff>31750</xdr:colOff>
      <xdr:row>87</xdr:row>
      <xdr:rowOff>26961</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1397000" y="1484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11738</xdr:rowOff>
    </xdr:from>
    <xdr:ext cx="7620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1066800" y="1492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市町村合併前の旧市町村において類似団体平均を下回っていたことから、現在の指数についても低水準となっている。</a:t>
          </a:r>
          <a:endParaRPr lang="ja-JP" altLang="ja-JP" sz="1400">
            <a:effectLst/>
          </a:endParaRPr>
        </a:p>
        <a:p>
          <a:r>
            <a:rPr kumimoji="1" lang="ja-JP" altLang="ja-JP" sz="1100">
              <a:solidFill>
                <a:schemeClr val="dk1"/>
              </a:solidFill>
              <a:effectLst/>
              <a:latin typeface="+mn-lt"/>
              <a:ea typeface="+mn-ea"/>
              <a:cs typeface="+mn-cs"/>
            </a:rPr>
            <a:t>　今後も、地域の民間企業の平均給与の状況を踏まえ、給与の適正化に努める。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138289</xdr:rowOff>
    </xdr:from>
    <xdr:to>
      <xdr:col>81</xdr:col>
      <xdr:colOff>44450</xdr:colOff>
      <xdr:row>80</xdr:row>
      <xdr:rowOff>138289</xdr:rowOff>
    </xdr:to>
    <xdr:cxnSp macro="">
      <xdr:nvCxnSpPr>
        <xdr:cNvPr id="253" name="直線コネクタ 252">
          <a:extLst>
            <a:ext uri="{FF2B5EF4-FFF2-40B4-BE49-F238E27FC236}">
              <a16:creationId xmlns="" xmlns:a16="http://schemas.microsoft.com/office/drawing/2014/main" id="{00000000-0008-0000-0300-0000FD000000}"/>
            </a:ext>
          </a:extLst>
        </xdr:cNvPr>
        <xdr:cNvCxnSpPr/>
      </xdr:nvCxnSpPr>
      <xdr:spPr>
        <a:xfrm>
          <a:off x="16179800" y="138542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a:extLst>
            <a:ext uri="{FF2B5EF4-FFF2-40B4-BE49-F238E27FC236}">
              <a16:creationId xmlns="" xmlns:a16="http://schemas.microsoft.com/office/drawing/2014/main" id="{00000000-0008-0000-0300-0000FE000000}"/>
            </a:ext>
          </a:extLst>
        </xdr:cNvPr>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138289</xdr:rowOff>
    </xdr:from>
    <xdr:to>
      <xdr:col>77</xdr:col>
      <xdr:colOff>44450</xdr:colOff>
      <xdr:row>81</xdr:row>
      <xdr:rowOff>20461</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flipV="1">
          <a:off x="15290800" y="138542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18345</xdr:rowOff>
    </xdr:from>
    <xdr:to>
      <xdr:col>77</xdr:col>
      <xdr:colOff>95250</xdr:colOff>
      <xdr:row>84</xdr:row>
      <xdr:rowOff>119945</xdr:rowOff>
    </xdr:to>
    <xdr:sp macro="" textlink="">
      <xdr:nvSpPr>
        <xdr:cNvPr id="257" name="フローチャート: 判断 256">
          <a:extLst>
            <a:ext uri="{FF2B5EF4-FFF2-40B4-BE49-F238E27FC236}">
              <a16:creationId xmlns="" xmlns:a16="http://schemas.microsoft.com/office/drawing/2014/main" id="{00000000-0008-0000-0300-000001010000}"/>
            </a:ext>
          </a:extLst>
        </xdr:cNvPr>
        <xdr:cNvSpPr/>
      </xdr:nvSpPr>
      <xdr:spPr>
        <a:xfrm>
          <a:off x="161290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104722</xdr:rowOff>
    </xdr:from>
    <xdr:ext cx="736600" cy="259045"/>
    <xdr:sp macro="" textlink="">
      <xdr:nvSpPr>
        <xdr:cNvPr id="258" name="テキスト ボックス 257">
          <a:extLst>
            <a:ext uri="{FF2B5EF4-FFF2-40B4-BE49-F238E27FC236}">
              <a16:creationId xmlns="" xmlns:a16="http://schemas.microsoft.com/office/drawing/2014/main" id="{00000000-0008-0000-0300-000002010000}"/>
            </a:ext>
          </a:extLst>
        </xdr:cNvPr>
        <xdr:cNvSpPr txBox="1"/>
      </xdr:nvSpPr>
      <xdr:spPr>
        <a:xfrm>
          <a:off x="15798800" y="14506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111478</xdr:rowOff>
    </xdr:from>
    <xdr:to>
      <xdr:col>72</xdr:col>
      <xdr:colOff>203200</xdr:colOff>
      <xdr:row>81</xdr:row>
      <xdr:rowOff>20461</xdr:rowOff>
    </xdr:to>
    <xdr:cxnSp macro="">
      <xdr:nvCxnSpPr>
        <xdr:cNvPr id="259" name="直線コネクタ 258">
          <a:extLst>
            <a:ext uri="{FF2B5EF4-FFF2-40B4-BE49-F238E27FC236}">
              <a16:creationId xmlns="" xmlns:a16="http://schemas.microsoft.com/office/drawing/2014/main" id="{00000000-0008-0000-0300-000003010000}"/>
            </a:ext>
          </a:extLst>
        </xdr:cNvPr>
        <xdr:cNvCxnSpPr/>
      </xdr:nvCxnSpPr>
      <xdr:spPr>
        <a:xfrm>
          <a:off x="14401800" y="1382747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31750</xdr:rowOff>
    </xdr:from>
    <xdr:to>
      <xdr:col>73</xdr:col>
      <xdr:colOff>44450</xdr:colOff>
      <xdr:row>84</xdr:row>
      <xdr:rowOff>133350</xdr:rowOff>
    </xdr:to>
    <xdr:sp macro="" textlink="">
      <xdr:nvSpPr>
        <xdr:cNvPr id="260" name="フローチャート: 判断 259">
          <a:extLst>
            <a:ext uri="{FF2B5EF4-FFF2-40B4-BE49-F238E27FC236}">
              <a16:creationId xmlns="" xmlns:a16="http://schemas.microsoft.com/office/drawing/2014/main" id="{00000000-0008-0000-0300-000004010000}"/>
            </a:ext>
          </a:extLst>
        </xdr:cNvPr>
        <xdr:cNvSpPr/>
      </xdr:nvSpPr>
      <xdr:spPr>
        <a:xfrm>
          <a:off x="15240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118127</xdr:rowOff>
    </xdr:from>
    <xdr:ext cx="762000" cy="259045"/>
    <xdr:sp macro="" textlink="">
      <xdr:nvSpPr>
        <xdr:cNvPr id="261" name="テキスト ボックス 260">
          <a:extLst>
            <a:ext uri="{FF2B5EF4-FFF2-40B4-BE49-F238E27FC236}">
              <a16:creationId xmlns="" xmlns:a16="http://schemas.microsoft.com/office/drawing/2014/main" id="{00000000-0008-0000-0300-000005010000}"/>
            </a:ext>
          </a:extLst>
        </xdr:cNvPr>
        <xdr:cNvSpPr txBox="1"/>
      </xdr:nvSpPr>
      <xdr:spPr>
        <a:xfrm>
          <a:off x="14909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111478</xdr:rowOff>
    </xdr:from>
    <xdr:to>
      <xdr:col>68</xdr:col>
      <xdr:colOff>152400</xdr:colOff>
      <xdr:row>80</xdr:row>
      <xdr:rowOff>151695</xdr:rowOff>
    </xdr:to>
    <xdr:cxnSp macro="">
      <xdr:nvCxnSpPr>
        <xdr:cNvPr id="262" name="直線コネクタ 261">
          <a:extLst>
            <a:ext uri="{FF2B5EF4-FFF2-40B4-BE49-F238E27FC236}">
              <a16:creationId xmlns="" xmlns:a16="http://schemas.microsoft.com/office/drawing/2014/main" id="{00000000-0008-0000-0300-000006010000}"/>
            </a:ext>
          </a:extLst>
        </xdr:cNvPr>
        <xdr:cNvCxnSpPr/>
      </xdr:nvCxnSpPr>
      <xdr:spPr>
        <a:xfrm flipV="1">
          <a:off x="13512800" y="1382747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a:extLst>
            <a:ext uri="{FF2B5EF4-FFF2-40B4-BE49-F238E27FC236}">
              <a16:creationId xmlns="" xmlns:a16="http://schemas.microsoft.com/office/drawing/2014/main" id="{00000000-0008-0000-0300-000007010000}"/>
            </a:ext>
          </a:extLst>
        </xdr:cNvPr>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91316</xdr:rowOff>
    </xdr:from>
    <xdr:ext cx="762000" cy="259045"/>
    <xdr:sp macro="" textlink="">
      <xdr:nvSpPr>
        <xdr:cNvPr id="264" name="テキスト ボックス 263">
          <a:extLst>
            <a:ext uri="{FF2B5EF4-FFF2-40B4-BE49-F238E27FC236}">
              <a16:creationId xmlns="" xmlns:a16="http://schemas.microsoft.com/office/drawing/2014/main" id="{00000000-0008-0000-0300-000008010000}"/>
            </a:ext>
          </a:extLst>
        </xdr:cNvPr>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5" name="フローチャート: 判断 264">
          <a:extLst>
            <a:ext uri="{FF2B5EF4-FFF2-40B4-BE49-F238E27FC236}">
              <a16:creationId xmlns="" xmlns:a16="http://schemas.microsoft.com/office/drawing/2014/main" id="{00000000-0008-0000-0300-000009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91316</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87489</xdr:rowOff>
    </xdr:from>
    <xdr:to>
      <xdr:col>81</xdr:col>
      <xdr:colOff>95250</xdr:colOff>
      <xdr:row>81</xdr:row>
      <xdr:rowOff>17639</xdr:rowOff>
    </xdr:to>
    <xdr:sp macro="" textlink="">
      <xdr:nvSpPr>
        <xdr:cNvPr id="272" name="楕円 271">
          <a:extLst>
            <a:ext uri="{FF2B5EF4-FFF2-40B4-BE49-F238E27FC236}">
              <a16:creationId xmlns="" xmlns:a16="http://schemas.microsoft.com/office/drawing/2014/main" id="{00000000-0008-0000-0300-000010010000}"/>
            </a:ext>
          </a:extLst>
        </xdr:cNvPr>
        <xdr:cNvSpPr/>
      </xdr:nvSpPr>
      <xdr:spPr>
        <a:xfrm>
          <a:off x="16967200" y="1380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8766</xdr:rowOff>
    </xdr:from>
    <xdr:ext cx="762000" cy="259045"/>
    <xdr:sp macro="" textlink="">
      <xdr:nvSpPr>
        <xdr:cNvPr id="273" name="給与水準   （国との比較）該当値テキスト">
          <a:extLst>
            <a:ext uri="{FF2B5EF4-FFF2-40B4-BE49-F238E27FC236}">
              <a16:creationId xmlns="" xmlns:a16="http://schemas.microsoft.com/office/drawing/2014/main" id="{00000000-0008-0000-0300-000011010000}"/>
            </a:ext>
          </a:extLst>
        </xdr:cNvPr>
        <xdr:cNvSpPr txBox="1"/>
      </xdr:nvSpPr>
      <xdr:spPr>
        <a:xfrm>
          <a:off x="17106900" y="1372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87489</xdr:rowOff>
    </xdr:from>
    <xdr:to>
      <xdr:col>77</xdr:col>
      <xdr:colOff>95250</xdr:colOff>
      <xdr:row>81</xdr:row>
      <xdr:rowOff>17639</xdr:rowOff>
    </xdr:to>
    <xdr:sp macro="" textlink="">
      <xdr:nvSpPr>
        <xdr:cNvPr id="274" name="楕円 273">
          <a:extLst>
            <a:ext uri="{FF2B5EF4-FFF2-40B4-BE49-F238E27FC236}">
              <a16:creationId xmlns="" xmlns:a16="http://schemas.microsoft.com/office/drawing/2014/main" id="{00000000-0008-0000-0300-000012010000}"/>
            </a:ext>
          </a:extLst>
        </xdr:cNvPr>
        <xdr:cNvSpPr/>
      </xdr:nvSpPr>
      <xdr:spPr>
        <a:xfrm>
          <a:off x="16129000" y="1380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27816</xdr:rowOff>
    </xdr:from>
    <xdr:ext cx="7366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5798800" y="13572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141111</xdr:rowOff>
    </xdr:from>
    <xdr:to>
      <xdr:col>73</xdr:col>
      <xdr:colOff>44450</xdr:colOff>
      <xdr:row>81</xdr:row>
      <xdr:rowOff>71261</xdr:rowOff>
    </xdr:to>
    <xdr:sp macro="" textlink="">
      <xdr:nvSpPr>
        <xdr:cNvPr id="276" name="楕円 275">
          <a:extLst>
            <a:ext uri="{FF2B5EF4-FFF2-40B4-BE49-F238E27FC236}">
              <a16:creationId xmlns="" xmlns:a16="http://schemas.microsoft.com/office/drawing/2014/main" id="{00000000-0008-0000-0300-000014010000}"/>
            </a:ext>
          </a:extLst>
        </xdr:cNvPr>
        <xdr:cNvSpPr/>
      </xdr:nvSpPr>
      <xdr:spPr>
        <a:xfrm>
          <a:off x="15240000" y="138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81438</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4909800" y="1362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60678</xdr:rowOff>
    </xdr:from>
    <xdr:to>
      <xdr:col>68</xdr:col>
      <xdr:colOff>203200</xdr:colOff>
      <xdr:row>80</xdr:row>
      <xdr:rowOff>162278</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4351000" y="1377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1005</xdr:rowOff>
    </xdr:from>
    <xdr:ext cx="7620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4020800" y="13545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100895</xdr:rowOff>
    </xdr:from>
    <xdr:to>
      <xdr:col>64</xdr:col>
      <xdr:colOff>152400</xdr:colOff>
      <xdr:row>81</xdr:row>
      <xdr:rowOff>31045</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3462000" y="138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41222</xdr:rowOff>
    </xdr:from>
    <xdr:ext cx="7620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3131800" y="1358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人口千人当たりの職員数は類似団体平均を大きく上回っているが、要因としては、本市の面積が広大なため、本庁の他に支所（４支所）、保育園（１</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園）に職員を配置し、加えて消防業務を市単独で実施していることがあげられる。</a:t>
          </a:r>
          <a:endParaRPr lang="ja-JP" altLang="ja-JP" sz="1400">
            <a:effectLst/>
          </a:endParaRPr>
        </a:p>
        <a:p>
          <a:r>
            <a:rPr kumimoji="1" lang="ja-JP" altLang="ja-JP" sz="1100">
              <a:solidFill>
                <a:schemeClr val="dk1"/>
              </a:solidFill>
              <a:effectLst/>
              <a:latin typeface="+mn-lt"/>
              <a:ea typeface="+mn-ea"/>
              <a:cs typeface="+mn-cs"/>
            </a:rPr>
            <a:t>　今後も、住民サービスを低下させることなく、「職員定員適正化計画」に基づき、職員数の適正化を進める。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a:extLst>
            <a:ext uri="{FF2B5EF4-FFF2-40B4-BE49-F238E27FC236}">
              <a16:creationId xmlns="" xmlns:a16="http://schemas.microsoft.com/office/drawing/2014/main" id="{00000000-0008-0000-0300-000038010000}"/>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a:extLst>
            <a:ext uri="{FF2B5EF4-FFF2-40B4-BE49-F238E27FC236}">
              <a16:creationId xmlns="" xmlns:a16="http://schemas.microsoft.com/office/drawing/2014/main" id="{00000000-0008-0000-0300-00003A010000}"/>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35771</xdr:rowOff>
    </xdr:from>
    <xdr:to>
      <xdr:col>81</xdr:col>
      <xdr:colOff>44450</xdr:colOff>
      <xdr:row>67</xdr:row>
      <xdr:rowOff>82021</xdr:rowOff>
    </xdr:to>
    <xdr:cxnSp macro="">
      <xdr:nvCxnSpPr>
        <xdr:cNvPr id="316" name="直線コネクタ 315">
          <a:extLst>
            <a:ext uri="{FF2B5EF4-FFF2-40B4-BE49-F238E27FC236}">
              <a16:creationId xmlns="" xmlns:a16="http://schemas.microsoft.com/office/drawing/2014/main" id="{00000000-0008-0000-0300-00003C010000}"/>
            </a:ext>
          </a:extLst>
        </xdr:cNvPr>
        <xdr:cNvCxnSpPr/>
      </xdr:nvCxnSpPr>
      <xdr:spPr>
        <a:xfrm>
          <a:off x="16179800" y="11522921"/>
          <a:ext cx="838200" cy="4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30285</xdr:rowOff>
    </xdr:from>
    <xdr:ext cx="762000" cy="259045"/>
    <xdr:sp macro="" textlink="">
      <xdr:nvSpPr>
        <xdr:cNvPr id="317" name="定員管理の状況平均値テキスト">
          <a:extLst>
            <a:ext uri="{FF2B5EF4-FFF2-40B4-BE49-F238E27FC236}">
              <a16:creationId xmlns="" xmlns:a16="http://schemas.microsoft.com/office/drawing/2014/main" id="{00000000-0008-0000-0300-00003D010000}"/>
            </a:ext>
          </a:extLst>
        </xdr:cNvPr>
        <xdr:cNvSpPr txBox="1"/>
      </xdr:nvSpPr>
      <xdr:spPr>
        <a:xfrm>
          <a:off x="17106900" y="1048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a:extLst>
            <a:ext uri="{FF2B5EF4-FFF2-40B4-BE49-F238E27FC236}">
              <a16:creationId xmlns="" xmlns:a16="http://schemas.microsoft.com/office/drawing/2014/main" id="{00000000-0008-0000-0300-00003E010000}"/>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11642</xdr:rowOff>
    </xdr:from>
    <xdr:to>
      <xdr:col>77</xdr:col>
      <xdr:colOff>44450</xdr:colOff>
      <xdr:row>67</xdr:row>
      <xdr:rowOff>35771</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5290800" y="1149879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154517</xdr:rowOff>
    </xdr:from>
    <xdr:to>
      <xdr:col>77</xdr:col>
      <xdr:colOff>95250</xdr:colOff>
      <xdr:row>63</xdr:row>
      <xdr:rowOff>84667</xdr:rowOff>
    </xdr:to>
    <xdr:sp macro="" textlink="">
      <xdr:nvSpPr>
        <xdr:cNvPr id="320" name="フローチャート: 判断 319">
          <a:extLst>
            <a:ext uri="{FF2B5EF4-FFF2-40B4-BE49-F238E27FC236}">
              <a16:creationId xmlns="" xmlns:a16="http://schemas.microsoft.com/office/drawing/2014/main" id="{00000000-0008-0000-0300-000040010000}"/>
            </a:ext>
          </a:extLst>
        </xdr:cNvPr>
        <xdr:cNvSpPr/>
      </xdr:nvSpPr>
      <xdr:spPr>
        <a:xfrm>
          <a:off x="16129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94844</xdr:rowOff>
    </xdr:from>
    <xdr:ext cx="736600" cy="259045"/>
    <xdr:sp macro="" textlink="">
      <xdr:nvSpPr>
        <xdr:cNvPr id="321" name="テキスト ボックス 320">
          <a:extLst>
            <a:ext uri="{FF2B5EF4-FFF2-40B4-BE49-F238E27FC236}">
              <a16:creationId xmlns="" xmlns:a16="http://schemas.microsoft.com/office/drawing/2014/main" id="{00000000-0008-0000-0300-000041010000}"/>
            </a:ext>
          </a:extLst>
        </xdr:cNvPr>
        <xdr:cNvSpPr txBox="1"/>
      </xdr:nvSpPr>
      <xdr:spPr>
        <a:xfrm>
          <a:off x="15798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152929</xdr:rowOff>
    </xdr:from>
    <xdr:to>
      <xdr:col>72</xdr:col>
      <xdr:colOff>203200</xdr:colOff>
      <xdr:row>67</xdr:row>
      <xdr:rowOff>11642</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a:off x="14401800" y="1146862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162560</xdr:rowOff>
    </xdr:from>
    <xdr:to>
      <xdr:col>73</xdr:col>
      <xdr:colOff>44450</xdr:colOff>
      <xdr:row>63</xdr:row>
      <xdr:rowOff>92710</xdr:rowOff>
    </xdr:to>
    <xdr:sp macro="" textlink="">
      <xdr:nvSpPr>
        <xdr:cNvPr id="323" name="フローチャート: 判断 322">
          <a:extLst>
            <a:ext uri="{FF2B5EF4-FFF2-40B4-BE49-F238E27FC236}">
              <a16:creationId xmlns="" xmlns:a16="http://schemas.microsoft.com/office/drawing/2014/main" id="{00000000-0008-0000-0300-000043010000}"/>
            </a:ext>
          </a:extLst>
        </xdr:cNvPr>
        <xdr:cNvSpPr/>
      </xdr:nvSpPr>
      <xdr:spPr>
        <a:xfrm>
          <a:off x="15240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102887</xdr:rowOff>
    </xdr:from>
    <xdr:ext cx="762000" cy="259045"/>
    <xdr:sp macro="" textlink="">
      <xdr:nvSpPr>
        <xdr:cNvPr id="324" name="テキスト ボックス 323">
          <a:extLst>
            <a:ext uri="{FF2B5EF4-FFF2-40B4-BE49-F238E27FC236}">
              <a16:creationId xmlns="" xmlns:a16="http://schemas.microsoft.com/office/drawing/2014/main" id="{00000000-0008-0000-0300-000044010000}"/>
            </a:ext>
          </a:extLst>
        </xdr:cNvPr>
        <xdr:cNvSpPr txBox="1"/>
      </xdr:nvSpPr>
      <xdr:spPr>
        <a:xfrm>
          <a:off x="14909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126788</xdr:rowOff>
    </xdr:from>
    <xdr:to>
      <xdr:col>68</xdr:col>
      <xdr:colOff>152400</xdr:colOff>
      <xdr:row>66</xdr:row>
      <xdr:rowOff>152929</xdr:rowOff>
    </xdr:to>
    <xdr:cxnSp macro="">
      <xdr:nvCxnSpPr>
        <xdr:cNvPr id="325" name="直線コネクタ 324">
          <a:extLst>
            <a:ext uri="{FF2B5EF4-FFF2-40B4-BE49-F238E27FC236}">
              <a16:creationId xmlns="" xmlns:a16="http://schemas.microsoft.com/office/drawing/2014/main" id="{00000000-0008-0000-0300-000045010000}"/>
            </a:ext>
          </a:extLst>
        </xdr:cNvPr>
        <xdr:cNvCxnSpPr/>
      </xdr:nvCxnSpPr>
      <xdr:spPr>
        <a:xfrm>
          <a:off x="13512800" y="11442488"/>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154517</xdr:rowOff>
    </xdr:from>
    <xdr:to>
      <xdr:col>68</xdr:col>
      <xdr:colOff>203200</xdr:colOff>
      <xdr:row>63</xdr:row>
      <xdr:rowOff>84667</xdr:rowOff>
    </xdr:to>
    <xdr:sp macro="" textlink="">
      <xdr:nvSpPr>
        <xdr:cNvPr id="326" name="フローチャート: 判断 325">
          <a:extLst>
            <a:ext uri="{FF2B5EF4-FFF2-40B4-BE49-F238E27FC236}">
              <a16:creationId xmlns="" xmlns:a16="http://schemas.microsoft.com/office/drawing/2014/main" id="{00000000-0008-0000-0300-000046010000}"/>
            </a:ext>
          </a:extLst>
        </xdr:cNvPr>
        <xdr:cNvSpPr/>
      </xdr:nvSpPr>
      <xdr:spPr>
        <a:xfrm>
          <a:off x="14351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94844</xdr:rowOff>
    </xdr:from>
    <xdr:ext cx="7620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4020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166581</xdr:rowOff>
    </xdr:from>
    <xdr:to>
      <xdr:col>64</xdr:col>
      <xdr:colOff>152400</xdr:colOff>
      <xdr:row>63</xdr:row>
      <xdr:rowOff>96731</xdr:rowOff>
    </xdr:to>
    <xdr:sp macro="" textlink="">
      <xdr:nvSpPr>
        <xdr:cNvPr id="328" name="フローチャート: 判断 327">
          <a:extLst>
            <a:ext uri="{FF2B5EF4-FFF2-40B4-BE49-F238E27FC236}">
              <a16:creationId xmlns="" xmlns:a16="http://schemas.microsoft.com/office/drawing/2014/main" id="{00000000-0008-0000-0300-000048010000}"/>
            </a:ext>
          </a:extLst>
        </xdr:cNvPr>
        <xdr:cNvSpPr/>
      </xdr:nvSpPr>
      <xdr:spPr>
        <a:xfrm>
          <a:off x="13462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106908</xdr:rowOff>
    </xdr:from>
    <xdr:ext cx="7620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3131800" y="1056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31221</xdr:rowOff>
    </xdr:from>
    <xdr:to>
      <xdr:col>81</xdr:col>
      <xdr:colOff>95250</xdr:colOff>
      <xdr:row>67</xdr:row>
      <xdr:rowOff>132821</xdr:rowOff>
    </xdr:to>
    <xdr:sp macro="" textlink="">
      <xdr:nvSpPr>
        <xdr:cNvPr id="335" name="楕円 334">
          <a:extLst>
            <a:ext uri="{FF2B5EF4-FFF2-40B4-BE49-F238E27FC236}">
              <a16:creationId xmlns="" xmlns:a16="http://schemas.microsoft.com/office/drawing/2014/main" id="{00000000-0008-0000-0300-00004F010000}"/>
            </a:ext>
          </a:extLst>
        </xdr:cNvPr>
        <xdr:cNvSpPr/>
      </xdr:nvSpPr>
      <xdr:spPr>
        <a:xfrm>
          <a:off x="16967200" y="1151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98548</xdr:rowOff>
    </xdr:from>
    <xdr:ext cx="762000" cy="259045"/>
    <xdr:sp macro="" textlink="">
      <xdr:nvSpPr>
        <xdr:cNvPr id="336" name="定員管理の状況該当値テキスト">
          <a:extLst>
            <a:ext uri="{FF2B5EF4-FFF2-40B4-BE49-F238E27FC236}">
              <a16:creationId xmlns="" xmlns:a16="http://schemas.microsoft.com/office/drawing/2014/main" id="{00000000-0008-0000-0300-000050010000}"/>
            </a:ext>
          </a:extLst>
        </xdr:cNvPr>
        <xdr:cNvSpPr txBox="1"/>
      </xdr:nvSpPr>
      <xdr:spPr>
        <a:xfrm>
          <a:off x="17106900" y="11414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156421</xdr:rowOff>
    </xdr:from>
    <xdr:to>
      <xdr:col>77</xdr:col>
      <xdr:colOff>95250</xdr:colOff>
      <xdr:row>67</xdr:row>
      <xdr:rowOff>86571</xdr:rowOff>
    </xdr:to>
    <xdr:sp macro="" textlink="">
      <xdr:nvSpPr>
        <xdr:cNvPr id="337" name="楕円 336">
          <a:extLst>
            <a:ext uri="{FF2B5EF4-FFF2-40B4-BE49-F238E27FC236}">
              <a16:creationId xmlns="" xmlns:a16="http://schemas.microsoft.com/office/drawing/2014/main" id="{00000000-0008-0000-0300-000051010000}"/>
            </a:ext>
          </a:extLst>
        </xdr:cNvPr>
        <xdr:cNvSpPr/>
      </xdr:nvSpPr>
      <xdr:spPr>
        <a:xfrm>
          <a:off x="16129000" y="1147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71348</xdr:rowOff>
    </xdr:from>
    <xdr:ext cx="7366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5798800" y="11558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132292</xdr:rowOff>
    </xdr:from>
    <xdr:to>
      <xdr:col>73</xdr:col>
      <xdr:colOff>44450</xdr:colOff>
      <xdr:row>67</xdr:row>
      <xdr:rowOff>62442</xdr:rowOff>
    </xdr:to>
    <xdr:sp macro="" textlink="">
      <xdr:nvSpPr>
        <xdr:cNvPr id="339" name="楕円 338">
          <a:extLst>
            <a:ext uri="{FF2B5EF4-FFF2-40B4-BE49-F238E27FC236}">
              <a16:creationId xmlns="" xmlns:a16="http://schemas.microsoft.com/office/drawing/2014/main" id="{00000000-0008-0000-0300-000053010000}"/>
            </a:ext>
          </a:extLst>
        </xdr:cNvPr>
        <xdr:cNvSpPr/>
      </xdr:nvSpPr>
      <xdr:spPr>
        <a:xfrm>
          <a:off x="15240000" y="114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47219</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4909800" y="1153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102129</xdr:rowOff>
    </xdr:from>
    <xdr:to>
      <xdr:col>68</xdr:col>
      <xdr:colOff>203200</xdr:colOff>
      <xdr:row>67</xdr:row>
      <xdr:rowOff>32279</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4351000" y="1141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17056</xdr:rowOff>
    </xdr:from>
    <xdr:ext cx="7620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4020800" y="1150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75988</xdr:rowOff>
    </xdr:from>
    <xdr:to>
      <xdr:col>64</xdr:col>
      <xdr:colOff>152400</xdr:colOff>
      <xdr:row>67</xdr:row>
      <xdr:rowOff>6138</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3462000" y="113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162365</xdr:rowOff>
    </xdr:from>
    <xdr:ext cx="7620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3131800" y="1147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前年度比ほぼ横ばいで、類似団体平均と比較すると依然として高い比率となっている。</a:t>
          </a:r>
          <a:endParaRPr lang="ja-JP" altLang="ja-JP" sz="1400">
            <a:effectLst/>
          </a:endParaRPr>
        </a:p>
        <a:p>
          <a:r>
            <a:rPr kumimoji="1" lang="ja-JP" altLang="ja-JP" sz="1100">
              <a:solidFill>
                <a:schemeClr val="dk1"/>
              </a:solidFill>
              <a:effectLst/>
              <a:latin typeface="+mn-lt"/>
              <a:ea typeface="+mn-ea"/>
              <a:cs typeface="+mn-cs"/>
            </a:rPr>
            <a:t>　今後控えている大規模な事業計画の</a:t>
          </a:r>
          <a:r>
            <a:rPr kumimoji="1" lang="ja-JP" altLang="en-US" sz="1100">
              <a:solidFill>
                <a:schemeClr val="dk1"/>
              </a:solidFill>
              <a:effectLst/>
              <a:latin typeface="+mn-lt"/>
              <a:ea typeface="+mn-ea"/>
              <a:cs typeface="+mn-cs"/>
            </a:rPr>
            <a:t>平準化</a:t>
          </a:r>
          <a:r>
            <a:rPr kumimoji="1" lang="ja-JP" altLang="ja-JP" sz="1100">
              <a:solidFill>
                <a:schemeClr val="dk1"/>
              </a:solidFill>
              <a:effectLst/>
              <a:latin typeface="+mn-lt"/>
              <a:ea typeface="+mn-ea"/>
              <a:cs typeface="+mn-cs"/>
            </a:rPr>
            <a:t>を図るなど、緊急度・住民ニーズを的確に把握した事業の選択により、起債に大きく頼ることなく償還額以下での地方債発行に努めるとともに、過疎対策事業債などの交付税措置のある地方債を活用することで後年度の財政負担の軽減を図り、比率改善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a:extLst>
            <a:ext uri="{FF2B5EF4-FFF2-40B4-BE49-F238E27FC236}">
              <a16:creationId xmlns="" xmlns:a16="http://schemas.microsoft.com/office/drawing/2014/main" id="{00000000-0008-0000-0300-000074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a:extLst>
            <a:ext uri="{FF2B5EF4-FFF2-40B4-BE49-F238E27FC236}">
              <a16:creationId xmlns="" xmlns:a16="http://schemas.microsoft.com/office/drawing/2014/main" id="{00000000-0008-0000-0300-000076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75946</xdr:rowOff>
    </xdr:from>
    <xdr:to>
      <xdr:col>81</xdr:col>
      <xdr:colOff>44450</xdr:colOff>
      <xdr:row>43</xdr:row>
      <xdr:rowOff>114554</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flipV="1">
          <a:off x="16179800" y="744829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7" name="公債費負担の状況平均値テキスト">
          <a:extLst>
            <a:ext uri="{FF2B5EF4-FFF2-40B4-BE49-F238E27FC236}">
              <a16:creationId xmlns="" xmlns:a16="http://schemas.microsoft.com/office/drawing/2014/main" id="{00000000-0008-0000-0300-000079010000}"/>
            </a:ext>
          </a:extLst>
        </xdr:cNvPr>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a:extLst>
            <a:ext uri="{FF2B5EF4-FFF2-40B4-BE49-F238E27FC236}">
              <a16:creationId xmlns="" xmlns:a16="http://schemas.microsoft.com/office/drawing/2014/main" id="{00000000-0008-0000-0300-00007A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114554</xdr:rowOff>
    </xdr:from>
    <xdr:to>
      <xdr:col>77</xdr:col>
      <xdr:colOff>44450</xdr:colOff>
      <xdr:row>44</xdr:row>
      <xdr:rowOff>10668</xdr:rowOff>
    </xdr:to>
    <xdr:cxnSp macro="">
      <xdr:nvCxnSpPr>
        <xdr:cNvPr id="379" name="直線コネクタ 378">
          <a:extLst>
            <a:ext uri="{FF2B5EF4-FFF2-40B4-BE49-F238E27FC236}">
              <a16:creationId xmlns="" xmlns:a16="http://schemas.microsoft.com/office/drawing/2014/main" id="{00000000-0008-0000-0300-00007B010000}"/>
            </a:ext>
          </a:extLst>
        </xdr:cNvPr>
        <xdr:cNvCxnSpPr/>
      </xdr:nvCxnSpPr>
      <xdr:spPr>
        <a:xfrm flipV="1">
          <a:off x="15290800" y="748690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0" name="フローチャート: 判断 379">
          <a:extLst>
            <a:ext uri="{FF2B5EF4-FFF2-40B4-BE49-F238E27FC236}">
              <a16:creationId xmlns="" xmlns:a16="http://schemas.microsoft.com/office/drawing/2014/main" id="{00000000-0008-0000-0300-00007C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1" name="テキスト ボックス 380">
          <a:extLst>
            <a:ext uri="{FF2B5EF4-FFF2-40B4-BE49-F238E27FC236}">
              <a16:creationId xmlns="" xmlns:a16="http://schemas.microsoft.com/office/drawing/2014/main" id="{00000000-0008-0000-0300-00007D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133858</xdr:rowOff>
    </xdr:from>
    <xdr:to>
      <xdr:col>72</xdr:col>
      <xdr:colOff>203200</xdr:colOff>
      <xdr:row>44</xdr:row>
      <xdr:rowOff>10668</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a:off x="14401800" y="750620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95504</xdr:rowOff>
    </xdr:from>
    <xdr:to>
      <xdr:col>73</xdr:col>
      <xdr:colOff>44450</xdr:colOff>
      <xdr:row>41</xdr:row>
      <xdr:rowOff>25654</xdr:rowOff>
    </xdr:to>
    <xdr:sp macro="" textlink="">
      <xdr:nvSpPr>
        <xdr:cNvPr id="383" name="フローチャート: 判断 382">
          <a:extLst>
            <a:ext uri="{FF2B5EF4-FFF2-40B4-BE49-F238E27FC236}">
              <a16:creationId xmlns="" xmlns:a16="http://schemas.microsoft.com/office/drawing/2014/main" id="{00000000-0008-0000-0300-00007F010000}"/>
            </a:ext>
          </a:extLst>
        </xdr:cNvPr>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35831</xdr:rowOff>
    </xdr:from>
    <xdr:ext cx="762000" cy="259045"/>
    <xdr:sp macro="" textlink="">
      <xdr:nvSpPr>
        <xdr:cNvPr id="384" name="テキスト ボックス 383">
          <a:extLst>
            <a:ext uri="{FF2B5EF4-FFF2-40B4-BE49-F238E27FC236}">
              <a16:creationId xmlns="" xmlns:a16="http://schemas.microsoft.com/office/drawing/2014/main" id="{00000000-0008-0000-0300-000080010000}"/>
            </a:ext>
          </a:extLst>
        </xdr:cNvPr>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133858</xdr:rowOff>
    </xdr:from>
    <xdr:to>
      <xdr:col>68</xdr:col>
      <xdr:colOff>152400</xdr:colOff>
      <xdr:row>44</xdr:row>
      <xdr:rowOff>1016</xdr:rowOff>
    </xdr:to>
    <xdr:cxnSp macro="">
      <xdr:nvCxnSpPr>
        <xdr:cNvPr id="385" name="直線コネクタ 384">
          <a:extLst>
            <a:ext uri="{FF2B5EF4-FFF2-40B4-BE49-F238E27FC236}">
              <a16:creationId xmlns="" xmlns:a16="http://schemas.microsoft.com/office/drawing/2014/main" id="{00000000-0008-0000-0300-000081010000}"/>
            </a:ext>
          </a:extLst>
        </xdr:cNvPr>
        <xdr:cNvCxnSpPr/>
      </xdr:nvCxnSpPr>
      <xdr:spPr>
        <a:xfrm flipV="1">
          <a:off x="13512800" y="750620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105156</xdr:rowOff>
    </xdr:from>
    <xdr:to>
      <xdr:col>68</xdr:col>
      <xdr:colOff>203200</xdr:colOff>
      <xdr:row>41</xdr:row>
      <xdr:rowOff>35306</xdr:rowOff>
    </xdr:to>
    <xdr:sp macro="" textlink="">
      <xdr:nvSpPr>
        <xdr:cNvPr id="386" name="フローチャート: 判断 385">
          <a:extLst>
            <a:ext uri="{FF2B5EF4-FFF2-40B4-BE49-F238E27FC236}">
              <a16:creationId xmlns="" xmlns:a16="http://schemas.microsoft.com/office/drawing/2014/main" id="{00000000-0008-0000-0300-000082010000}"/>
            </a:ext>
          </a:extLst>
        </xdr:cNvPr>
        <xdr:cNvSpPr/>
      </xdr:nvSpPr>
      <xdr:spPr>
        <a:xfrm>
          <a:off x="14351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45483</xdr:rowOff>
    </xdr:from>
    <xdr:ext cx="762000" cy="259045"/>
    <xdr:sp macro="" textlink="">
      <xdr:nvSpPr>
        <xdr:cNvPr id="387" name="テキスト ボックス 386">
          <a:extLst>
            <a:ext uri="{FF2B5EF4-FFF2-40B4-BE49-F238E27FC236}">
              <a16:creationId xmlns="" xmlns:a16="http://schemas.microsoft.com/office/drawing/2014/main" id="{00000000-0008-0000-0300-000083010000}"/>
            </a:ext>
          </a:extLst>
        </xdr:cNvPr>
        <xdr:cNvSpPr txBox="1"/>
      </xdr:nvSpPr>
      <xdr:spPr>
        <a:xfrm>
          <a:off x="14020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88" name="フローチャート: 判断 387">
          <a:extLst>
            <a:ext uri="{FF2B5EF4-FFF2-40B4-BE49-F238E27FC236}">
              <a16:creationId xmlns="" xmlns:a16="http://schemas.microsoft.com/office/drawing/2014/main" id="{00000000-0008-0000-0300-000084010000}"/>
            </a:ext>
          </a:extLst>
        </xdr:cNvPr>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25146</xdr:rowOff>
    </xdr:from>
    <xdr:to>
      <xdr:col>81</xdr:col>
      <xdr:colOff>95250</xdr:colOff>
      <xdr:row>43</xdr:row>
      <xdr:rowOff>126746</xdr:rowOff>
    </xdr:to>
    <xdr:sp macro="" textlink="">
      <xdr:nvSpPr>
        <xdr:cNvPr id="395" name="楕円 394">
          <a:extLst>
            <a:ext uri="{FF2B5EF4-FFF2-40B4-BE49-F238E27FC236}">
              <a16:creationId xmlns="" xmlns:a16="http://schemas.microsoft.com/office/drawing/2014/main" id="{00000000-0008-0000-0300-00008B010000}"/>
            </a:ext>
          </a:extLst>
        </xdr:cNvPr>
        <xdr:cNvSpPr/>
      </xdr:nvSpPr>
      <xdr:spPr>
        <a:xfrm>
          <a:off x="169672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168673</xdr:rowOff>
    </xdr:from>
    <xdr:ext cx="762000" cy="259045"/>
    <xdr:sp macro="" textlink="">
      <xdr:nvSpPr>
        <xdr:cNvPr id="396" name="公債費負担の状況該当値テキスト">
          <a:extLst>
            <a:ext uri="{FF2B5EF4-FFF2-40B4-BE49-F238E27FC236}">
              <a16:creationId xmlns="" xmlns:a16="http://schemas.microsoft.com/office/drawing/2014/main" id="{00000000-0008-0000-0300-00008C010000}"/>
            </a:ext>
          </a:extLst>
        </xdr:cNvPr>
        <xdr:cNvSpPr txBox="1"/>
      </xdr:nvSpPr>
      <xdr:spPr>
        <a:xfrm>
          <a:off x="17106900" y="736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63754</xdr:rowOff>
    </xdr:from>
    <xdr:to>
      <xdr:col>77</xdr:col>
      <xdr:colOff>95250</xdr:colOff>
      <xdr:row>43</xdr:row>
      <xdr:rowOff>165354</xdr:rowOff>
    </xdr:to>
    <xdr:sp macro="" textlink="">
      <xdr:nvSpPr>
        <xdr:cNvPr id="397" name="楕円 396">
          <a:extLst>
            <a:ext uri="{FF2B5EF4-FFF2-40B4-BE49-F238E27FC236}">
              <a16:creationId xmlns="" xmlns:a16="http://schemas.microsoft.com/office/drawing/2014/main" id="{00000000-0008-0000-0300-00008D010000}"/>
            </a:ext>
          </a:extLst>
        </xdr:cNvPr>
        <xdr:cNvSpPr/>
      </xdr:nvSpPr>
      <xdr:spPr>
        <a:xfrm>
          <a:off x="16129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150131</xdr:rowOff>
    </xdr:from>
    <xdr:ext cx="7366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5798800" y="752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131318</xdr:rowOff>
    </xdr:from>
    <xdr:to>
      <xdr:col>73</xdr:col>
      <xdr:colOff>44450</xdr:colOff>
      <xdr:row>44</xdr:row>
      <xdr:rowOff>61468</xdr:rowOff>
    </xdr:to>
    <xdr:sp macro="" textlink="">
      <xdr:nvSpPr>
        <xdr:cNvPr id="399" name="楕円 398">
          <a:extLst>
            <a:ext uri="{FF2B5EF4-FFF2-40B4-BE49-F238E27FC236}">
              <a16:creationId xmlns="" xmlns:a16="http://schemas.microsoft.com/office/drawing/2014/main" id="{00000000-0008-0000-0300-00008F010000}"/>
            </a:ext>
          </a:extLst>
        </xdr:cNvPr>
        <xdr:cNvSpPr/>
      </xdr:nvSpPr>
      <xdr:spPr>
        <a:xfrm>
          <a:off x="15240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46245</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4909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83058</xdr:rowOff>
    </xdr:from>
    <xdr:to>
      <xdr:col>68</xdr:col>
      <xdr:colOff>203200</xdr:colOff>
      <xdr:row>44</xdr:row>
      <xdr:rowOff>13208</xdr:rowOff>
    </xdr:to>
    <xdr:sp macro="" textlink="">
      <xdr:nvSpPr>
        <xdr:cNvPr id="401" name="楕円 400">
          <a:extLst>
            <a:ext uri="{FF2B5EF4-FFF2-40B4-BE49-F238E27FC236}">
              <a16:creationId xmlns="" xmlns:a16="http://schemas.microsoft.com/office/drawing/2014/main" id="{00000000-0008-0000-0300-000091010000}"/>
            </a:ext>
          </a:extLst>
        </xdr:cNvPr>
        <xdr:cNvSpPr/>
      </xdr:nvSpPr>
      <xdr:spPr>
        <a:xfrm>
          <a:off x="14351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169435</xdr:rowOff>
    </xdr:from>
    <xdr:ext cx="762000" cy="259045"/>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4020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121666</xdr:rowOff>
    </xdr:from>
    <xdr:to>
      <xdr:col>64</xdr:col>
      <xdr:colOff>152400</xdr:colOff>
      <xdr:row>44</xdr:row>
      <xdr:rowOff>51816</xdr:rowOff>
    </xdr:to>
    <xdr:sp macro="" textlink="">
      <xdr:nvSpPr>
        <xdr:cNvPr id="403" name="楕円 402">
          <a:extLst>
            <a:ext uri="{FF2B5EF4-FFF2-40B4-BE49-F238E27FC236}">
              <a16:creationId xmlns="" xmlns:a16="http://schemas.microsoft.com/office/drawing/2014/main" id="{00000000-0008-0000-0300-000093010000}"/>
            </a:ext>
          </a:extLst>
        </xdr:cNvPr>
        <xdr:cNvSpPr/>
      </xdr:nvSpPr>
      <xdr:spPr>
        <a:xfrm>
          <a:off x="13462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36593</xdr:rowOff>
    </xdr:from>
    <xdr:ext cx="762000" cy="259045"/>
    <xdr:sp macro="" textlink="">
      <xdr:nvSpPr>
        <xdr:cNvPr id="404" name="テキスト ボックス 403">
          <a:extLst>
            <a:ext uri="{FF2B5EF4-FFF2-40B4-BE49-F238E27FC236}">
              <a16:creationId xmlns="" xmlns:a16="http://schemas.microsoft.com/office/drawing/2014/main" id="{00000000-0008-0000-0300-000094010000}"/>
            </a:ext>
          </a:extLst>
        </xdr:cNvPr>
        <xdr:cNvSpPr txBox="1"/>
      </xdr:nvSpPr>
      <xdr:spPr>
        <a:xfrm>
          <a:off x="13131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前年度と比較し</a:t>
          </a:r>
          <a:r>
            <a:rPr kumimoji="1" lang="ja-JP" altLang="en-US" sz="1000">
              <a:solidFill>
                <a:schemeClr val="dk1"/>
              </a:solidFill>
              <a:effectLst/>
              <a:latin typeface="+mn-lt"/>
              <a:ea typeface="+mn-ea"/>
              <a:cs typeface="+mn-cs"/>
            </a:rPr>
            <a:t>９</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５</a:t>
          </a:r>
          <a:r>
            <a:rPr kumimoji="1" lang="ja-JP" altLang="ja-JP" sz="1000">
              <a:solidFill>
                <a:schemeClr val="dk1"/>
              </a:solidFill>
              <a:effectLst/>
              <a:latin typeface="+mn-lt"/>
              <a:ea typeface="+mn-ea"/>
              <a:cs typeface="+mn-cs"/>
            </a:rPr>
            <a:t>ポイント改善した。これは</a:t>
          </a:r>
          <a:r>
            <a:rPr kumimoji="1" lang="ja-JP" altLang="en-US" sz="1000">
              <a:solidFill>
                <a:schemeClr val="dk1"/>
              </a:solidFill>
              <a:effectLst/>
              <a:latin typeface="+mn-lt"/>
              <a:ea typeface="+mn-ea"/>
              <a:cs typeface="+mn-cs"/>
            </a:rPr>
            <a:t>地方債残高の減少や財政調整基金の積立額が増加したことによるものである。</a:t>
          </a:r>
          <a:endParaRPr lang="ja-JP" altLang="ja-JP" sz="1100">
            <a:solidFill>
              <a:srgbClr val="FF0000"/>
            </a:solidFill>
            <a:effectLst/>
          </a:endParaRPr>
        </a:p>
        <a:p>
          <a:r>
            <a:rPr kumimoji="1" lang="ja-JP" altLang="ja-JP" sz="1000">
              <a:solidFill>
                <a:schemeClr val="dk1"/>
              </a:solidFill>
              <a:effectLst/>
              <a:latin typeface="+mn-lt"/>
              <a:ea typeface="+mn-ea"/>
              <a:cs typeface="+mn-cs"/>
            </a:rPr>
            <a:t>　しかし、依然として類似団体平均を大きく上回っており、その要因として、下水道事業における公営企業債等の償還に係る繰出金が考えられる。</a:t>
          </a:r>
          <a:endParaRPr lang="ja-JP" altLang="ja-JP" sz="1100">
            <a:effectLst/>
          </a:endParaRPr>
        </a:p>
        <a:p>
          <a:r>
            <a:rPr kumimoji="1" lang="ja-JP" altLang="ja-JP" sz="1000">
              <a:solidFill>
                <a:schemeClr val="dk1"/>
              </a:solidFill>
              <a:effectLst/>
              <a:latin typeface="+mn-lt"/>
              <a:ea typeface="+mn-ea"/>
              <a:cs typeface="+mn-cs"/>
            </a:rPr>
            <a:t>　当市は他団体と比べて面積も広く、下水道の敷設に多額の費用を要することから、財源確保のためにも多額の地方債を発行している</a:t>
          </a:r>
          <a:r>
            <a:rPr kumimoji="1" lang="ja-JP" altLang="en-US" sz="10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a:extLst>
            <a:ext uri="{FF2B5EF4-FFF2-40B4-BE49-F238E27FC236}">
              <a16:creationId xmlns="" xmlns:a16="http://schemas.microsoft.com/office/drawing/2014/main" id="{00000000-0008-0000-0300-0000AF010000}"/>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a:extLst>
            <a:ext uri="{FF2B5EF4-FFF2-40B4-BE49-F238E27FC236}">
              <a16:creationId xmlns="" xmlns:a16="http://schemas.microsoft.com/office/drawing/2014/main" id="{00000000-0008-0000-0300-0000B0010000}"/>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a:extLst>
            <a:ext uri="{FF2B5EF4-FFF2-40B4-BE49-F238E27FC236}">
              <a16:creationId xmlns="" xmlns:a16="http://schemas.microsoft.com/office/drawing/2014/main" id="{00000000-0008-0000-0300-0000B1010000}"/>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a:extLst>
            <a:ext uri="{FF2B5EF4-FFF2-40B4-BE49-F238E27FC236}">
              <a16:creationId xmlns="" xmlns:a16="http://schemas.microsoft.com/office/drawing/2014/main" id="{00000000-0008-0000-0300-0000B2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90221</xdr:rowOff>
    </xdr:from>
    <xdr:to>
      <xdr:col>81</xdr:col>
      <xdr:colOff>44450</xdr:colOff>
      <xdr:row>20</xdr:row>
      <xdr:rowOff>10465</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flipV="1">
          <a:off x="16179800" y="3347771"/>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18813</xdr:rowOff>
    </xdr:from>
    <xdr:ext cx="762000" cy="259045"/>
    <xdr:sp macro="" textlink="">
      <xdr:nvSpPr>
        <xdr:cNvPr id="437" name="将来負担の状況平均値テキスト">
          <a:extLst>
            <a:ext uri="{FF2B5EF4-FFF2-40B4-BE49-F238E27FC236}">
              <a16:creationId xmlns="" xmlns:a16="http://schemas.microsoft.com/office/drawing/2014/main" id="{00000000-0008-0000-0300-0000B5010000}"/>
            </a:ext>
          </a:extLst>
        </xdr:cNvPr>
        <xdr:cNvSpPr txBox="1"/>
      </xdr:nvSpPr>
      <xdr:spPr>
        <a:xfrm>
          <a:off x="17106900" y="2419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8" name="フローチャート: 判断 437">
          <a:extLst>
            <a:ext uri="{FF2B5EF4-FFF2-40B4-BE49-F238E27FC236}">
              <a16:creationId xmlns="" xmlns:a16="http://schemas.microsoft.com/office/drawing/2014/main" id="{00000000-0008-0000-0300-0000B6010000}"/>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10465</xdr:rowOff>
    </xdr:from>
    <xdr:to>
      <xdr:col>77</xdr:col>
      <xdr:colOff>44450</xdr:colOff>
      <xdr:row>21</xdr:row>
      <xdr:rowOff>51359</xdr:rowOff>
    </xdr:to>
    <xdr:cxnSp macro="">
      <xdr:nvCxnSpPr>
        <xdr:cNvPr id="439" name="直線コネクタ 438">
          <a:extLst>
            <a:ext uri="{FF2B5EF4-FFF2-40B4-BE49-F238E27FC236}">
              <a16:creationId xmlns="" xmlns:a16="http://schemas.microsoft.com/office/drawing/2014/main" id="{00000000-0008-0000-0300-0000B7010000}"/>
            </a:ext>
          </a:extLst>
        </xdr:cNvPr>
        <xdr:cNvCxnSpPr/>
      </xdr:nvCxnSpPr>
      <xdr:spPr>
        <a:xfrm flipV="1">
          <a:off x="15290800" y="3439465"/>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98806</xdr:rowOff>
    </xdr:from>
    <xdr:to>
      <xdr:col>77</xdr:col>
      <xdr:colOff>95250</xdr:colOff>
      <xdr:row>16</xdr:row>
      <xdr:rowOff>28956</xdr:rowOff>
    </xdr:to>
    <xdr:sp macro="" textlink="">
      <xdr:nvSpPr>
        <xdr:cNvPr id="440" name="フローチャート: 判断 439">
          <a:extLst>
            <a:ext uri="{FF2B5EF4-FFF2-40B4-BE49-F238E27FC236}">
              <a16:creationId xmlns="" xmlns:a16="http://schemas.microsoft.com/office/drawing/2014/main" id="{00000000-0008-0000-0300-0000B8010000}"/>
            </a:ext>
          </a:extLst>
        </xdr:cNvPr>
        <xdr:cNvSpPr/>
      </xdr:nvSpPr>
      <xdr:spPr>
        <a:xfrm>
          <a:off x="16129000" y="267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39133</xdr:rowOff>
    </xdr:from>
    <xdr:ext cx="736600" cy="259045"/>
    <xdr:sp macro="" textlink="">
      <xdr:nvSpPr>
        <xdr:cNvPr id="441" name="テキスト ボックス 440">
          <a:extLst>
            <a:ext uri="{FF2B5EF4-FFF2-40B4-BE49-F238E27FC236}">
              <a16:creationId xmlns="" xmlns:a16="http://schemas.microsoft.com/office/drawing/2014/main" id="{00000000-0008-0000-0300-0000B9010000}"/>
            </a:ext>
          </a:extLst>
        </xdr:cNvPr>
        <xdr:cNvSpPr txBox="1"/>
      </xdr:nvSpPr>
      <xdr:spPr>
        <a:xfrm>
          <a:off x="15798800" y="243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18542</xdr:rowOff>
    </xdr:from>
    <xdr:to>
      <xdr:col>72</xdr:col>
      <xdr:colOff>203200</xdr:colOff>
      <xdr:row>21</xdr:row>
      <xdr:rowOff>51359</xdr:rowOff>
    </xdr:to>
    <xdr:cxnSp macro="">
      <xdr:nvCxnSpPr>
        <xdr:cNvPr id="442" name="直線コネクタ 441">
          <a:extLst>
            <a:ext uri="{FF2B5EF4-FFF2-40B4-BE49-F238E27FC236}">
              <a16:creationId xmlns="" xmlns:a16="http://schemas.microsoft.com/office/drawing/2014/main" id="{00000000-0008-0000-0300-0000BA010000}"/>
            </a:ext>
          </a:extLst>
        </xdr:cNvPr>
        <xdr:cNvCxnSpPr/>
      </xdr:nvCxnSpPr>
      <xdr:spPr>
        <a:xfrm>
          <a:off x="14401800" y="3618992"/>
          <a:ext cx="8890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50546</xdr:rowOff>
    </xdr:from>
    <xdr:to>
      <xdr:col>73</xdr:col>
      <xdr:colOff>44450</xdr:colOff>
      <xdr:row>15</xdr:row>
      <xdr:rowOff>152146</xdr:rowOff>
    </xdr:to>
    <xdr:sp macro="" textlink="">
      <xdr:nvSpPr>
        <xdr:cNvPr id="443" name="フローチャート: 判断 442">
          <a:extLst>
            <a:ext uri="{FF2B5EF4-FFF2-40B4-BE49-F238E27FC236}">
              <a16:creationId xmlns="" xmlns:a16="http://schemas.microsoft.com/office/drawing/2014/main" id="{00000000-0008-0000-0300-0000BB010000}"/>
            </a:ext>
          </a:extLst>
        </xdr:cNvPr>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162323</xdr:rowOff>
    </xdr:from>
    <xdr:ext cx="762000" cy="259045"/>
    <xdr:sp macro="" textlink="">
      <xdr:nvSpPr>
        <xdr:cNvPr id="444" name="テキスト ボックス 443">
          <a:extLst>
            <a:ext uri="{FF2B5EF4-FFF2-40B4-BE49-F238E27FC236}">
              <a16:creationId xmlns="" xmlns:a16="http://schemas.microsoft.com/office/drawing/2014/main" id="{00000000-0008-0000-0300-0000BC010000}"/>
            </a:ext>
          </a:extLst>
        </xdr:cNvPr>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13716</xdr:rowOff>
    </xdr:from>
    <xdr:to>
      <xdr:col>68</xdr:col>
      <xdr:colOff>152400</xdr:colOff>
      <xdr:row>21</xdr:row>
      <xdr:rowOff>18542</xdr:rowOff>
    </xdr:to>
    <xdr:cxnSp macro="">
      <xdr:nvCxnSpPr>
        <xdr:cNvPr id="445" name="直線コネクタ 444">
          <a:extLst>
            <a:ext uri="{FF2B5EF4-FFF2-40B4-BE49-F238E27FC236}">
              <a16:creationId xmlns="" xmlns:a16="http://schemas.microsoft.com/office/drawing/2014/main" id="{00000000-0008-0000-0300-0000BD010000}"/>
            </a:ext>
          </a:extLst>
        </xdr:cNvPr>
        <xdr:cNvCxnSpPr/>
      </xdr:nvCxnSpPr>
      <xdr:spPr>
        <a:xfrm>
          <a:off x="13512800" y="361416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73711</xdr:rowOff>
    </xdr:from>
    <xdr:to>
      <xdr:col>68</xdr:col>
      <xdr:colOff>203200</xdr:colOff>
      <xdr:row>16</xdr:row>
      <xdr:rowOff>3861</xdr:rowOff>
    </xdr:to>
    <xdr:sp macro="" textlink="">
      <xdr:nvSpPr>
        <xdr:cNvPr id="446" name="フローチャート: 判断 445">
          <a:extLst>
            <a:ext uri="{FF2B5EF4-FFF2-40B4-BE49-F238E27FC236}">
              <a16:creationId xmlns="" xmlns:a16="http://schemas.microsoft.com/office/drawing/2014/main" id="{00000000-0008-0000-0300-0000BE010000}"/>
            </a:ext>
          </a:extLst>
        </xdr:cNvPr>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47" name="テキスト ボックス 446">
          <a:extLst>
            <a:ext uri="{FF2B5EF4-FFF2-40B4-BE49-F238E27FC236}">
              <a16:creationId xmlns="" xmlns:a16="http://schemas.microsoft.com/office/drawing/2014/main" id="{00000000-0008-0000-0300-0000BF010000}"/>
            </a:ext>
          </a:extLst>
        </xdr:cNvPr>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120040</xdr:rowOff>
    </xdr:from>
    <xdr:to>
      <xdr:col>64</xdr:col>
      <xdr:colOff>152400</xdr:colOff>
      <xdr:row>16</xdr:row>
      <xdr:rowOff>50190</xdr:rowOff>
    </xdr:to>
    <xdr:sp macro="" textlink="">
      <xdr:nvSpPr>
        <xdr:cNvPr id="448" name="フローチャート: 判断 447">
          <a:extLst>
            <a:ext uri="{FF2B5EF4-FFF2-40B4-BE49-F238E27FC236}">
              <a16:creationId xmlns="" xmlns:a16="http://schemas.microsoft.com/office/drawing/2014/main" id="{00000000-0008-0000-0300-0000C0010000}"/>
            </a:ext>
          </a:extLst>
        </xdr:cNvPr>
        <xdr:cNvSpPr/>
      </xdr:nvSpPr>
      <xdr:spPr>
        <a:xfrm>
          <a:off x="13462000" y="269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60367</xdr:rowOff>
    </xdr:from>
    <xdr:ext cx="762000" cy="259045"/>
    <xdr:sp macro="" textlink="">
      <xdr:nvSpPr>
        <xdr:cNvPr id="449" name="テキスト ボックス 448">
          <a:extLst>
            <a:ext uri="{FF2B5EF4-FFF2-40B4-BE49-F238E27FC236}">
              <a16:creationId xmlns="" xmlns:a16="http://schemas.microsoft.com/office/drawing/2014/main" id="{00000000-0008-0000-0300-0000C1010000}"/>
            </a:ext>
          </a:extLst>
        </xdr:cNvPr>
        <xdr:cNvSpPr txBox="1"/>
      </xdr:nvSpPr>
      <xdr:spPr>
        <a:xfrm>
          <a:off x="13131800" y="246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39421</xdr:rowOff>
    </xdr:from>
    <xdr:to>
      <xdr:col>81</xdr:col>
      <xdr:colOff>95250</xdr:colOff>
      <xdr:row>19</xdr:row>
      <xdr:rowOff>141021</xdr:rowOff>
    </xdr:to>
    <xdr:sp macro="" textlink="">
      <xdr:nvSpPr>
        <xdr:cNvPr id="455" name="楕円 454">
          <a:extLst>
            <a:ext uri="{FF2B5EF4-FFF2-40B4-BE49-F238E27FC236}">
              <a16:creationId xmlns="" xmlns:a16="http://schemas.microsoft.com/office/drawing/2014/main" id="{00000000-0008-0000-0300-0000C7010000}"/>
            </a:ext>
          </a:extLst>
        </xdr:cNvPr>
        <xdr:cNvSpPr/>
      </xdr:nvSpPr>
      <xdr:spPr>
        <a:xfrm>
          <a:off x="16967200" y="32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11498</xdr:rowOff>
    </xdr:from>
    <xdr:ext cx="762000" cy="259045"/>
    <xdr:sp macro="" textlink="">
      <xdr:nvSpPr>
        <xdr:cNvPr id="456" name="将来負担の状況該当値テキスト">
          <a:extLst>
            <a:ext uri="{FF2B5EF4-FFF2-40B4-BE49-F238E27FC236}">
              <a16:creationId xmlns="" xmlns:a16="http://schemas.microsoft.com/office/drawing/2014/main" id="{00000000-0008-0000-0300-0000C8010000}"/>
            </a:ext>
          </a:extLst>
        </xdr:cNvPr>
        <xdr:cNvSpPr txBox="1"/>
      </xdr:nvSpPr>
      <xdr:spPr>
        <a:xfrm>
          <a:off x="17106900" y="326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131115</xdr:rowOff>
    </xdr:from>
    <xdr:to>
      <xdr:col>77</xdr:col>
      <xdr:colOff>95250</xdr:colOff>
      <xdr:row>20</xdr:row>
      <xdr:rowOff>61265</xdr:rowOff>
    </xdr:to>
    <xdr:sp macro="" textlink="">
      <xdr:nvSpPr>
        <xdr:cNvPr id="457" name="楕円 456">
          <a:extLst>
            <a:ext uri="{FF2B5EF4-FFF2-40B4-BE49-F238E27FC236}">
              <a16:creationId xmlns="" xmlns:a16="http://schemas.microsoft.com/office/drawing/2014/main" id="{00000000-0008-0000-0300-0000C9010000}"/>
            </a:ext>
          </a:extLst>
        </xdr:cNvPr>
        <xdr:cNvSpPr/>
      </xdr:nvSpPr>
      <xdr:spPr>
        <a:xfrm>
          <a:off x="16129000" y="338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46042</xdr:rowOff>
    </xdr:from>
    <xdr:ext cx="7366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5798800" y="3475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559</xdr:rowOff>
    </xdr:from>
    <xdr:to>
      <xdr:col>73</xdr:col>
      <xdr:colOff>44450</xdr:colOff>
      <xdr:row>21</xdr:row>
      <xdr:rowOff>102159</xdr:rowOff>
    </xdr:to>
    <xdr:sp macro="" textlink="">
      <xdr:nvSpPr>
        <xdr:cNvPr id="459" name="楕円 458">
          <a:extLst>
            <a:ext uri="{FF2B5EF4-FFF2-40B4-BE49-F238E27FC236}">
              <a16:creationId xmlns="" xmlns:a16="http://schemas.microsoft.com/office/drawing/2014/main" id="{00000000-0008-0000-0300-0000CB010000}"/>
            </a:ext>
          </a:extLst>
        </xdr:cNvPr>
        <xdr:cNvSpPr/>
      </xdr:nvSpPr>
      <xdr:spPr>
        <a:xfrm>
          <a:off x="15240000" y="360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86936</xdr:rowOff>
    </xdr:from>
    <xdr:ext cx="7620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4909800" y="368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139192</xdr:rowOff>
    </xdr:from>
    <xdr:to>
      <xdr:col>68</xdr:col>
      <xdr:colOff>203200</xdr:colOff>
      <xdr:row>21</xdr:row>
      <xdr:rowOff>69342</xdr:rowOff>
    </xdr:to>
    <xdr:sp macro="" textlink="">
      <xdr:nvSpPr>
        <xdr:cNvPr id="461" name="楕円 460">
          <a:extLst>
            <a:ext uri="{FF2B5EF4-FFF2-40B4-BE49-F238E27FC236}">
              <a16:creationId xmlns="" xmlns:a16="http://schemas.microsoft.com/office/drawing/2014/main" id="{00000000-0008-0000-0300-0000CD010000}"/>
            </a:ext>
          </a:extLst>
        </xdr:cNvPr>
        <xdr:cNvSpPr/>
      </xdr:nvSpPr>
      <xdr:spPr>
        <a:xfrm>
          <a:off x="14351000" y="356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54119</xdr:rowOff>
    </xdr:from>
    <xdr:ext cx="762000" cy="259045"/>
    <xdr:sp macro="" textlink="">
      <xdr:nvSpPr>
        <xdr:cNvPr id="462" name="テキスト ボックス 461">
          <a:extLst>
            <a:ext uri="{FF2B5EF4-FFF2-40B4-BE49-F238E27FC236}">
              <a16:creationId xmlns="" xmlns:a16="http://schemas.microsoft.com/office/drawing/2014/main" id="{00000000-0008-0000-0300-0000CE010000}"/>
            </a:ext>
          </a:extLst>
        </xdr:cNvPr>
        <xdr:cNvSpPr txBox="1"/>
      </xdr:nvSpPr>
      <xdr:spPr>
        <a:xfrm>
          <a:off x="14020800" y="365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134366</xdr:rowOff>
    </xdr:from>
    <xdr:to>
      <xdr:col>64</xdr:col>
      <xdr:colOff>152400</xdr:colOff>
      <xdr:row>21</xdr:row>
      <xdr:rowOff>64516</xdr:rowOff>
    </xdr:to>
    <xdr:sp macro="" textlink="">
      <xdr:nvSpPr>
        <xdr:cNvPr id="463" name="楕円 462">
          <a:extLst>
            <a:ext uri="{FF2B5EF4-FFF2-40B4-BE49-F238E27FC236}">
              <a16:creationId xmlns="" xmlns:a16="http://schemas.microsoft.com/office/drawing/2014/main" id="{00000000-0008-0000-0300-0000CF010000}"/>
            </a:ext>
          </a:extLst>
        </xdr:cNvPr>
        <xdr:cNvSpPr/>
      </xdr:nvSpPr>
      <xdr:spPr>
        <a:xfrm>
          <a:off x="13462000" y="356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49293</xdr:rowOff>
    </xdr:from>
    <xdr:ext cx="762000" cy="259045"/>
    <xdr:sp macro="" textlink="">
      <xdr:nvSpPr>
        <xdr:cNvPr id="464" name="テキスト ボックス 463">
          <a:extLst>
            <a:ext uri="{FF2B5EF4-FFF2-40B4-BE49-F238E27FC236}">
              <a16:creationId xmlns="" xmlns:a16="http://schemas.microsoft.com/office/drawing/2014/main" id="{00000000-0008-0000-0300-0000D0010000}"/>
            </a:ext>
          </a:extLst>
        </xdr:cNvPr>
        <xdr:cNvSpPr txBox="1"/>
      </xdr:nvSpPr>
      <xdr:spPr>
        <a:xfrm>
          <a:off x="13131800" y="364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80855</xdr:rowOff>
    </xdr:from>
    <xdr:ext cx="9099176" cy="425758"/>
    <xdr:sp macro="" textlink="">
      <xdr:nvSpPr>
        <xdr:cNvPr id="465" name="テキスト ボックス 464">
          <a:extLst>
            <a:ext uri="{FF2B5EF4-FFF2-40B4-BE49-F238E27FC236}">
              <a16:creationId xmlns="" xmlns:a16="http://schemas.microsoft.com/office/drawing/2014/main" id="{BB91ABE4-BC72-442A-AB9C-95BBBE72D046}"/>
            </a:ext>
          </a:extLst>
        </xdr:cNvPr>
        <xdr:cNvSpPr txBox="1"/>
      </xdr:nvSpPr>
      <xdr:spPr>
        <a:xfrm>
          <a:off x="771913" y="446235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新潟県村上市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57,111
56,828
1,174.17
38,046,509
36,211,024
1,753,006
22,471,015
32,615,336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人件費にかかる経常収支比率は、類似団体平均とほぼ同じ水準にある。前年度比</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下降</a:t>
          </a:r>
          <a:r>
            <a:rPr kumimoji="1" lang="ja-JP" altLang="ja-JP" sz="1100">
              <a:solidFill>
                <a:schemeClr val="dk1"/>
              </a:solidFill>
              <a:effectLst/>
              <a:latin typeface="+mn-lt"/>
              <a:ea typeface="+mn-ea"/>
              <a:cs typeface="+mn-cs"/>
            </a:rPr>
            <a:t>したが、これは</a:t>
          </a:r>
          <a:r>
            <a:rPr kumimoji="1" lang="ja-JP" altLang="en-US" sz="1100">
              <a:solidFill>
                <a:schemeClr val="dk1"/>
              </a:solidFill>
              <a:effectLst/>
              <a:latin typeface="+mn-lt"/>
              <a:ea typeface="+mn-ea"/>
              <a:cs typeface="+mn-cs"/>
            </a:rPr>
            <a:t>２保育園の指定管理移行</a:t>
          </a:r>
          <a:r>
            <a:rPr kumimoji="1" lang="ja-JP" altLang="ja-JP" sz="1100">
              <a:solidFill>
                <a:schemeClr val="dk1"/>
              </a:solidFill>
              <a:effectLst/>
              <a:latin typeface="+mn-lt"/>
              <a:ea typeface="+mn-ea"/>
              <a:cs typeface="+mn-cs"/>
            </a:rPr>
            <a:t>に伴う人件費の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によるものと考える。</a:t>
          </a:r>
          <a:endParaRPr lang="ja-JP" altLang="ja-JP" sz="1400">
            <a:effectLst/>
          </a:endParaRPr>
        </a:p>
        <a:p>
          <a:r>
            <a:rPr kumimoji="1" lang="ja-JP" altLang="ja-JP" sz="1100">
              <a:solidFill>
                <a:schemeClr val="dk1"/>
              </a:solidFill>
              <a:effectLst/>
              <a:latin typeface="+mn-lt"/>
              <a:ea typeface="+mn-ea"/>
              <a:cs typeface="+mn-cs"/>
            </a:rPr>
            <a:t>　今後も「職員定員適正化計画」に基づき、職員数の適正化を進めて、人件費の抑制を図る。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157480</xdr:rowOff>
    </xdr:from>
    <xdr:to>
      <xdr:col>24</xdr:col>
      <xdr:colOff>25400</xdr:colOff>
      <xdr:row>37</xdr:row>
      <xdr:rowOff>69850</xdr:rowOff>
    </xdr:to>
    <xdr:cxnSp macro="">
      <xdr:nvCxnSpPr>
        <xdr:cNvPr id="66" name="直線コネクタ 65">
          <a:extLst>
            <a:ext uri="{FF2B5EF4-FFF2-40B4-BE49-F238E27FC236}">
              <a16:creationId xmlns="" xmlns:a16="http://schemas.microsoft.com/office/drawing/2014/main" id="{00000000-0008-0000-0400-000042000000}"/>
            </a:ext>
          </a:extLst>
        </xdr:cNvPr>
        <xdr:cNvCxnSpPr/>
      </xdr:nvCxnSpPr>
      <xdr:spPr>
        <a:xfrm flipV="1">
          <a:off x="3987800" y="63296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27940</xdr:rowOff>
    </xdr:from>
    <xdr:to>
      <xdr:col>19</xdr:col>
      <xdr:colOff>187325</xdr:colOff>
      <xdr:row>37</xdr:row>
      <xdr:rowOff>69850</xdr:rowOff>
    </xdr:to>
    <xdr:cxnSp macro="">
      <xdr:nvCxnSpPr>
        <xdr:cNvPr id="69" name="直線コネクタ 68">
          <a:extLst>
            <a:ext uri="{FF2B5EF4-FFF2-40B4-BE49-F238E27FC236}">
              <a16:creationId xmlns="" xmlns:a16="http://schemas.microsoft.com/office/drawing/2014/main" id="{00000000-0008-0000-0400-000045000000}"/>
            </a:ext>
          </a:extLst>
        </xdr:cNvPr>
        <xdr:cNvCxnSpPr/>
      </xdr:nvCxnSpPr>
      <xdr:spPr>
        <a:xfrm>
          <a:off x="3098800" y="620014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26670</xdr:rowOff>
    </xdr:from>
    <xdr:to>
      <xdr:col>20</xdr:col>
      <xdr:colOff>38100</xdr:colOff>
      <xdr:row>37</xdr:row>
      <xdr:rowOff>128270</xdr:rowOff>
    </xdr:to>
    <xdr:sp macro="" textlink="">
      <xdr:nvSpPr>
        <xdr:cNvPr id="70" name="フローチャート: 判断 69">
          <a:extLst>
            <a:ext uri="{FF2B5EF4-FFF2-40B4-BE49-F238E27FC236}">
              <a16:creationId xmlns="" xmlns:a16="http://schemas.microsoft.com/office/drawing/2014/main" id="{00000000-0008-0000-0400-000046000000}"/>
            </a:ext>
          </a:extLst>
        </xdr:cNvPr>
        <xdr:cNvSpPr/>
      </xdr:nvSpPr>
      <xdr:spPr>
        <a:xfrm>
          <a:off x="3937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113047</xdr:rowOff>
    </xdr:from>
    <xdr:ext cx="736600" cy="259045"/>
    <xdr:sp macro="" textlink="">
      <xdr:nvSpPr>
        <xdr:cNvPr id="71" name="テキスト ボックス 70">
          <a:extLst>
            <a:ext uri="{FF2B5EF4-FFF2-40B4-BE49-F238E27FC236}">
              <a16:creationId xmlns="" xmlns:a16="http://schemas.microsoft.com/office/drawing/2014/main" id="{00000000-0008-0000-0400-000047000000}"/>
            </a:ext>
          </a:extLst>
        </xdr:cNvPr>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27940</xdr:rowOff>
    </xdr:from>
    <xdr:to>
      <xdr:col>15</xdr:col>
      <xdr:colOff>98425</xdr:colOff>
      <xdr:row>36</xdr:row>
      <xdr:rowOff>50800</xdr:rowOff>
    </xdr:to>
    <xdr:cxnSp macro="">
      <xdr:nvCxnSpPr>
        <xdr:cNvPr id="72" name="直線コネクタ 71">
          <a:extLst>
            <a:ext uri="{FF2B5EF4-FFF2-40B4-BE49-F238E27FC236}">
              <a16:creationId xmlns="" xmlns:a16="http://schemas.microsoft.com/office/drawing/2014/main" id="{00000000-0008-0000-0400-000048000000}"/>
            </a:ext>
          </a:extLst>
        </xdr:cNvPr>
        <xdr:cNvCxnSpPr/>
      </xdr:nvCxnSpPr>
      <xdr:spPr>
        <a:xfrm flipV="1">
          <a:off x="2209800" y="6200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a:extLst>
            <a:ext uri="{FF2B5EF4-FFF2-40B4-BE49-F238E27FC236}">
              <a16:creationId xmlns="" xmlns:a16="http://schemas.microsoft.com/office/drawing/2014/main" id="{00000000-0008-0000-0400-000049000000}"/>
            </a:ext>
          </a:extLst>
        </xdr:cNvPr>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a:extLst>
            <a:ext uri="{FF2B5EF4-FFF2-40B4-BE49-F238E27FC236}">
              <a16:creationId xmlns="" xmlns:a16="http://schemas.microsoft.com/office/drawing/2014/main" id="{00000000-0008-0000-0400-00004A000000}"/>
            </a:ext>
          </a:extLst>
        </xdr:cNvPr>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27940</xdr:rowOff>
    </xdr:from>
    <xdr:to>
      <xdr:col>11</xdr:col>
      <xdr:colOff>9525</xdr:colOff>
      <xdr:row>36</xdr:row>
      <xdr:rowOff>50800</xdr:rowOff>
    </xdr:to>
    <xdr:cxnSp macro="">
      <xdr:nvCxnSpPr>
        <xdr:cNvPr id="75" name="直線コネクタ 74">
          <a:extLst>
            <a:ext uri="{FF2B5EF4-FFF2-40B4-BE49-F238E27FC236}">
              <a16:creationId xmlns="" xmlns:a16="http://schemas.microsoft.com/office/drawing/2014/main" id="{00000000-0008-0000-0400-00004B000000}"/>
            </a:ext>
          </a:extLst>
        </xdr:cNvPr>
        <xdr:cNvCxnSpPr/>
      </xdr:nvCxnSpPr>
      <xdr:spPr>
        <a:xfrm>
          <a:off x="1320800" y="6200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78757</xdr:rowOff>
    </xdr:from>
    <xdr:ext cx="762000" cy="259045"/>
    <xdr:sp macro="" textlink="">
      <xdr:nvSpPr>
        <xdr:cNvPr id="86" name="人件費該当値テキスト">
          <a:extLst>
            <a:ext uri="{FF2B5EF4-FFF2-40B4-BE49-F238E27FC236}">
              <a16:creationId xmlns="" xmlns:a16="http://schemas.microsoft.com/office/drawing/2014/main" id="{00000000-0008-0000-0400-000056000000}"/>
            </a:ext>
          </a:extLst>
        </xdr:cNvPr>
        <xdr:cNvSpPr txBox="1"/>
      </xdr:nvSpPr>
      <xdr:spPr>
        <a:xfrm>
          <a:off x="49149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130827</xdr:rowOff>
    </xdr:from>
    <xdr:ext cx="7366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148590</xdr:rowOff>
    </xdr:from>
    <xdr:to>
      <xdr:col>15</xdr:col>
      <xdr:colOff>149225</xdr:colOff>
      <xdr:row>36</xdr:row>
      <xdr:rowOff>78740</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111777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物件費にかかる経常収支比率は、前年度比</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９ポ</a:t>
          </a:r>
          <a:r>
            <a:rPr kumimoji="1" lang="ja-JP" altLang="ja-JP" sz="1100">
              <a:solidFill>
                <a:schemeClr val="dk1"/>
              </a:solidFill>
              <a:effectLst/>
              <a:latin typeface="+mn-lt"/>
              <a:ea typeface="+mn-ea"/>
              <a:cs typeface="+mn-cs"/>
            </a:rPr>
            <a:t>イント改善し、類似団体平均と</a:t>
          </a:r>
          <a:r>
            <a:rPr kumimoji="1" lang="ja-JP" altLang="en-US" sz="1100">
              <a:solidFill>
                <a:schemeClr val="dk1"/>
              </a:solidFill>
              <a:effectLst/>
              <a:latin typeface="+mn-lt"/>
              <a:ea typeface="+mn-ea"/>
              <a:cs typeface="+mn-cs"/>
            </a:rPr>
            <a:t>ほぼ同じ</a:t>
          </a:r>
          <a:r>
            <a:rPr kumimoji="1" lang="ja-JP" altLang="ja-JP" sz="1100">
              <a:solidFill>
                <a:schemeClr val="dk1"/>
              </a:solidFill>
              <a:effectLst/>
              <a:latin typeface="+mn-lt"/>
              <a:ea typeface="+mn-ea"/>
              <a:cs typeface="+mn-cs"/>
            </a:rPr>
            <a:t>水準にある。</a:t>
          </a:r>
          <a:endParaRPr lang="ja-JP" altLang="ja-JP" sz="1400">
            <a:effectLst/>
          </a:endParaRPr>
        </a:p>
        <a:p>
          <a:r>
            <a:rPr kumimoji="1" lang="ja-JP" altLang="ja-JP" sz="1100">
              <a:solidFill>
                <a:schemeClr val="dk1"/>
              </a:solidFill>
              <a:effectLst/>
              <a:latin typeface="+mn-lt"/>
              <a:ea typeface="+mn-ea"/>
              <a:cs typeface="+mn-cs"/>
            </a:rPr>
            <a:t>　今後も、労務単価の上昇による業務委託の増加が見込まれるため、引き続き、全般的な経常経費の削減と物件費の抑制を図る。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a:extLst>
            <a:ext uri="{FF2B5EF4-FFF2-40B4-BE49-F238E27FC236}">
              <a16:creationId xmlns="" xmlns:a16="http://schemas.microsoft.com/office/drawing/2014/main" id="{00000000-0008-0000-0400-00007D000000}"/>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54610</xdr:rowOff>
    </xdr:from>
    <xdr:to>
      <xdr:col>82</xdr:col>
      <xdr:colOff>107950</xdr:colOff>
      <xdr:row>17</xdr:row>
      <xdr:rowOff>123190</xdr:rowOff>
    </xdr:to>
    <xdr:cxnSp macro="">
      <xdr:nvCxnSpPr>
        <xdr:cNvPr id="127" name="直線コネクタ 126">
          <a:extLst>
            <a:ext uri="{FF2B5EF4-FFF2-40B4-BE49-F238E27FC236}">
              <a16:creationId xmlns="" xmlns:a16="http://schemas.microsoft.com/office/drawing/2014/main" id="{00000000-0008-0000-0400-00007F000000}"/>
            </a:ext>
          </a:extLst>
        </xdr:cNvPr>
        <xdr:cNvCxnSpPr/>
      </xdr:nvCxnSpPr>
      <xdr:spPr>
        <a:xfrm flipV="1">
          <a:off x="15671800" y="29692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a:extLst>
            <a:ext uri="{FF2B5EF4-FFF2-40B4-BE49-F238E27FC236}">
              <a16:creationId xmlns="" xmlns:a16="http://schemas.microsoft.com/office/drawing/2014/main" id="{00000000-0008-0000-0400-000080000000}"/>
            </a:ext>
          </a:extLst>
        </xdr:cNvPr>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123190</xdr:rowOff>
    </xdr:from>
    <xdr:to>
      <xdr:col>78</xdr:col>
      <xdr:colOff>69850</xdr:colOff>
      <xdr:row>18</xdr:row>
      <xdr:rowOff>35560</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flipV="1">
          <a:off x="14782800" y="30378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24147</xdr:rowOff>
    </xdr:from>
    <xdr:ext cx="736600" cy="259045"/>
    <xdr:sp macro="" textlink="">
      <xdr:nvSpPr>
        <xdr:cNvPr id="132" name="テキスト ボックス 131">
          <a:extLst>
            <a:ext uri="{FF2B5EF4-FFF2-40B4-BE49-F238E27FC236}">
              <a16:creationId xmlns="" xmlns:a16="http://schemas.microsoft.com/office/drawing/2014/main" id="{00000000-0008-0000-0400-000084000000}"/>
            </a:ext>
          </a:extLst>
        </xdr:cNvPr>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35560</xdr:rowOff>
    </xdr:from>
    <xdr:to>
      <xdr:col>73</xdr:col>
      <xdr:colOff>180975</xdr:colOff>
      <xdr:row>18</xdr:row>
      <xdr:rowOff>81280</xdr:rowOff>
    </xdr:to>
    <xdr:cxnSp macro="">
      <xdr:nvCxnSpPr>
        <xdr:cNvPr id="133" name="直線コネクタ 132">
          <a:extLst>
            <a:ext uri="{FF2B5EF4-FFF2-40B4-BE49-F238E27FC236}">
              <a16:creationId xmlns="" xmlns:a16="http://schemas.microsoft.com/office/drawing/2014/main" id="{00000000-0008-0000-0400-000085000000}"/>
            </a:ext>
          </a:extLst>
        </xdr:cNvPr>
        <xdr:cNvCxnSpPr/>
      </xdr:nvCxnSpPr>
      <xdr:spPr>
        <a:xfrm flipV="1">
          <a:off x="13893800" y="3121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4" name="フローチャート: 判断 133">
          <a:extLst>
            <a:ext uri="{FF2B5EF4-FFF2-40B4-BE49-F238E27FC236}">
              <a16:creationId xmlns="" xmlns:a16="http://schemas.microsoft.com/office/drawing/2014/main" id="{00000000-0008-0000-0400-000086000000}"/>
            </a:ext>
          </a:extLst>
        </xdr:cNvPr>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macro="" textlink="">
      <xdr:nvSpPr>
        <xdr:cNvPr id="135" name="テキスト ボックス 134">
          <a:extLst>
            <a:ext uri="{FF2B5EF4-FFF2-40B4-BE49-F238E27FC236}">
              <a16:creationId xmlns="" xmlns:a16="http://schemas.microsoft.com/office/drawing/2014/main" id="{00000000-0008-0000-0400-000087000000}"/>
            </a:ext>
          </a:extLst>
        </xdr:cNvPr>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73660</xdr:rowOff>
    </xdr:from>
    <xdr:to>
      <xdr:col>69</xdr:col>
      <xdr:colOff>92075</xdr:colOff>
      <xdr:row>18</xdr:row>
      <xdr:rowOff>81280</xdr:rowOff>
    </xdr:to>
    <xdr:cxnSp macro="">
      <xdr:nvCxnSpPr>
        <xdr:cNvPr id="136" name="直線コネクタ 135">
          <a:extLst>
            <a:ext uri="{FF2B5EF4-FFF2-40B4-BE49-F238E27FC236}">
              <a16:creationId xmlns="" xmlns:a16="http://schemas.microsoft.com/office/drawing/2014/main" id="{00000000-0008-0000-0400-000088000000}"/>
            </a:ext>
          </a:extLst>
        </xdr:cNvPr>
        <xdr:cNvCxnSpPr/>
      </xdr:nvCxnSpPr>
      <xdr:spPr>
        <a:xfrm>
          <a:off x="13004800" y="3159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152400</xdr:rowOff>
    </xdr:from>
    <xdr:to>
      <xdr:col>69</xdr:col>
      <xdr:colOff>142875</xdr:colOff>
      <xdr:row>17</xdr:row>
      <xdr:rowOff>82550</xdr:rowOff>
    </xdr:to>
    <xdr:sp macro="" textlink="">
      <xdr:nvSpPr>
        <xdr:cNvPr id="137" name="フローチャート: 判断 136">
          <a:extLst>
            <a:ext uri="{FF2B5EF4-FFF2-40B4-BE49-F238E27FC236}">
              <a16:creationId xmlns="" xmlns:a16="http://schemas.microsoft.com/office/drawing/2014/main" id="{00000000-0008-0000-0400-000089000000}"/>
            </a:ext>
          </a:extLst>
        </xdr:cNvPr>
        <xdr:cNvSpPr/>
      </xdr:nvSpPr>
      <xdr:spPr>
        <a:xfrm>
          <a:off x="13843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92727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39" name="フローチャート: 判断 138">
          <a:extLst>
            <a:ext uri="{FF2B5EF4-FFF2-40B4-BE49-F238E27FC236}">
              <a16:creationId xmlns="" xmlns:a16="http://schemas.microsoft.com/office/drawing/2014/main" id="{00000000-0008-0000-0400-00008B000000}"/>
            </a:ext>
          </a:extLst>
        </xdr:cNvPr>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69867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2623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64592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147337</xdr:rowOff>
    </xdr:from>
    <xdr:ext cx="762000" cy="259045"/>
    <xdr:sp macro="" textlink="">
      <xdr:nvSpPr>
        <xdr:cNvPr id="147" name="物件費該当値テキスト">
          <a:extLst>
            <a:ext uri="{FF2B5EF4-FFF2-40B4-BE49-F238E27FC236}">
              <a16:creationId xmlns="" xmlns:a16="http://schemas.microsoft.com/office/drawing/2014/main" id="{00000000-0008-0000-0400-000093000000}"/>
            </a:ext>
          </a:extLst>
        </xdr:cNvPr>
        <xdr:cNvSpPr txBox="1"/>
      </xdr:nvSpPr>
      <xdr:spPr>
        <a:xfrm>
          <a:off x="165989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72390</xdr:rowOff>
    </xdr:from>
    <xdr:to>
      <xdr:col>78</xdr:col>
      <xdr:colOff>120650</xdr:colOff>
      <xdr:row>18</xdr:row>
      <xdr:rowOff>2540</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5621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158767</xdr:rowOff>
    </xdr:from>
    <xdr:ext cx="7366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5290800" y="307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156210</xdr:rowOff>
    </xdr:from>
    <xdr:to>
      <xdr:col>74</xdr:col>
      <xdr:colOff>31750</xdr:colOff>
      <xdr:row>18</xdr:row>
      <xdr:rowOff>86360</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71137</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30480</xdr:rowOff>
    </xdr:from>
    <xdr:to>
      <xdr:col>69</xdr:col>
      <xdr:colOff>142875</xdr:colOff>
      <xdr:row>18</xdr:row>
      <xdr:rowOff>132080</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116857</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22860</xdr:rowOff>
    </xdr:from>
    <xdr:to>
      <xdr:col>65</xdr:col>
      <xdr:colOff>53975</xdr:colOff>
      <xdr:row>18</xdr:row>
      <xdr:rowOff>124460</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2954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109237</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2623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扶助費にかかる経常収支比率は類似団体よりも</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a:t>
          </a:r>
          <a:r>
            <a:rPr kumimoji="1" lang="ja-JP" altLang="en-US" sz="1100">
              <a:solidFill>
                <a:srgbClr val="FF0000"/>
              </a:solidFill>
              <a:effectLst/>
              <a:latin typeface="+mn-lt"/>
              <a:ea typeface="+mn-ea"/>
              <a:cs typeface="+mn-cs"/>
            </a:rPr>
            <a:t>下</a:t>
          </a:r>
          <a:r>
            <a:rPr kumimoji="1" lang="ja-JP" altLang="ja-JP" sz="1100">
              <a:solidFill>
                <a:schemeClr val="dk1"/>
              </a:solidFill>
              <a:effectLst/>
              <a:latin typeface="+mn-lt"/>
              <a:ea typeface="+mn-ea"/>
              <a:cs typeface="+mn-cs"/>
            </a:rPr>
            <a:t>回っている。前年度比</a:t>
          </a:r>
          <a:r>
            <a:rPr kumimoji="1" lang="ja-JP" altLang="en-US" sz="1100">
              <a:solidFill>
                <a:schemeClr val="dk1"/>
              </a:solidFill>
              <a:effectLst/>
              <a:latin typeface="+mn-lt"/>
              <a:ea typeface="+mn-ea"/>
              <a:cs typeface="+mn-cs"/>
            </a:rPr>
            <a:t>プラス</a:t>
          </a:r>
          <a:r>
            <a:rPr kumimoji="1" lang="ja-JP" altLang="ja-JP" sz="1100">
              <a:solidFill>
                <a:schemeClr val="dk1"/>
              </a:solidFill>
              <a:effectLst/>
              <a:latin typeface="+mn-lt"/>
              <a:ea typeface="+mn-ea"/>
              <a:cs typeface="+mn-cs"/>
            </a:rPr>
            <a:t>１．０ポイントとなっているが、これは２保育園の指定管理移行に伴う</a:t>
          </a:r>
          <a:r>
            <a:rPr kumimoji="1" lang="ja-JP" altLang="en-US" sz="1100">
              <a:solidFill>
                <a:schemeClr val="dk1"/>
              </a:solidFill>
              <a:effectLst/>
              <a:latin typeface="+mn-lt"/>
              <a:ea typeface="+mn-ea"/>
              <a:cs typeface="+mn-cs"/>
            </a:rPr>
            <a:t>指定管理料の増</a:t>
          </a:r>
          <a:r>
            <a:rPr kumimoji="1" lang="ja-JP" altLang="ja-JP" sz="1100">
              <a:solidFill>
                <a:schemeClr val="dk1"/>
              </a:solidFill>
              <a:effectLst/>
              <a:latin typeface="+mn-lt"/>
              <a:ea typeface="+mn-ea"/>
              <a:cs typeface="+mn-cs"/>
            </a:rPr>
            <a:t>によるものと考える。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a:extLst>
            <a:ext uri="{FF2B5EF4-FFF2-40B4-BE49-F238E27FC236}">
              <a16:creationId xmlns="" xmlns:a16="http://schemas.microsoft.com/office/drawing/2014/main" id="{00000000-0008-0000-0400-0000BC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4535</xdr:rowOff>
    </xdr:from>
    <xdr:to>
      <xdr:col>24</xdr:col>
      <xdr:colOff>25400</xdr:colOff>
      <xdr:row>53</xdr:row>
      <xdr:rowOff>167822</xdr:rowOff>
    </xdr:to>
    <xdr:cxnSp macro="">
      <xdr:nvCxnSpPr>
        <xdr:cNvPr id="190" name="直線コネクタ 189">
          <a:extLst>
            <a:ext uri="{FF2B5EF4-FFF2-40B4-BE49-F238E27FC236}">
              <a16:creationId xmlns="" xmlns:a16="http://schemas.microsoft.com/office/drawing/2014/main" id="{00000000-0008-0000-0400-0000BE000000}"/>
            </a:ext>
          </a:extLst>
        </xdr:cNvPr>
        <xdr:cNvCxnSpPr/>
      </xdr:nvCxnSpPr>
      <xdr:spPr>
        <a:xfrm>
          <a:off x="3987800" y="9091385"/>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1" name="扶助費平均値テキスト">
          <a:extLst>
            <a:ext uri="{FF2B5EF4-FFF2-40B4-BE49-F238E27FC236}">
              <a16:creationId xmlns="" xmlns:a16="http://schemas.microsoft.com/office/drawing/2014/main" id="{00000000-0008-0000-0400-0000BF000000}"/>
            </a:ext>
          </a:extLst>
        </xdr:cNvPr>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4535</xdr:rowOff>
    </xdr:from>
    <xdr:to>
      <xdr:col>19</xdr:col>
      <xdr:colOff>187325</xdr:colOff>
      <xdr:row>53</xdr:row>
      <xdr:rowOff>167822</xdr:rowOff>
    </xdr:to>
    <xdr:cxnSp macro="">
      <xdr:nvCxnSpPr>
        <xdr:cNvPr id="193" name="直線コネクタ 192">
          <a:extLst>
            <a:ext uri="{FF2B5EF4-FFF2-40B4-BE49-F238E27FC236}">
              <a16:creationId xmlns="" xmlns:a16="http://schemas.microsoft.com/office/drawing/2014/main" id="{00000000-0008-0000-0400-0000C1000000}"/>
            </a:ext>
          </a:extLst>
        </xdr:cNvPr>
        <xdr:cNvCxnSpPr/>
      </xdr:nvCxnSpPr>
      <xdr:spPr>
        <a:xfrm flipV="1">
          <a:off x="3098800" y="90913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4" name="フローチャート: 判断 193">
          <a:extLst>
            <a:ext uri="{FF2B5EF4-FFF2-40B4-BE49-F238E27FC236}">
              <a16:creationId xmlns="" xmlns:a16="http://schemas.microsoft.com/office/drawing/2014/main" id="{00000000-0008-0000-0400-0000C2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5" name="テキスト ボックス 194">
          <a:extLst>
            <a:ext uri="{FF2B5EF4-FFF2-40B4-BE49-F238E27FC236}">
              <a16:creationId xmlns="" xmlns:a16="http://schemas.microsoft.com/office/drawing/2014/main" id="{00000000-0008-0000-0400-0000C3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135165</xdr:rowOff>
    </xdr:from>
    <xdr:to>
      <xdr:col>15</xdr:col>
      <xdr:colOff>98425</xdr:colOff>
      <xdr:row>53</xdr:row>
      <xdr:rowOff>167822</xdr:rowOff>
    </xdr:to>
    <xdr:cxnSp macro="">
      <xdr:nvCxnSpPr>
        <xdr:cNvPr id="196" name="直線コネクタ 195">
          <a:extLst>
            <a:ext uri="{FF2B5EF4-FFF2-40B4-BE49-F238E27FC236}">
              <a16:creationId xmlns="" xmlns:a16="http://schemas.microsoft.com/office/drawing/2014/main" id="{00000000-0008-0000-0400-0000C4000000}"/>
            </a:ext>
          </a:extLst>
        </xdr:cNvPr>
        <xdr:cNvCxnSpPr/>
      </xdr:nvCxnSpPr>
      <xdr:spPr>
        <a:xfrm>
          <a:off x="2209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a:extLst>
            <a:ext uri="{FF2B5EF4-FFF2-40B4-BE49-F238E27FC236}">
              <a16:creationId xmlns="" xmlns:a16="http://schemas.microsoft.com/office/drawing/2014/main" id="{00000000-0008-0000-0400-0000C5000000}"/>
            </a:ext>
          </a:extLst>
        </xdr:cNvPr>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121755</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135165</xdr:rowOff>
    </xdr:from>
    <xdr:to>
      <xdr:col>11</xdr:col>
      <xdr:colOff>9525</xdr:colOff>
      <xdr:row>53</xdr:row>
      <xdr:rowOff>135165</xdr:rowOff>
    </xdr:to>
    <xdr:cxnSp macro="">
      <xdr:nvCxnSpPr>
        <xdr:cNvPr id="199" name="直線コネクタ 198">
          <a:extLst>
            <a:ext uri="{FF2B5EF4-FFF2-40B4-BE49-F238E27FC236}">
              <a16:creationId xmlns="" xmlns:a16="http://schemas.microsoft.com/office/drawing/2014/main" id="{00000000-0008-0000-0400-0000C7000000}"/>
            </a:ext>
          </a:extLst>
        </xdr:cNvPr>
        <xdr:cNvCxnSpPr/>
      </xdr:nvCxnSpPr>
      <xdr:spPr>
        <a:xfrm>
          <a:off x="1320800" y="9222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125185</xdr:rowOff>
    </xdr:from>
    <xdr:to>
      <xdr:col>11</xdr:col>
      <xdr:colOff>60325</xdr:colOff>
      <xdr:row>57</xdr:row>
      <xdr:rowOff>55335</xdr:rowOff>
    </xdr:to>
    <xdr:sp macro="" textlink="">
      <xdr:nvSpPr>
        <xdr:cNvPr id="200" name="フローチャート: 判断 199">
          <a:extLst>
            <a:ext uri="{FF2B5EF4-FFF2-40B4-BE49-F238E27FC236}">
              <a16:creationId xmlns="" xmlns:a16="http://schemas.microsoft.com/office/drawing/2014/main" id="{00000000-0008-0000-0400-0000C8000000}"/>
            </a:ext>
          </a:extLst>
        </xdr:cNvPr>
        <xdr:cNvSpPr/>
      </xdr:nvSpPr>
      <xdr:spPr>
        <a:xfrm>
          <a:off x="2159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40112</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108857</xdr:rowOff>
    </xdr:from>
    <xdr:to>
      <xdr:col>6</xdr:col>
      <xdr:colOff>171450</xdr:colOff>
      <xdr:row>57</xdr:row>
      <xdr:rowOff>39007</xdr:rowOff>
    </xdr:to>
    <xdr:sp macro="" textlink="">
      <xdr:nvSpPr>
        <xdr:cNvPr id="202" name="フローチャート: 判断 201">
          <a:extLst>
            <a:ext uri="{FF2B5EF4-FFF2-40B4-BE49-F238E27FC236}">
              <a16:creationId xmlns="" xmlns:a16="http://schemas.microsoft.com/office/drawing/2014/main" id="{00000000-0008-0000-0400-0000CA000000}"/>
            </a:ext>
          </a:extLst>
        </xdr:cNvPr>
        <xdr:cNvSpPr/>
      </xdr:nvSpPr>
      <xdr:spPr>
        <a:xfrm>
          <a:off x="1270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23784</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939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117022</xdr:rowOff>
    </xdr:from>
    <xdr:to>
      <xdr:col>24</xdr:col>
      <xdr:colOff>76200</xdr:colOff>
      <xdr:row>54</xdr:row>
      <xdr:rowOff>47172</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133549</xdr:rowOff>
    </xdr:from>
    <xdr:ext cx="762000" cy="259045"/>
    <xdr:sp macro="" textlink="">
      <xdr:nvSpPr>
        <xdr:cNvPr id="210" name="扶助費該当値テキスト">
          <a:extLst>
            <a:ext uri="{FF2B5EF4-FFF2-40B4-BE49-F238E27FC236}">
              <a16:creationId xmlns="" xmlns:a16="http://schemas.microsoft.com/office/drawing/2014/main" id="{00000000-0008-0000-0400-0000D2000000}"/>
            </a:ext>
          </a:extLst>
        </xdr:cNvPr>
        <xdr:cNvSpPr txBox="1"/>
      </xdr:nvSpPr>
      <xdr:spPr>
        <a:xfrm>
          <a:off x="4914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125185</xdr:rowOff>
    </xdr:from>
    <xdr:to>
      <xdr:col>20</xdr:col>
      <xdr:colOff>38100</xdr:colOff>
      <xdr:row>53</xdr:row>
      <xdr:rowOff>55335</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3937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65512</xdr:rowOff>
    </xdr:from>
    <xdr:ext cx="7366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3606800" y="8809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117022</xdr:rowOff>
    </xdr:from>
    <xdr:to>
      <xdr:col>15</xdr:col>
      <xdr:colOff>149225</xdr:colOff>
      <xdr:row>54</xdr:row>
      <xdr:rowOff>47172</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57349</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84365</xdr:rowOff>
    </xdr:from>
    <xdr:to>
      <xdr:col>11</xdr:col>
      <xdr:colOff>60325</xdr:colOff>
      <xdr:row>54</xdr:row>
      <xdr:rowOff>14515</xdr:rowOff>
    </xdr:to>
    <xdr:sp macro="" textlink="">
      <xdr:nvSpPr>
        <xdr:cNvPr id="215" name="楕円 214">
          <a:extLst>
            <a:ext uri="{FF2B5EF4-FFF2-40B4-BE49-F238E27FC236}">
              <a16:creationId xmlns="" xmlns:a16="http://schemas.microsoft.com/office/drawing/2014/main" id="{00000000-0008-0000-0400-0000D7000000}"/>
            </a:ext>
          </a:extLst>
        </xdr:cNvPr>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24692</xdr:rowOff>
    </xdr:from>
    <xdr:ext cx="7620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84365</xdr:rowOff>
    </xdr:from>
    <xdr:to>
      <xdr:col>6</xdr:col>
      <xdr:colOff>171450</xdr:colOff>
      <xdr:row>54</xdr:row>
      <xdr:rowOff>14515</xdr:rowOff>
    </xdr:to>
    <xdr:sp macro="" textlink="">
      <xdr:nvSpPr>
        <xdr:cNvPr id="217" name="楕円 216">
          <a:extLst>
            <a:ext uri="{FF2B5EF4-FFF2-40B4-BE49-F238E27FC236}">
              <a16:creationId xmlns="" xmlns:a16="http://schemas.microsoft.com/office/drawing/2014/main" id="{00000000-0008-0000-0400-0000D9000000}"/>
            </a:ext>
          </a:extLst>
        </xdr:cNvPr>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24692</xdr:rowOff>
    </xdr:from>
    <xdr:ext cx="762000" cy="259045"/>
    <xdr:sp macro="" textlink="">
      <xdr:nvSpPr>
        <xdr:cNvPr id="218" name="テキスト ボックス 217">
          <a:extLst>
            <a:ext uri="{FF2B5EF4-FFF2-40B4-BE49-F238E27FC236}">
              <a16:creationId xmlns="" xmlns:a16="http://schemas.microsoft.com/office/drawing/2014/main" id="{00000000-0008-0000-0400-0000DA000000}"/>
            </a:ext>
          </a:extLst>
        </xdr:cNvPr>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その他にかかる経常収支比率は</a:t>
          </a:r>
          <a:r>
            <a:rPr kumimoji="1" lang="ja-JP" altLang="en-US" sz="1100">
              <a:solidFill>
                <a:schemeClr val="dk1"/>
              </a:solidFill>
              <a:effectLst/>
              <a:latin typeface="+mn-lt"/>
              <a:ea typeface="+mn-ea"/>
              <a:cs typeface="+mn-cs"/>
            </a:rPr>
            <a:t>昨年度と変わらなかったが、</a:t>
          </a:r>
          <a:r>
            <a:rPr kumimoji="1" lang="ja-JP" altLang="ja-JP" sz="1100">
              <a:solidFill>
                <a:schemeClr val="dk1"/>
              </a:solidFill>
              <a:effectLst/>
              <a:latin typeface="+mn-lt"/>
              <a:ea typeface="+mn-ea"/>
              <a:cs typeface="+mn-cs"/>
            </a:rPr>
            <a:t>類似団体平均値</a:t>
          </a:r>
          <a:r>
            <a:rPr kumimoji="1" lang="ja-JP" altLang="en-US" sz="1100">
              <a:solidFill>
                <a:schemeClr val="dk1"/>
              </a:solidFill>
              <a:effectLst/>
              <a:latin typeface="+mn-lt"/>
              <a:ea typeface="+mn-ea"/>
              <a:cs typeface="+mn-cs"/>
            </a:rPr>
            <a:t>より３．２</a:t>
          </a:r>
          <a:r>
            <a:rPr kumimoji="1" lang="ja-JP" altLang="en-US" sz="1100">
              <a:solidFill>
                <a:schemeClr val="tx1"/>
              </a:solidFill>
              <a:effectLst/>
              <a:latin typeface="+mn-lt"/>
              <a:ea typeface="+mn-ea"/>
              <a:cs typeface="+mn-cs"/>
            </a:rPr>
            <a:t>ポイント上</a:t>
          </a:r>
          <a:r>
            <a:rPr kumimoji="1" lang="ja-JP" altLang="en-US" sz="1100">
              <a:solidFill>
                <a:schemeClr val="dk1"/>
              </a:solidFill>
              <a:effectLst/>
              <a:latin typeface="+mn-lt"/>
              <a:ea typeface="+mn-ea"/>
              <a:cs typeface="+mn-cs"/>
            </a:rPr>
            <a:t>回った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事業の見直し等により、経費の縮減に努めていく。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127000</xdr:rowOff>
    </xdr:from>
    <xdr:to>
      <xdr:col>82</xdr:col>
      <xdr:colOff>107950</xdr:colOff>
      <xdr:row>57</xdr:row>
      <xdr:rowOff>106426</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flipV="1">
          <a:off x="16510000" y="9385300"/>
          <a:ext cx="0" cy="49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78503</xdr:rowOff>
    </xdr:from>
    <xdr:ext cx="762000" cy="259045"/>
    <xdr:sp macro="" textlink="">
      <xdr:nvSpPr>
        <xdr:cNvPr id="244" name="その他最小値テキスト">
          <a:extLst>
            <a:ext uri="{FF2B5EF4-FFF2-40B4-BE49-F238E27FC236}">
              <a16:creationId xmlns="" xmlns:a16="http://schemas.microsoft.com/office/drawing/2014/main" id="{00000000-0008-0000-0400-0000F4000000}"/>
            </a:ext>
          </a:extLst>
        </xdr:cNvPr>
        <xdr:cNvSpPr txBox="1"/>
      </xdr:nvSpPr>
      <xdr:spPr>
        <a:xfrm>
          <a:off x="16598900" y="985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57</xdr:row>
      <xdr:rowOff>106426</xdr:rowOff>
    </xdr:from>
    <xdr:to>
      <xdr:col>82</xdr:col>
      <xdr:colOff>196850</xdr:colOff>
      <xdr:row>57</xdr:row>
      <xdr:rowOff>106426</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a:off x="16421100" y="9879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41927</xdr:rowOff>
    </xdr:from>
    <xdr:ext cx="762000" cy="259045"/>
    <xdr:sp macro="" textlink="">
      <xdr:nvSpPr>
        <xdr:cNvPr id="246" name="その他最大値テキスト">
          <a:extLst>
            <a:ext uri="{FF2B5EF4-FFF2-40B4-BE49-F238E27FC236}">
              <a16:creationId xmlns="" xmlns:a16="http://schemas.microsoft.com/office/drawing/2014/main" id="{00000000-0008-0000-0400-0000F6000000}"/>
            </a:ext>
          </a:extLst>
        </xdr:cNvPr>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127000</xdr:rowOff>
    </xdr:from>
    <xdr:to>
      <xdr:col>82</xdr:col>
      <xdr:colOff>196850</xdr:colOff>
      <xdr:row>54</xdr:row>
      <xdr:rowOff>127000</xdr:rowOff>
    </xdr:to>
    <xdr:cxnSp macro="">
      <xdr:nvCxnSpPr>
        <xdr:cNvPr id="247" name="直線コネクタ 246">
          <a:extLst>
            <a:ext uri="{FF2B5EF4-FFF2-40B4-BE49-F238E27FC236}">
              <a16:creationId xmlns="" xmlns:a16="http://schemas.microsoft.com/office/drawing/2014/main" id="{00000000-0008-0000-0400-0000F7000000}"/>
            </a:ext>
          </a:extLst>
        </xdr:cNvPr>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65278</xdr:rowOff>
    </xdr:from>
    <xdr:to>
      <xdr:col>82</xdr:col>
      <xdr:colOff>107950</xdr:colOff>
      <xdr:row>57</xdr:row>
      <xdr:rowOff>65278</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a:off x="15671800" y="9837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56151</xdr:rowOff>
    </xdr:from>
    <xdr:ext cx="762000" cy="259045"/>
    <xdr:sp macro="" textlink="">
      <xdr:nvSpPr>
        <xdr:cNvPr id="249" name="その他平均値テキスト">
          <a:extLst>
            <a:ext uri="{FF2B5EF4-FFF2-40B4-BE49-F238E27FC236}">
              <a16:creationId xmlns="" xmlns:a16="http://schemas.microsoft.com/office/drawing/2014/main" id="{00000000-0008-0000-0400-0000F9000000}"/>
            </a:ext>
          </a:extLst>
        </xdr:cNvPr>
        <xdr:cNvSpPr txBox="1"/>
      </xdr:nvSpPr>
      <xdr:spPr>
        <a:xfrm>
          <a:off x="16598900" y="9485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39624</xdr:rowOff>
    </xdr:from>
    <xdr:to>
      <xdr:col>82</xdr:col>
      <xdr:colOff>158750</xdr:colOff>
      <xdr:row>56</xdr:row>
      <xdr:rowOff>141224</xdr:rowOff>
    </xdr:to>
    <xdr:sp macro="" textlink="">
      <xdr:nvSpPr>
        <xdr:cNvPr id="250" name="フローチャート: 判断 249">
          <a:extLst>
            <a:ext uri="{FF2B5EF4-FFF2-40B4-BE49-F238E27FC236}">
              <a16:creationId xmlns="" xmlns:a16="http://schemas.microsoft.com/office/drawing/2014/main" id="{00000000-0008-0000-0400-0000FA000000}"/>
            </a:ext>
          </a:extLst>
        </xdr:cNvPr>
        <xdr:cNvSpPr/>
      </xdr:nvSpPr>
      <xdr:spPr>
        <a:xfrm>
          <a:off x="16459200" y="964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65278</xdr:rowOff>
    </xdr:from>
    <xdr:to>
      <xdr:col>78</xdr:col>
      <xdr:colOff>69850</xdr:colOff>
      <xdr:row>60</xdr:row>
      <xdr:rowOff>76708</xdr:rowOff>
    </xdr:to>
    <xdr:cxnSp macro="">
      <xdr:nvCxnSpPr>
        <xdr:cNvPr id="251" name="直線コネクタ 250">
          <a:extLst>
            <a:ext uri="{FF2B5EF4-FFF2-40B4-BE49-F238E27FC236}">
              <a16:creationId xmlns="" xmlns:a16="http://schemas.microsoft.com/office/drawing/2014/main" id="{00000000-0008-0000-0400-0000FB000000}"/>
            </a:ext>
          </a:extLst>
        </xdr:cNvPr>
        <xdr:cNvCxnSpPr/>
      </xdr:nvCxnSpPr>
      <xdr:spPr>
        <a:xfrm flipV="1">
          <a:off x="14782800" y="9837928"/>
          <a:ext cx="8890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103632</xdr:rowOff>
    </xdr:from>
    <xdr:to>
      <xdr:col>78</xdr:col>
      <xdr:colOff>120650</xdr:colOff>
      <xdr:row>57</xdr:row>
      <xdr:rowOff>33782</xdr:rowOff>
    </xdr:to>
    <xdr:sp macro="" textlink="">
      <xdr:nvSpPr>
        <xdr:cNvPr id="252" name="フローチャート: 判断 251">
          <a:extLst>
            <a:ext uri="{FF2B5EF4-FFF2-40B4-BE49-F238E27FC236}">
              <a16:creationId xmlns="" xmlns:a16="http://schemas.microsoft.com/office/drawing/2014/main" id="{00000000-0008-0000-0400-0000FC000000}"/>
            </a:ext>
          </a:extLst>
        </xdr:cNvPr>
        <xdr:cNvSpPr/>
      </xdr:nvSpPr>
      <xdr:spPr>
        <a:xfrm>
          <a:off x="15621000" y="970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43959</xdr:rowOff>
    </xdr:from>
    <xdr:ext cx="736600" cy="259045"/>
    <xdr:sp macro="" textlink="">
      <xdr:nvSpPr>
        <xdr:cNvPr id="253" name="テキスト ボックス 252">
          <a:extLst>
            <a:ext uri="{FF2B5EF4-FFF2-40B4-BE49-F238E27FC236}">
              <a16:creationId xmlns="" xmlns:a16="http://schemas.microsoft.com/office/drawing/2014/main" id="{00000000-0008-0000-0400-0000FD000000}"/>
            </a:ext>
          </a:extLst>
        </xdr:cNvPr>
        <xdr:cNvSpPr txBox="1"/>
      </xdr:nvSpPr>
      <xdr:spPr>
        <a:xfrm>
          <a:off x="15290800" y="947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76708</xdr:rowOff>
    </xdr:from>
    <xdr:to>
      <xdr:col>73</xdr:col>
      <xdr:colOff>180975</xdr:colOff>
      <xdr:row>60</xdr:row>
      <xdr:rowOff>94996</xdr:rowOff>
    </xdr:to>
    <xdr:cxnSp macro="">
      <xdr:nvCxnSpPr>
        <xdr:cNvPr id="254" name="直線コネクタ 253">
          <a:extLst>
            <a:ext uri="{FF2B5EF4-FFF2-40B4-BE49-F238E27FC236}">
              <a16:creationId xmlns="" xmlns:a16="http://schemas.microsoft.com/office/drawing/2014/main" id="{00000000-0008-0000-0400-0000FE000000}"/>
            </a:ext>
          </a:extLst>
        </xdr:cNvPr>
        <xdr:cNvCxnSpPr/>
      </xdr:nvCxnSpPr>
      <xdr:spPr>
        <a:xfrm flipV="1">
          <a:off x="13893800" y="103637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55" name="フローチャート: 判断 254">
          <a:extLst>
            <a:ext uri="{FF2B5EF4-FFF2-40B4-BE49-F238E27FC236}">
              <a16:creationId xmlns="" xmlns:a16="http://schemas.microsoft.com/office/drawing/2014/main" id="{00000000-0008-0000-0400-0000FF000000}"/>
            </a:ext>
          </a:extLst>
        </xdr:cNvPr>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6" name="テキスト ボックス 255">
          <a:extLst>
            <a:ext uri="{FF2B5EF4-FFF2-40B4-BE49-F238E27FC236}">
              <a16:creationId xmlns="" xmlns:a16="http://schemas.microsoft.com/office/drawing/2014/main" id="{00000000-0008-0000-0400-000000010000}"/>
            </a:ext>
          </a:extLst>
        </xdr:cNvPr>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72136</xdr:rowOff>
    </xdr:from>
    <xdr:to>
      <xdr:col>69</xdr:col>
      <xdr:colOff>92075</xdr:colOff>
      <xdr:row>60</xdr:row>
      <xdr:rowOff>94996</xdr:rowOff>
    </xdr:to>
    <xdr:cxnSp macro="">
      <xdr:nvCxnSpPr>
        <xdr:cNvPr id="257" name="直線コネクタ 256">
          <a:extLst>
            <a:ext uri="{FF2B5EF4-FFF2-40B4-BE49-F238E27FC236}">
              <a16:creationId xmlns="" xmlns:a16="http://schemas.microsoft.com/office/drawing/2014/main" id="{00000000-0008-0000-0400-000001010000}"/>
            </a:ext>
          </a:extLst>
        </xdr:cNvPr>
        <xdr:cNvCxnSpPr/>
      </xdr:nvCxnSpPr>
      <xdr:spPr>
        <a:xfrm>
          <a:off x="13004800" y="103591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32766</xdr:rowOff>
    </xdr:from>
    <xdr:to>
      <xdr:col>69</xdr:col>
      <xdr:colOff>142875</xdr:colOff>
      <xdr:row>57</xdr:row>
      <xdr:rowOff>134366</xdr:rowOff>
    </xdr:to>
    <xdr:sp macro="" textlink="">
      <xdr:nvSpPr>
        <xdr:cNvPr id="258" name="フローチャート: 判断 257">
          <a:extLst>
            <a:ext uri="{FF2B5EF4-FFF2-40B4-BE49-F238E27FC236}">
              <a16:creationId xmlns="" xmlns:a16="http://schemas.microsoft.com/office/drawing/2014/main" id="{00000000-0008-0000-0400-000002010000}"/>
            </a:ext>
          </a:extLst>
        </xdr:cNvPr>
        <xdr:cNvSpPr/>
      </xdr:nvSpPr>
      <xdr:spPr>
        <a:xfrm>
          <a:off x="13843000" y="980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144543</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3512800" y="957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32766</xdr:rowOff>
    </xdr:from>
    <xdr:to>
      <xdr:col>65</xdr:col>
      <xdr:colOff>53975</xdr:colOff>
      <xdr:row>57</xdr:row>
      <xdr:rowOff>134366</xdr:rowOff>
    </xdr:to>
    <xdr:sp macro="" textlink="">
      <xdr:nvSpPr>
        <xdr:cNvPr id="260" name="フローチャート: 判断 259">
          <a:extLst>
            <a:ext uri="{FF2B5EF4-FFF2-40B4-BE49-F238E27FC236}">
              <a16:creationId xmlns="" xmlns:a16="http://schemas.microsoft.com/office/drawing/2014/main" id="{00000000-0008-0000-0400-000004010000}"/>
            </a:ext>
          </a:extLst>
        </xdr:cNvPr>
        <xdr:cNvSpPr/>
      </xdr:nvSpPr>
      <xdr:spPr>
        <a:xfrm>
          <a:off x="12954000" y="980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144543</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2623800" y="957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67" name="楕円 266">
          <a:extLst>
            <a:ext uri="{FF2B5EF4-FFF2-40B4-BE49-F238E27FC236}">
              <a16:creationId xmlns="" xmlns:a16="http://schemas.microsoft.com/office/drawing/2014/main" id="{00000000-0008-0000-0400-00000B010000}"/>
            </a:ext>
          </a:extLst>
        </xdr:cNvPr>
        <xdr:cNvSpPr/>
      </xdr:nvSpPr>
      <xdr:spPr>
        <a:xfrm>
          <a:off x="164592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94505</xdr:rowOff>
    </xdr:from>
    <xdr:ext cx="762000" cy="259045"/>
    <xdr:sp macro="" textlink="">
      <xdr:nvSpPr>
        <xdr:cNvPr id="268" name="その他該当値テキスト">
          <a:extLst>
            <a:ext uri="{FF2B5EF4-FFF2-40B4-BE49-F238E27FC236}">
              <a16:creationId xmlns="" xmlns:a16="http://schemas.microsoft.com/office/drawing/2014/main" id="{00000000-0008-0000-0400-00000C010000}"/>
            </a:ext>
          </a:extLst>
        </xdr:cNvPr>
        <xdr:cNvSpPr txBox="1"/>
      </xdr:nvSpPr>
      <xdr:spPr>
        <a:xfrm>
          <a:off x="16598900" y="969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14478</xdr:rowOff>
    </xdr:from>
    <xdr:to>
      <xdr:col>78</xdr:col>
      <xdr:colOff>120650</xdr:colOff>
      <xdr:row>57</xdr:row>
      <xdr:rowOff>116078</xdr:rowOff>
    </xdr:to>
    <xdr:sp macro="" textlink="">
      <xdr:nvSpPr>
        <xdr:cNvPr id="269" name="楕円 268">
          <a:extLst>
            <a:ext uri="{FF2B5EF4-FFF2-40B4-BE49-F238E27FC236}">
              <a16:creationId xmlns="" xmlns:a16="http://schemas.microsoft.com/office/drawing/2014/main" id="{00000000-0008-0000-0400-00000D010000}"/>
            </a:ext>
          </a:extLst>
        </xdr:cNvPr>
        <xdr:cNvSpPr/>
      </xdr:nvSpPr>
      <xdr:spPr>
        <a:xfrm>
          <a:off x="15621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70" name="テキスト ボックス 269">
          <a:extLst>
            <a:ext uri="{FF2B5EF4-FFF2-40B4-BE49-F238E27FC236}">
              <a16:creationId xmlns="" xmlns:a16="http://schemas.microsoft.com/office/drawing/2014/main" id="{00000000-0008-0000-0400-00000E010000}"/>
            </a:ext>
          </a:extLst>
        </xdr:cNvPr>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25908</xdr:rowOff>
    </xdr:from>
    <xdr:to>
      <xdr:col>74</xdr:col>
      <xdr:colOff>31750</xdr:colOff>
      <xdr:row>60</xdr:row>
      <xdr:rowOff>127508</xdr:rowOff>
    </xdr:to>
    <xdr:sp macro="" textlink="">
      <xdr:nvSpPr>
        <xdr:cNvPr id="271" name="楕円 270">
          <a:extLst>
            <a:ext uri="{FF2B5EF4-FFF2-40B4-BE49-F238E27FC236}">
              <a16:creationId xmlns="" xmlns:a16="http://schemas.microsoft.com/office/drawing/2014/main" id="{00000000-0008-0000-0400-00000F010000}"/>
            </a:ext>
          </a:extLst>
        </xdr:cNvPr>
        <xdr:cNvSpPr/>
      </xdr:nvSpPr>
      <xdr:spPr>
        <a:xfrm>
          <a:off x="14732000" y="1031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112285</xdr:rowOff>
    </xdr:from>
    <xdr:ext cx="762000" cy="259045"/>
    <xdr:sp macro="" textlink="">
      <xdr:nvSpPr>
        <xdr:cNvPr id="272" name="テキスト ボックス 271">
          <a:extLst>
            <a:ext uri="{FF2B5EF4-FFF2-40B4-BE49-F238E27FC236}">
              <a16:creationId xmlns="" xmlns:a16="http://schemas.microsoft.com/office/drawing/2014/main" id="{00000000-0008-0000-0400-000010010000}"/>
            </a:ext>
          </a:extLst>
        </xdr:cNvPr>
        <xdr:cNvSpPr txBox="1"/>
      </xdr:nvSpPr>
      <xdr:spPr>
        <a:xfrm>
          <a:off x="14401800" y="1039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44196</xdr:rowOff>
    </xdr:from>
    <xdr:to>
      <xdr:col>69</xdr:col>
      <xdr:colOff>142875</xdr:colOff>
      <xdr:row>60</xdr:row>
      <xdr:rowOff>145796</xdr:rowOff>
    </xdr:to>
    <xdr:sp macro="" textlink="">
      <xdr:nvSpPr>
        <xdr:cNvPr id="273" name="楕円 272">
          <a:extLst>
            <a:ext uri="{FF2B5EF4-FFF2-40B4-BE49-F238E27FC236}">
              <a16:creationId xmlns="" xmlns:a16="http://schemas.microsoft.com/office/drawing/2014/main" id="{00000000-0008-0000-0400-000011010000}"/>
            </a:ext>
          </a:extLst>
        </xdr:cNvPr>
        <xdr:cNvSpPr/>
      </xdr:nvSpPr>
      <xdr:spPr>
        <a:xfrm>
          <a:off x="13843000" y="1033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130573</xdr:rowOff>
    </xdr:from>
    <xdr:ext cx="762000" cy="259045"/>
    <xdr:sp macro="" textlink="">
      <xdr:nvSpPr>
        <xdr:cNvPr id="274" name="テキスト ボックス 273">
          <a:extLst>
            <a:ext uri="{FF2B5EF4-FFF2-40B4-BE49-F238E27FC236}">
              <a16:creationId xmlns="" xmlns:a16="http://schemas.microsoft.com/office/drawing/2014/main" id="{00000000-0008-0000-0400-000012010000}"/>
            </a:ext>
          </a:extLst>
        </xdr:cNvPr>
        <xdr:cNvSpPr txBox="1"/>
      </xdr:nvSpPr>
      <xdr:spPr>
        <a:xfrm>
          <a:off x="13512800" y="1041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21336</xdr:rowOff>
    </xdr:from>
    <xdr:to>
      <xdr:col>65</xdr:col>
      <xdr:colOff>53975</xdr:colOff>
      <xdr:row>60</xdr:row>
      <xdr:rowOff>122936</xdr:rowOff>
    </xdr:to>
    <xdr:sp macro="" textlink="">
      <xdr:nvSpPr>
        <xdr:cNvPr id="275" name="楕円 274">
          <a:extLst>
            <a:ext uri="{FF2B5EF4-FFF2-40B4-BE49-F238E27FC236}">
              <a16:creationId xmlns="" xmlns:a16="http://schemas.microsoft.com/office/drawing/2014/main" id="{00000000-0008-0000-0400-000013010000}"/>
            </a:ext>
          </a:extLst>
        </xdr:cNvPr>
        <xdr:cNvSpPr/>
      </xdr:nvSpPr>
      <xdr:spPr>
        <a:xfrm>
          <a:off x="12954000" y="1030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107713</xdr:rowOff>
    </xdr:from>
    <xdr:ext cx="762000" cy="259045"/>
    <xdr:sp macro="" textlink="">
      <xdr:nvSpPr>
        <xdr:cNvPr id="276" name="テキスト ボックス 275">
          <a:extLst>
            <a:ext uri="{FF2B5EF4-FFF2-40B4-BE49-F238E27FC236}">
              <a16:creationId xmlns="" xmlns:a16="http://schemas.microsoft.com/office/drawing/2014/main" id="{00000000-0008-0000-0400-000014010000}"/>
            </a:ext>
          </a:extLst>
        </xdr:cNvPr>
        <xdr:cNvSpPr txBox="1"/>
      </xdr:nvSpPr>
      <xdr:spPr>
        <a:xfrm>
          <a:off x="12623800" y="1039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補助費等にかかる経常収支比率は、</a:t>
          </a:r>
          <a:r>
            <a:rPr kumimoji="1" lang="ja-JP" altLang="en-US" sz="1100">
              <a:solidFill>
                <a:schemeClr val="tx1"/>
              </a:solidFill>
              <a:effectLst/>
              <a:latin typeface="+mn-lt"/>
              <a:ea typeface="+mn-ea"/>
              <a:cs typeface="+mn-cs"/>
            </a:rPr>
            <a:t>前年比ほぼ横ばいで</a:t>
          </a:r>
          <a:r>
            <a:rPr kumimoji="1" lang="ja-JP" altLang="ja-JP" sz="1100">
              <a:solidFill>
                <a:schemeClr val="tx1"/>
              </a:solidFill>
              <a:effectLst/>
              <a:latin typeface="+mn-lt"/>
              <a:ea typeface="+mn-ea"/>
              <a:cs typeface="+mn-cs"/>
            </a:rPr>
            <a:t>、類似団体平均よりも</a:t>
          </a:r>
          <a:r>
            <a:rPr kumimoji="1" lang="ja-JP" altLang="en-US" sz="1100">
              <a:solidFill>
                <a:schemeClr val="tx1"/>
              </a:solidFill>
              <a:effectLst/>
              <a:latin typeface="+mn-lt"/>
              <a:ea typeface="+mn-ea"/>
              <a:cs typeface="+mn-cs"/>
            </a:rPr>
            <a:t>２</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７</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下回</a:t>
          </a:r>
          <a:r>
            <a:rPr kumimoji="1" lang="ja-JP" altLang="ja-JP" sz="1100">
              <a:solidFill>
                <a:schemeClr val="tx1"/>
              </a:solidFill>
              <a:effectLst/>
              <a:latin typeface="+mn-lt"/>
              <a:ea typeface="+mn-ea"/>
              <a:cs typeface="+mn-cs"/>
            </a:rPr>
            <a:t>っている。今後も</a:t>
          </a:r>
          <a:r>
            <a:rPr kumimoji="1" lang="ja-JP" altLang="en-US" sz="1100">
              <a:solidFill>
                <a:schemeClr val="tx1"/>
              </a:solidFill>
              <a:effectLst/>
              <a:latin typeface="+mn-lt"/>
              <a:ea typeface="+mn-ea"/>
              <a:cs typeface="+mn-cs"/>
            </a:rPr>
            <a:t>少子高齢化対策などにより</a:t>
          </a:r>
          <a:r>
            <a:rPr kumimoji="1" lang="ja-JP" altLang="ja-JP" sz="1100">
              <a:solidFill>
                <a:schemeClr val="tx1"/>
              </a:solidFill>
              <a:effectLst/>
              <a:latin typeface="+mn-lt"/>
              <a:ea typeface="+mn-ea"/>
              <a:cs typeface="+mn-cs"/>
            </a:rPr>
            <a:t>増加傾向が見込まれるため、事業の見直し等により、経費の縮減に努めていく</a:t>
          </a:r>
          <a:r>
            <a:rPr kumimoji="1" lang="ja-JP" altLang="ja-JP"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1" name="直線コネクタ 300">
          <a:extLst>
            <a:ext uri="{FF2B5EF4-FFF2-40B4-BE49-F238E27FC236}">
              <a16:creationId xmlns="" xmlns:a16="http://schemas.microsoft.com/office/drawing/2014/main" id="{00000000-0008-0000-0400-00002D010000}"/>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2" name="補助費等最小値テキスト">
          <a:extLst>
            <a:ext uri="{FF2B5EF4-FFF2-40B4-BE49-F238E27FC236}">
              <a16:creationId xmlns="" xmlns:a16="http://schemas.microsoft.com/office/drawing/2014/main" id="{00000000-0008-0000-0400-00002E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3" name="直線コネクタ 302">
          <a:extLst>
            <a:ext uri="{FF2B5EF4-FFF2-40B4-BE49-F238E27FC236}">
              <a16:creationId xmlns="" xmlns:a16="http://schemas.microsoft.com/office/drawing/2014/main" id="{00000000-0008-0000-0400-00002F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4" name="補助費等最大値テキスト">
          <a:extLst>
            <a:ext uri="{FF2B5EF4-FFF2-40B4-BE49-F238E27FC236}">
              <a16:creationId xmlns="" xmlns:a16="http://schemas.microsoft.com/office/drawing/2014/main" id="{00000000-0008-0000-0400-000030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5" name="直線コネクタ 304">
          <a:extLst>
            <a:ext uri="{FF2B5EF4-FFF2-40B4-BE49-F238E27FC236}">
              <a16:creationId xmlns="" xmlns:a16="http://schemas.microsoft.com/office/drawing/2014/main" id="{00000000-0008-0000-0400-000031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17272</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flipV="1">
          <a:off x="15671800" y="61757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07" name="補助費等平均値テキスト">
          <a:extLst>
            <a:ext uri="{FF2B5EF4-FFF2-40B4-BE49-F238E27FC236}">
              <a16:creationId xmlns="" xmlns:a16="http://schemas.microsoft.com/office/drawing/2014/main" id="{00000000-0008-0000-0400-000033010000}"/>
            </a:ext>
          </a:extLst>
        </xdr:cNvPr>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08" name="フローチャート: 判断 307">
          <a:extLst>
            <a:ext uri="{FF2B5EF4-FFF2-40B4-BE49-F238E27FC236}">
              <a16:creationId xmlns="" xmlns:a16="http://schemas.microsoft.com/office/drawing/2014/main" id="{00000000-0008-0000-0400-000034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165862</xdr:rowOff>
    </xdr:from>
    <xdr:to>
      <xdr:col>78</xdr:col>
      <xdr:colOff>69850</xdr:colOff>
      <xdr:row>36</xdr:row>
      <xdr:rowOff>17272</xdr:rowOff>
    </xdr:to>
    <xdr:cxnSp macro="">
      <xdr:nvCxnSpPr>
        <xdr:cNvPr id="309" name="直線コネクタ 308">
          <a:extLst>
            <a:ext uri="{FF2B5EF4-FFF2-40B4-BE49-F238E27FC236}">
              <a16:creationId xmlns="" xmlns:a16="http://schemas.microsoft.com/office/drawing/2014/main" id="{00000000-0008-0000-0400-000035010000}"/>
            </a:ext>
          </a:extLst>
        </xdr:cNvPr>
        <xdr:cNvCxnSpPr/>
      </xdr:nvCxnSpPr>
      <xdr:spPr>
        <a:xfrm>
          <a:off x="14782800" y="5823712"/>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0" name="フローチャート: 判断 309">
          <a:extLst>
            <a:ext uri="{FF2B5EF4-FFF2-40B4-BE49-F238E27FC236}">
              <a16:creationId xmlns="" xmlns:a16="http://schemas.microsoft.com/office/drawing/2014/main" id="{00000000-0008-0000-0400-000036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1" name="テキスト ボックス 310">
          <a:extLst>
            <a:ext uri="{FF2B5EF4-FFF2-40B4-BE49-F238E27FC236}">
              <a16:creationId xmlns="" xmlns:a16="http://schemas.microsoft.com/office/drawing/2014/main" id="{00000000-0008-0000-0400-000037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165862</xdr:rowOff>
    </xdr:from>
    <xdr:to>
      <xdr:col>73</xdr:col>
      <xdr:colOff>180975</xdr:colOff>
      <xdr:row>33</xdr:row>
      <xdr:rowOff>170434</xdr:rowOff>
    </xdr:to>
    <xdr:cxnSp macro="">
      <xdr:nvCxnSpPr>
        <xdr:cNvPr id="312" name="直線コネクタ 311">
          <a:extLst>
            <a:ext uri="{FF2B5EF4-FFF2-40B4-BE49-F238E27FC236}">
              <a16:creationId xmlns="" xmlns:a16="http://schemas.microsoft.com/office/drawing/2014/main" id="{00000000-0008-0000-0400-000038010000}"/>
            </a:ext>
          </a:extLst>
        </xdr:cNvPr>
        <xdr:cNvCxnSpPr/>
      </xdr:nvCxnSpPr>
      <xdr:spPr>
        <a:xfrm flipV="1">
          <a:off x="13893800" y="58237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156210</xdr:rowOff>
    </xdr:from>
    <xdr:to>
      <xdr:col>74</xdr:col>
      <xdr:colOff>31750</xdr:colOff>
      <xdr:row>36</xdr:row>
      <xdr:rowOff>86360</xdr:rowOff>
    </xdr:to>
    <xdr:sp macro="" textlink="">
      <xdr:nvSpPr>
        <xdr:cNvPr id="313" name="フローチャート: 判断 312">
          <a:extLst>
            <a:ext uri="{FF2B5EF4-FFF2-40B4-BE49-F238E27FC236}">
              <a16:creationId xmlns="" xmlns:a16="http://schemas.microsoft.com/office/drawing/2014/main" id="{00000000-0008-0000-0400-000039010000}"/>
            </a:ext>
          </a:extLst>
        </xdr:cNvPr>
        <xdr:cNvSpPr/>
      </xdr:nvSpPr>
      <xdr:spPr>
        <a:xfrm>
          <a:off x="14732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71137</xdr:rowOff>
    </xdr:from>
    <xdr:ext cx="762000" cy="259045"/>
    <xdr:sp macro="" textlink="">
      <xdr:nvSpPr>
        <xdr:cNvPr id="314" name="テキスト ボックス 313">
          <a:extLst>
            <a:ext uri="{FF2B5EF4-FFF2-40B4-BE49-F238E27FC236}">
              <a16:creationId xmlns="" xmlns:a16="http://schemas.microsoft.com/office/drawing/2014/main" id="{00000000-0008-0000-0400-00003A010000}"/>
            </a:ext>
          </a:extLst>
        </xdr:cNvPr>
        <xdr:cNvSpPr txBox="1"/>
      </xdr:nvSpPr>
      <xdr:spPr>
        <a:xfrm>
          <a:off x="14401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165862</xdr:rowOff>
    </xdr:from>
    <xdr:to>
      <xdr:col>69</xdr:col>
      <xdr:colOff>92075</xdr:colOff>
      <xdr:row>33</xdr:row>
      <xdr:rowOff>170434</xdr:rowOff>
    </xdr:to>
    <xdr:cxnSp macro="">
      <xdr:nvCxnSpPr>
        <xdr:cNvPr id="315" name="直線コネクタ 314">
          <a:extLst>
            <a:ext uri="{FF2B5EF4-FFF2-40B4-BE49-F238E27FC236}">
              <a16:creationId xmlns="" xmlns:a16="http://schemas.microsoft.com/office/drawing/2014/main" id="{00000000-0008-0000-0400-00003B010000}"/>
            </a:ext>
          </a:extLst>
        </xdr:cNvPr>
        <xdr:cNvCxnSpPr/>
      </xdr:nvCxnSpPr>
      <xdr:spPr>
        <a:xfrm>
          <a:off x="13004800" y="58237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137922</xdr:rowOff>
    </xdr:from>
    <xdr:to>
      <xdr:col>69</xdr:col>
      <xdr:colOff>142875</xdr:colOff>
      <xdr:row>36</xdr:row>
      <xdr:rowOff>68072</xdr:rowOff>
    </xdr:to>
    <xdr:sp macro="" textlink="">
      <xdr:nvSpPr>
        <xdr:cNvPr id="316" name="フローチャート: 判断 315">
          <a:extLst>
            <a:ext uri="{FF2B5EF4-FFF2-40B4-BE49-F238E27FC236}">
              <a16:creationId xmlns="" xmlns:a16="http://schemas.microsoft.com/office/drawing/2014/main" id="{00000000-0008-0000-0400-00003C010000}"/>
            </a:ext>
          </a:extLst>
        </xdr:cNvPr>
        <xdr:cNvSpPr/>
      </xdr:nvSpPr>
      <xdr:spPr>
        <a:xfrm>
          <a:off x="13843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52849</xdr:rowOff>
    </xdr:from>
    <xdr:ext cx="7620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3512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18" name="フローチャート: 判断 317">
          <a:extLst>
            <a:ext uri="{FF2B5EF4-FFF2-40B4-BE49-F238E27FC236}">
              <a16:creationId xmlns="" xmlns:a16="http://schemas.microsoft.com/office/drawing/2014/main" id="{00000000-0008-0000-0400-00003E010000}"/>
            </a:ext>
          </a:extLst>
        </xdr:cNvPr>
        <xdr:cNvSpPr/>
      </xdr:nvSpPr>
      <xdr:spPr>
        <a:xfrm>
          <a:off x="12954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43705</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2623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124206</xdr:rowOff>
    </xdr:from>
    <xdr:to>
      <xdr:col>82</xdr:col>
      <xdr:colOff>158750</xdr:colOff>
      <xdr:row>36</xdr:row>
      <xdr:rowOff>54356</xdr:rowOff>
    </xdr:to>
    <xdr:sp macro="" textlink="">
      <xdr:nvSpPr>
        <xdr:cNvPr id="325" name="楕円 324">
          <a:extLst>
            <a:ext uri="{FF2B5EF4-FFF2-40B4-BE49-F238E27FC236}">
              <a16:creationId xmlns="" xmlns:a16="http://schemas.microsoft.com/office/drawing/2014/main" id="{00000000-0008-0000-0400-000045010000}"/>
            </a:ext>
          </a:extLst>
        </xdr:cNvPr>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140733</xdr:rowOff>
    </xdr:from>
    <xdr:ext cx="762000" cy="259045"/>
    <xdr:sp macro="" textlink="">
      <xdr:nvSpPr>
        <xdr:cNvPr id="326" name="補助費等該当値テキスト">
          <a:extLst>
            <a:ext uri="{FF2B5EF4-FFF2-40B4-BE49-F238E27FC236}">
              <a16:creationId xmlns="" xmlns:a16="http://schemas.microsoft.com/office/drawing/2014/main" id="{00000000-0008-0000-0400-000046010000}"/>
            </a:ext>
          </a:extLst>
        </xdr:cNvPr>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27" name="楕円 326">
          <a:extLst>
            <a:ext uri="{FF2B5EF4-FFF2-40B4-BE49-F238E27FC236}">
              <a16:creationId xmlns="" xmlns:a16="http://schemas.microsoft.com/office/drawing/2014/main" id="{00000000-0008-0000-0400-000047010000}"/>
            </a:ext>
          </a:extLst>
        </xdr:cNvPr>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28" name="テキスト ボックス 327">
          <a:extLst>
            <a:ext uri="{FF2B5EF4-FFF2-40B4-BE49-F238E27FC236}">
              <a16:creationId xmlns="" xmlns:a16="http://schemas.microsoft.com/office/drawing/2014/main" id="{00000000-0008-0000-0400-000048010000}"/>
            </a:ext>
          </a:extLst>
        </xdr:cNvPr>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115062</xdr:rowOff>
    </xdr:from>
    <xdr:to>
      <xdr:col>74</xdr:col>
      <xdr:colOff>31750</xdr:colOff>
      <xdr:row>34</xdr:row>
      <xdr:rowOff>45212</xdr:rowOff>
    </xdr:to>
    <xdr:sp macro="" textlink="">
      <xdr:nvSpPr>
        <xdr:cNvPr id="329" name="楕円 328">
          <a:extLst>
            <a:ext uri="{FF2B5EF4-FFF2-40B4-BE49-F238E27FC236}">
              <a16:creationId xmlns="" xmlns:a16="http://schemas.microsoft.com/office/drawing/2014/main" id="{00000000-0008-0000-0400-000049010000}"/>
            </a:ext>
          </a:extLst>
        </xdr:cNvPr>
        <xdr:cNvSpPr/>
      </xdr:nvSpPr>
      <xdr:spPr>
        <a:xfrm>
          <a:off x="14732000" y="5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55389</xdr:rowOff>
    </xdr:from>
    <xdr:ext cx="762000" cy="259045"/>
    <xdr:sp macro="" textlink="">
      <xdr:nvSpPr>
        <xdr:cNvPr id="330" name="テキスト ボックス 329">
          <a:extLst>
            <a:ext uri="{FF2B5EF4-FFF2-40B4-BE49-F238E27FC236}">
              <a16:creationId xmlns="" xmlns:a16="http://schemas.microsoft.com/office/drawing/2014/main" id="{00000000-0008-0000-0400-00004A010000}"/>
            </a:ext>
          </a:extLst>
        </xdr:cNvPr>
        <xdr:cNvSpPr txBox="1"/>
      </xdr:nvSpPr>
      <xdr:spPr>
        <a:xfrm>
          <a:off x="14401800" y="554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119634</xdr:rowOff>
    </xdr:from>
    <xdr:to>
      <xdr:col>69</xdr:col>
      <xdr:colOff>142875</xdr:colOff>
      <xdr:row>34</xdr:row>
      <xdr:rowOff>49784</xdr:rowOff>
    </xdr:to>
    <xdr:sp macro="" textlink="">
      <xdr:nvSpPr>
        <xdr:cNvPr id="331" name="楕円 330">
          <a:extLst>
            <a:ext uri="{FF2B5EF4-FFF2-40B4-BE49-F238E27FC236}">
              <a16:creationId xmlns="" xmlns:a16="http://schemas.microsoft.com/office/drawing/2014/main" id="{00000000-0008-0000-0400-00004B010000}"/>
            </a:ext>
          </a:extLst>
        </xdr:cNvPr>
        <xdr:cNvSpPr/>
      </xdr:nvSpPr>
      <xdr:spPr>
        <a:xfrm>
          <a:off x="13843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59961</xdr:rowOff>
    </xdr:from>
    <xdr:ext cx="762000" cy="259045"/>
    <xdr:sp macro="" textlink="">
      <xdr:nvSpPr>
        <xdr:cNvPr id="332" name="テキスト ボックス 331">
          <a:extLst>
            <a:ext uri="{FF2B5EF4-FFF2-40B4-BE49-F238E27FC236}">
              <a16:creationId xmlns="" xmlns:a16="http://schemas.microsoft.com/office/drawing/2014/main" id="{00000000-0008-0000-0400-00004C010000}"/>
            </a:ext>
          </a:extLst>
        </xdr:cNvPr>
        <xdr:cNvSpPr txBox="1"/>
      </xdr:nvSpPr>
      <xdr:spPr>
        <a:xfrm>
          <a:off x="13512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115062</xdr:rowOff>
    </xdr:from>
    <xdr:to>
      <xdr:col>65</xdr:col>
      <xdr:colOff>53975</xdr:colOff>
      <xdr:row>34</xdr:row>
      <xdr:rowOff>45212</xdr:rowOff>
    </xdr:to>
    <xdr:sp macro="" textlink="">
      <xdr:nvSpPr>
        <xdr:cNvPr id="333" name="楕円 332">
          <a:extLst>
            <a:ext uri="{FF2B5EF4-FFF2-40B4-BE49-F238E27FC236}">
              <a16:creationId xmlns="" xmlns:a16="http://schemas.microsoft.com/office/drawing/2014/main" id="{00000000-0008-0000-0400-00004D010000}"/>
            </a:ext>
          </a:extLst>
        </xdr:cNvPr>
        <xdr:cNvSpPr/>
      </xdr:nvSpPr>
      <xdr:spPr>
        <a:xfrm>
          <a:off x="12954000" y="5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55389</xdr:rowOff>
    </xdr:from>
    <xdr:ext cx="762000" cy="259045"/>
    <xdr:sp macro="" textlink="">
      <xdr:nvSpPr>
        <xdr:cNvPr id="334" name="テキスト ボックス 333">
          <a:extLst>
            <a:ext uri="{FF2B5EF4-FFF2-40B4-BE49-F238E27FC236}">
              <a16:creationId xmlns="" xmlns:a16="http://schemas.microsoft.com/office/drawing/2014/main" id="{00000000-0008-0000-0400-00004E010000}"/>
            </a:ext>
          </a:extLst>
        </xdr:cNvPr>
        <xdr:cNvSpPr txBox="1"/>
      </xdr:nvSpPr>
      <xdr:spPr>
        <a:xfrm>
          <a:off x="12623800" y="554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公債費にかかる経常収支比率は、類似団体平均よりも</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近年は大型事業が重なったことで地方債発行額が増え、地方債残高が増加傾向にあるが、今後はこれまでのように償還額以下での地方債発行に努め、地方債残高の減少を図るとともに、交付税措置のある有利な地方債を活用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a:extLst>
            <a:ext uri="{FF2B5EF4-FFF2-40B4-BE49-F238E27FC236}">
              <a16:creationId xmlns="" xmlns:a16="http://schemas.microsoft.com/office/drawing/2014/main" id="{00000000-0008-0000-0400-00005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a:extLst>
            <a:ext uri="{FF2B5EF4-FFF2-40B4-BE49-F238E27FC236}">
              <a16:creationId xmlns="" xmlns:a16="http://schemas.microsoft.com/office/drawing/2014/main" id="{00000000-0008-0000-0400-00005E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a:extLst>
            <a:ext uri="{FF2B5EF4-FFF2-40B4-BE49-F238E27FC236}">
              <a16:creationId xmlns="" xmlns:a16="http://schemas.microsoft.com/office/drawing/2014/main" id="{00000000-0008-0000-0400-00005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a:extLst>
            <a:ext uri="{FF2B5EF4-FFF2-40B4-BE49-F238E27FC236}">
              <a16:creationId xmlns="" xmlns:a16="http://schemas.microsoft.com/office/drawing/2014/main" id="{00000000-0008-0000-0400-000060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a:extLst>
            <a:ext uri="{FF2B5EF4-FFF2-40B4-BE49-F238E27FC236}">
              <a16:creationId xmlns="" xmlns:a16="http://schemas.microsoft.com/office/drawing/2014/main" id="{00000000-0008-0000-0400-00006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a:extLst>
            <a:ext uri="{FF2B5EF4-FFF2-40B4-BE49-F238E27FC236}">
              <a16:creationId xmlns="" xmlns:a16="http://schemas.microsoft.com/office/drawing/2014/main" id="{00000000-0008-0000-0400-000062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a:extLst>
            <a:ext uri="{FF2B5EF4-FFF2-40B4-BE49-F238E27FC236}">
              <a16:creationId xmlns="" xmlns:a16="http://schemas.microsoft.com/office/drawing/2014/main" id="{00000000-0008-0000-0400-00006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a:extLst>
            <a:ext uri="{FF2B5EF4-FFF2-40B4-BE49-F238E27FC236}">
              <a16:creationId xmlns="" xmlns:a16="http://schemas.microsoft.com/office/drawing/2014/main" id="{00000000-0008-0000-0400-000064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59" name="直線コネクタ 358">
          <a:extLst>
            <a:ext uri="{FF2B5EF4-FFF2-40B4-BE49-F238E27FC236}">
              <a16:creationId xmlns="" xmlns:a16="http://schemas.microsoft.com/office/drawing/2014/main" id="{00000000-0008-0000-0400-000067010000}"/>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0" name="公債費最小値テキスト">
          <a:extLst>
            <a:ext uri="{FF2B5EF4-FFF2-40B4-BE49-F238E27FC236}">
              <a16:creationId xmlns="" xmlns:a16="http://schemas.microsoft.com/office/drawing/2014/main" id="{00000000-0008-0000-0400-000068010000}"/>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1" name="直線コネクタ 360">
          <a:extLst>
            <a:ext uri="{FF2B5EF4-FFF2-40B4-BE49-F238E27FC236}">
              <a16:creationId xmlns="" xmlns:a16="http://schemas.microsoft.com/office/drawing/2014/main" id="{00000000-0008-0000-0400-000069010000}"/>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2" name="公債費最大値テキスト">
          <a:extLst>
            <a:ext uri="{FF2B5EF4-FFF2-40B4-BE49-F238E27FC236}">
              <a16:creationId xmlns="" xmlns:a16="http://schemas.microsoft.com/office/drawing/2014/main" id="{00000000-0008-0000-0400-00006A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56135</xdr:rowOff>
    </xdr:from>
    <xdr:to>
      <xdr:col>24</xdr:col>
      <xdr:colOff>25400</xdr:colOff>
      <xdr:row>77</xdr:row>
      <xdr:rowOff>83565</xdr:rowOff>
    </xdr:to>
    <xdr:cxnSp macro="">
      <xdr:nvCxnSpPr>
        <xdr:cNvPr id="364" name="直線コネクタ 363">
          <a:extLst>
            <a:ext uri="{FF2B5EF4-FFF2-40B4-BE49-F238E27FC236}">
              <a16:creationId xmlns="" xmlns:a16="http://schemas.microsoft.com/office/drawing/2014/main" id="{00000000-0008-0000-0400-00006C010000}"/>
            </a:ext>
          </a:extLst>
        </xdr:cNvPr>
        <xdr:cNvCxnSpPr/>
      </xdr:nvCxnSpPr>
      <xdr:spPr>
        <a:xfrm flipV="1">
          <a:off x="3987800" y="13257785"/>
          <a:ext cx="8382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5" name="公債費平均値テキスト">
          <a:extLst>
            <a:ext uri="{FF2B5EF4-FFF2-40B4-BE49-F238E27FC236}">
              <a16:creationId xmlns="" xmlns:a16="http://schemas.microsoft.com/office/drawing/2014/main" id="{00000000-0008-0000-0400-00006D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6" name="フローチャート: 判断 365">
          <a:extLst>
            <a:ext uri="{FF2B5EF4-FFF2-40B4-BE49-F238E27FC236}">
              <a16:creationId xmlns="" xmlns:a16="http://schemas.microsoft.com/office/drawing/2014/main" id="{00000000-0008-0000-0400-00006E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83565</xdr:rowOff>
    </xdr:from>
    <xdr:to>
      <xdr:col>19</xdr:col>
      <xdr:colOff>187325</xdr:colOff>
      <xdr:row>77</xdr:row>
      <xdr:rowOff>129287</xdr:rowOff>
    </xdr:to>
    <xdr:cxnSp macro="">
      <xdr:nvCxnSpPr>
        <xdr:cNvPr id="367" name="直線コネクタ 366">
          <a:extLst>
            <a:ext uri="{FF2B5EF4-FFF2-40B4-BE49-F238E27FC236}">
              <a16:creationId xmlns="" xmlns:a16="http://schemas.microsoft.com/office/drawing/2014/main" id="{00000000-0008-0000-0400-00006F010000}"/>
            </a:ext>
          </a:extLst>
        </xdr:cNvPr>
        <xdr:cNvCxnSpPr/>
      </xdr:nvCxnSpPr>
      <xdr:spPr>
        <a:xfrm flipV="1">
          <a:off x="3098800" y="1328521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165354</xdr:rowOff>
    </xdr:from>
    <xdr:to>
      <xdr:col>20</xdr:col>
      <xdr:colOff>38100</xdr:colOff>
      <xdr:row>78</xdr:row>
      <xdr:rowOff>95504</xdr:rowOff>
    </xdr:to>
    <xdr:sp macro="" textlink="">
      <xdr:nvSpPr>
        <xdr:cNvPr id="368" name="フローチャート: 判断 367">
          <a:extLst>
            <a:ext uri="{FF2B5EF4-FFF2-40B4-BE49-F238E27FC236}">
              <a16:creationId xmlns="" xmlns:a16="http://schemas.microsoft.com/office/drawing/2014/main" id="{00000000-0008-0000-0400-000070010000}"/>
            </a:ext>
          </a:extLst>
        </xdr:cNvPr>
        <xdr:cNvSpPr/>
      </xdr:nvSpPr>
      <xdr:spPr>
        <a:xfrm>
          <a:off x="3937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80281</xdr:rowOff>
    </xdr:from>
    <xdr:ext cx="736600" cy="259045"/>
    <xdr:sp macro="" textlink="">
      <xdr:nvSpPr>
        <xdr:cNvPr id="369" name="テキスト ボックス 368">
          <a:extLst>
            <a:ext uri="{FF2B5EF4-FFF2-40B4-BE49-F238E27FC236}">
              <a16:creationId xmlns="" xmlns:a16="http://schemas.microsoft.com/office/drawing/2014/main" id="{00000000-0008-0000-0400-000071010000}"/>
            </a:ext>
          </a:extLst>
        </xdr:cNvPr>
        <xdr:cNvSpPr txBox="1"/>
      </xdr:nvSpPr>
      <xdr:spPr>
        <a:xfrm>
          <a:off x="3606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129287</xdr:rowOff>
    </xdr:from>
    <xdr:to>
      <xdr:col>15</xdr:col>
      <xdr:colOff>98425</xdr:colOff>
      <xdr:row>77</xdr:row>
      <xdr:rowOff>129287</xdr:rowOff>
    </xdr:to>
    <xdr:cxnSp macro="">
      <xdr:nvCxnSpPr>
        <xdr:cNvPr id="370" name="直線コネクタ 369">
          <a:extLst>
            <a:ext uri="{FF2B5EF4-FFF2-40B4-BE49-F238E27FC236}">
              <a16:creationId xmlns="" xmlns:a16="http://schemas.microsoft.com/office/drawing/2014/main" id="{00000000-0008-0000-0400-000072010000}"/>
            </a:ext>
          </a:extLst>
        </xdr:cNvPr>
        <xdr:cNvCxnSpPr/>
      </xdr:nvCxnSpPr>
      <xdr:spPr>
        <a:xfrm>
          <a:off x="2209800" y="13330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165354</xdr:rowOff>
    </xdr:from>
    <xdr:to>
      <xdr:col>15</xdr:col>
      <xdr:colOff>149225</xdr:colOff>
      <xdr:row>78</xdr:row>
      <xdr:rowOff>95504</xdr:rowOff>
    </xdr:to>
    <xdr:sp macro="" textlink="">
      <xdr:nvSpPr>
        <xdr:cNvPr id="371" name="フローチャート: 判断 370">
          <a:extLst>
            <a:ext uri="{FF2B5EF4-FFF2-40B4-BE49-F238E27FC236}">
              <a16:creationId xmlns="" xmlns:a16="http://schemas.microsoft.com/office/drawing/2014/main" id="{00000000-0008-0000-0400-000073010000}"/>
            </a:ext>
          </a:extLst>
        </xdr:cNvPr>
        <xdr:cNvSpPr/>
      </xdr:nvSpPr>
      <xdr:spPr>
        <a:xfrm>
          <a:off x="3048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80281</xdr:rowOff>
    </xdr:from>
    <xdr:ext cx="762000" cy="259045"/>
    <xdr:sp macro="" textlink="">
      <xdr:nvSpPr>
        <xdr:cNvPr id="372" name="テキスト ボックス 371">
          <a:extLst>
            <a:ext uri="{FF2B5EF4-FFF2-40B4-BE49-F238E27FC236}">
              <a16:creationId xmlns="" xmlns:a16="http://schemas.microsoft.com/office/drawing/2014/main" id="{00000000-0008-0000-0400-000074010000}"/>
            </a:ext>
          </a:extLst>
        </xdr:cNvPr>
        <xdr:cNvSpPr txBox="1"/>
      </xdr:nvSpPr>
      <xdr:spPr>
        <a:xfrm>
          <a:off x="2717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120142</xdr:rowOff>
    </xdr:from>
    <xdr:to>
      <xdr:col>11</xdr:col>
      <xdr:colOff>9525</xdr:colOff>
      <xdr:row>77</xdr:row>
      <xdr:rowOff>129287</xdr:rowOff>
    </xdr:to>
    <xdr:cxnSp macro="">
      <xdr:nvCxnSpPr>
        <xdr:cNvPr id="373" name="直線コネクタ 372">
          <a:extLst>
            <a:ext uri="{FF2B5EF4-FFF2-40B4-BE49-F238E27FC236}">
              <a16:creationId xmlns="" xmlns:a16="http://schemas.microsoft.com/office/drawing/2014/main" id="{00000000-0008-0000-0400-000075010000}"/>
            </a:ext>
          </a:extLst>
        </xdr:cNvPr>
        <xdr:cNvCxnSpPr/>
      </xdr:nvCxnSpPr>
      <xdr:spPr>
        <a:xfrm>
          <a:off x="1320800" y="133217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74" name="フローチャート: 判断 373">
          <a:extLst>
            <a:ext uri="{FF2B5EF4-FFF2-40B4-BE49-F238E27FC236}">
              <a16:creationId xmlns="" xmlns:a16="http://schemas.microsoft.com/office/drawing/2014/main" id="{00000000-0008-0000-0400-000076010000}"/>
            </a:ext>
          </a:extLst>
        </xdr:cNvPr>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75" name="テキスト ボックス 374">
          <a:extLst>
            <a:ext uri="{FF2B5EF4-FFF2-40B4-BE49-F238E27FC236}">
              <a16:creationId xmlns="" xmlns:a16="http://schemas.microsoft.com/office/drawing/2014/main" id="{00000000-0008-0000-0400-000077010000}"/>
            </a:ext>
          </a:extLst>
        </xdr:cNvPr>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xdr:rowOff>
    </xdr:from>
    <xdr:to>
      <xdr:col>6</xdr:col>
      <xdr:colOff>171450</xdr:colOff>
      <xdr:row>78</xdr:row>
      <xdr:rowOff>104648</xdr:rowOff>
    </xdr:to>
    <xdr:sp macro="" textlink="">
      <xdr:nvSpPr>
        <xdr:cNvPr id="376" name="フローチャート: 判断 375">
          <a:extLst>
            <a:ext uri="{FF2B5EF4-FFF2-40B4-BE49-F238E27FC236}">
              <a16:creationId xmlns="" xmlns:a16="http://schemas.microsoft.com/office/drawing/2014/main" id="{00000000-0008-0000-0400-000078010000}"/>
            </a:ext>
          </a:extLst>
        </xdr:cNvPr>
        <xdr:cNvSpPr/>
      </xdr:nvSpPr>
      <xdr:spPr>
        <a:xfrm>
          <a:off x="1270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89425</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939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83" name="楕円 382">
          <a:extLst>
            <a:ext uri="{FF2B5EF4-FFF2-40B4-BE49-F238E27FC236}">
              <a16:creationId xmlns="" xmlns:a16="http://schemas.microsoft.com/office/drawing/2014/main" id="{00000000-0008-0000-0400-00007F010000}"/>
            </a:ext>
          </a:extLst>
        </xdr:cNvPr>
        <xdr:cNvSpPr/>
      </xdr:nvSpPr>
      <xdr:spPr>
        <a:xfrm>
          <a:off x="4775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21862</xdr:rowOff>
    </xdr:from>
    <xdr:ext cx="762000" cy="259045"/>
    <xdr:sp macro="" textlink="">
      <xdr:nvSpPr>
        <xdr:cNvPr id="384" name="公債費該当値テキスト">
          <a:extLst>
            <a:ext uri="{FF2B5EF4-FFF2-40B4-BE49-F238E27FC236}">
              <a16:creationId xmlns="" xmlns:a16="http://schemas.microsoft.com/office/drawing/2014/main" id="{00000000-0008-0000-0400-000080010000}"/>
            </a:ext>
          </a:extLst>
        </xdr:cNvPr>
        <xdr:cNvSpPr txBox="1"/>
      </xdr:nvSpPr>
      <xdr:spPr>
        <a:xfrm>
          <a:off x="4914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32765</xdr:rowOff>
    </xdr:from>
    <xdr:to>
      <xdr:col>20</xdr:col>
      <xdr:colOff>38100</xdr:colOff>
      <xdr:row>77</xdr:row>
      <xdr:rowOff>134365</xdr:rowOff>
    </xdr:to>
    <xdr:sp macro="" textlink="">
      <xdr:nvSpPr>
        <xdr:cNvPr id="385" name="楕円 384">
          <a:extLst>
            <a:ext uri="{FF2B5EF4-FFF2-40B4-BE49-F238E27FC236}">
              <a16:creationId xmlns="" xmlns:a16="http://schemas.microsoft.com/office/drawing/2014/main" id="{00000000-0008-0000-0400-000081010000}"/>
            </a:ext>
          </a:extLst>
        </xdr:cNvPr>
        <xdr:cNvSpPr/>
      </xdr:nvSpPr>
      <xdr:spPr>
        <a:xfrm>
          <a:off x="3937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86" name="テキスト ボックス 385">
          <a:extLst>
            <a:ext uri="{FF2B5EF4-FFF2-40B4-BE49-F238E27FC236}">
              <a16:creationId xmlns="" xmlns:a16="http://schemas.microsoft.com/office/drawing/2014/main" id="{00000000-0008-0000-0400-000082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78487</xdr:rowOff>
    </xdr:from>
    <xdr:to>
      <xdr:col>15</xdr:col>
      <xdr:colOff>149225</xdr:colOff>
      <xdr:row>78</xdr:row>
      <xdr:rowOff>8637</xdr:rowOff>
    </xdr:to>
    <xdr:sp macro="" textlink="">
      <xdr:nvSpPr>
        <xdr:cNvPr id="387" name="楕円 386">
          <a:extLst>
            <a:ext uri="{FF2B5EF4-FFF2-40B4-BE49-F238E27FC236}">
              <a16:creationId xmlns="" xmlns:a16="http://schemas.microsoft.com/office/drawing/2014/main" id="{00000000-0008-0000-0400-000083010000}"/>
            </a:ext>
          </a:extLst>
        </xdr:cNvPr>
        <xdr:cNvSpPr/>
      </xdr:nvSpPr>
      <xdr:spPr>
        <a:xfrm>
          <a:off x="3048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18814</xdr:rowOff>
    </xdr:from>
    <xdr:ext cx="7620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2717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78487</xdr:rowOff>
    </xdr:from>
    <xdr:to>
      <xdr:col>11</xdr:col>
      <xdr:colOff>60325</xdr:colOff>
      <xdr:row>78</xdr:row>
      <xdr:rowOff>8637</xdr:rowOff>
    </xdr:to>
    <xdr:sp macro="" textlink="">
      <xdr:nvSpPr>
        <xdr:cNvPr id="389" name="楕円 388">
          <a:extLst>
            <a:ext uri="{FF2B5EF4-FFF2-40B4-BE49-F238E27FC236}">
              <a16:creationId xmlns="" xmlns:a16="http://schemas.microsoft.com/office/drawing/2014/main" id="{00000000-0008-0000-0400-000085010000}"/>
            </a:ext>
          </a:extLst>
        </xdr:cNvPr>
        <xdr:cNvSpPr/>
      </xdr:nvSpPr>
      <xdr:spPr>
        <a:xfrm>
          <a:off x="2159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18814</xdr:rowOff>
    </xdr:from>
    <xdr:ext cx="762000" cy="259045"/>
    <xdr:sp macro="" textlink="">
      <xdr:nvSpPr>
        <xdr:cNvPr id="390" name="テキスト ボックス 389">
          <a:extLst>
            <a:ext uri="{FF2B5EF4-FFF2-40B4-BE49-F238E27FC236}">
              <a16:creationId xmlns="" xmlns:a16="http://schemas.microsoft.com/office/drawing/2014/main" id="{00000000-0008-0000-0400-000086010000}"/>
            </a:ext>
          </a:extLst>
        </xdr:cNvPr>
        <xdr:cNvSpPr txBox="1"/>
      </xdr:nvSpPr>
      <xdr:spPr>
        <a:xfrm>
          <a:off x="1828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91" name="楕円 390">
          <a:extLst>
            <a:ext uri="{FF2B5EF4-FFF2-40B4-BE49-F238E27FC236}">
              <a16:creationId xmlns="" xmlns:a16="http://schemas.microsoft.com/office/drawing/2014/main" id="{00000000-0008-0000-0400-000087010000}"/>
            </a:ext>
          </a:extLst>
        </xdr:cNvPr>
        <xdr:cNvSpPr/>
      </xdr:nvSpPr>
      <xdr:spPr>
        <a:xfrm>
          <a:off x="1270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9669</xdr:rowOff>
    </xdr:from>
    <xdr:ext cx="762000" cy="259045"/>
    <xdr:sp macro="" textlink="">
      <xdr:nvSpPr>
        <xdr:cNvPr id="392" name="テキスト ボックス 391">
          <a:extLst>
            <a:ext uri="{FF2B5EF4-FFF2-40B4-BE49-F238E27FC236}">
              <a16:creationId xmlns="" xmlns:a16="http://schemas.microsoft.com/office/drawing/2014/main" id="{00000000-0008-0000-0400-000088010000}"/>
            </a:ext>
          </a:extLst>
        </xdr:cNvPr>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公債費以外の経常収支比率は、</a:t>
          </a:r>
          <a:r>
            <a:rPr kumimoji="1" lang="ja-JP" altLang="en-US" sz="1100">
              <a:solidFill>
                <a:schemeClr val="tx1"/>
              </a:solidFill>
              <a:effectLst/>
              <a:latin typeface="+mn-lt"/>
              <a:ea typeface="+mn-ea"/>
              <a:cs typeface="+mn-cs"/>
            </a:rPr>
            <a:t>前年度比１．３ポイント改善し、</a:t>
          </a:r>
          <a:r>
            <a:rPr kumimoji="1" lang="ja-JP" altLang="ja-JP" sz="1100">
              <a:solidFill>
                <a:schemeClr val="tx1"/>
              </a:solidFill>
              <a:effectLst/>
              <a:latin typeface="+mn-lt"/>
              <a:ea typeface="+mn-ea"/>
              <a:cs typeface="+mn-cs"/>
            </a:rPr>
            <a:t>類似団体よりも１．</a:t>
          </a:r>
          <a:r>
            <a:rPr kumimoji="1" lang="ja-JP" altLang="en-US" sz="1100">
              <a:solidFill>
                <a:schemeClr val="tx1"/>
              </a:solidFill>
              <a:effectLst/>
              <a:latin typeface="+mn-lt"/>
              <a:ea typeface="+mn-ea"/>
              <a:cs typeface="+mn-cs"/>
            </a:rPr>
            <a:t>２</a:t>
          </a:r>
          <a:r>
            <a:rPr kumimoji="1" lang="ja-JP" altLang="ja-JP" sz="1100">
              <a:solidFill>
                <a:schemeClr val="tx1"/>
              </a:solidFill>
              <a:effectLst/>
              <a:latin typeface="+mn-lt"/>
              <a:ea typeface="+mn-ea"/>
              <a:cs typeface="+mn-cs"/>
            </a:rPr>
            <a:t>ポイント下回っている</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今後</a:t>
          </a:r>
          <a:r>
            <a:rPr kumimoji="1" lang="ja-JP" altLang="ja-JP" sz="1100">
              <a:solidFill>
                <a:schemeClr val="dk1"/>
              </a:solidFill>
              <a:effectLst/>
              <a:latin typeface="+mn-lt"/>
              <a:ea typeface="+mn-ea"/>
              <a:cs typeface="+mn-cs"/>
            </a:rPr>
            <a:t>も引き続き全般的な経常経費の削減を図る。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18" name="直線コネクタ 417">
          <a:extLst>
            <a:ext uri="{FF2B5EF4-FFF2-40B4-BE49-F238E27FC236}">
              <a16:creationId xmlns="" xmlns:a16="http://schemas.microsoft.com/office/drawing/2014/main" id="{00000000-0008-0000-0400-0000A2010000}"/>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19" name="公債費以外最小値テキスト">
          <a:extLst>
            <a:ext uri="{FF2B5EF4-FFF2-40B4-BE49-F238E27FC236}">
              <a16:creationId xmlns="" xmlns:a16="http://schemas.microsoft.com/office/drawing/2014/main" id="{00000000-0008-0000-0400-0000A3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0" name="直線コネクタ 419">
          <a:extLst>
            <a:ext uri="{FF2B5EF4-FFF2-40B4-BE49-F238E27FC236}">
              <a16:creationId xmlns="" xmlns:a16="http://schemas.microsoft.com/office/drawing/2014/main" id="{00000000-0008-0000-0400-0000A4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1" name="公債費以外最大値テキスト">
          <a:extLst>
            <a:ext uri="{FF2B5EF4-FFF2-40B4-BE49-F238E27FC236}">
              <a16:creationId xmlns="" xmlns:a16="http://schemas.microsoft.com/office/drawing/2014/main" id="{00000000-0008-0000-0400-0000A5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2" name="直線コネクタ 421">
          <a:extLst>
            <a:ext uri="{FF2B5EF4-FFF2-40B4-BE49-F238E27FC236}">
              <a16:creationId xmlns="" xmlns:a16="http://schemas.microsoft.com/office/drawing/2014/main" id="{00000000-0008-0000-0400-0000A6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49276</xdr:rowOff>
    </xdr:from>
    <xdr:to>
      <xdr:col>82</xdr:col>
      <xdr:colOff>107950</xdr:colOff>
      <xdr:row>76</xdr:row>
      <xdr:rowOff>108713</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flipV="1">
          <a:off x="15671800" y="13079476"/>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4" name="公債費以外平均値テキスト">
          <a:extLst>
            <a:ext uri="{FF2B5EF4-FFF2-40B4-BE49-F238E27FC236}">
              <a16:creationId xmlns="" xmlns:a16="http://schemas.microsoft.com/office/drawing/2014/main" id="{00000000-0008-0000-0400-0000A8010000}"/>
            </a:ext>
          </a:extLst>
        </xdr:cNvPr>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5" name="フローチャート: 判断 424">
          <a:extLst>
            <a:ext uri="{FF2B5EF4-FFF2-40B4-BE49-F238E27FC236}">
              <a16:creationId xmlns="" xmlns:a16="http://schemas.microsoft.com/office/drawing/2014/main" id="{00000000-0008-0000-0400-0000A9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108713</xdr:rowOff>
    </xdr:from>
    <xdr:to>
      <xdr:col>78</xdr:col>
      <xdr:colOff>69850</xdr:colOff>
      <xdr:row>77</xdr:row>
      <xdr:rowOff>65278</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flipV="1">
          <a:off x="14782800" y="13138913"/>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27" name="フローチャート: 判断 426">
          <a:extLst>
            <a:ext uri="{FF2B5EF4-FFF2-40B4-BE49-F238E27FC236}">
              <a16:creationId xmlns="" xmlns:a16="http://schemas.microsoft.com/office/drawing/2014/main" id="{00000000-0008-0000-0400-0000AB010000}"/>
            </a:ext>
          </a:extLst>
        </xdr:cNvPr>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55135</xdr:rowOff>
    </xdr:from>
    <xdr:ext cx="736600" cy="259045"/>
    <xdr:sp macro="" textlink="">
      <xdr:nvSpPr>
        <xdr:cNvPr id="428" name="テキスト ボックス 427">
          <a:extLst>
            <a:ext uri="{FF2B5EF4-FFF2-40B4-BE49-F238E27FC236}">
              <a16:creationId xmlns="" xmlns:a16="http://schemas.microsoft.com/office/drawing/2014/main" id="{00000000-0008-0000-0400-0000AC010000}"/>
            </a:ext>
          </a:extLst>
        </xdr:cNvPr>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65278</xdr:rowOff>
    </xdr:from>
    <xdr:to>
      <xdr:col>73</xdr:col>
      <xdr:colOff>180975</xdr:colOff>
      <xdr:row>77</xdr:row>
      <xdr:rowOff>120142</xdr:rowOff>
    </xdr:to>
    <xdr:cxnSp macro="">
      <xdr:nvCxnSpPr>
        <xdr:cNvPr id="429" name="直線コネクタ 428">
          <a:extLst>
            <a:ext uri="{FF2B5EF4-FFF2-40B4-BE49-F238E27FC236}">
              <a16:creationId xmlns="" xmlns:a16="http://schemas.microsoft.com/office/drawing/2014/main" id="{00000000-0008-0000-0400-0000AD010000}"/>
            </a:ext>
          </a:extLst>
        </xdr:cNvPr>
        <xdr:cNvCxnSpPr/>
      </xdr:nvCxnSpPr>
      <xdr:spPr>
        <a:xfrm flipV="1">
          <a:off x="13893800" y="132669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763</xdr:rowOff>
    </xdr:from>
    <xdr:to>
      <xdr:col>74</xdr:col>
      <xdr:colOff>31750</xdr:colOff>
      <xdr:row>77</xdr:row>
      <xdr:rowOff>102363</xdr:rowOff>
    </xdr:to>
    <xdr:sp macro="" textlink="">
      <xdr:nvSpPr>
        <xdr:cNvPr id="430" name="フローチャート: 判断 429">
          <a:extLst>
            <a:ext uri="{FF2B5EF4-FFF2-40B4-BE49-F238E27FC236}">
              <a16:creationId xmlns="" xmlns:a16="http://schemas.microsoft.com/office/drawing/2014/main" id="{00000000-0008-0000-0400-0000AE010000}"/>
            </a:ext>
          </a:extLst>
        </xdr:cNvPr>
        <xdr:cNvSpPr/>
      </xdr:nvSpPr>
      <xdr:spPr>
        <a:xfrm>
          <a:off x="14732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112540</xdr:rowOff>
    </xdr:from>
    <xdr:ext cx="762000" cy="259045"/>
    <xdr:sp macro="" textlink="">
      <xdr:nvSpPr>
        <xdr:cNvPr id="431" name="テキスト ボックス 430">
          <a:extLst>
            <a:ext uri="{FF2B5EF4-FFF2-40B4-BE49-F238E27FC236}">
              <a16:creationId xmlns="" xmlns:a16="http://schemas.microsoft.com/office/drawing/2014/main" id="{00000000-0008-0000-0400-0000AF010000}"/>
            </a:ext>
          </a:extLst>
        </xdr:cNvPr>
        <xdr:cNvSpPr txBox="1"/>
      </xdr:nvSpPr>
      <xdr:spPr>
        <a:xfrm>
          <a:off x="14401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74422</xdr:rowOff>
    </xdr:from>
    <xdr:to>
      <xdr:col>69</xdr:col>
      <xdr:colOff>92075</xdr:colOff>
      <xdr:row>77</xdr:row>
      <xdr:rowOff>120142</xdr:rowOff>
    </xdr:to>
    <xdr:cxnSp macro="">
      <xdr:nvCxnSpPr>
        <xdr:cNvPr id="432" name="直線コネクタ 431">
          <a:extLst>
            <a:ext uri="{FF2B5EF4-FFF2-40B4-BE49-F238E27FC236}">
              <a16:creationId xmlns="" xmlns:a16="http://schemas.microsoft.com/office/drawing/2014/main" id="{00000000-0008-0000-0400-0000B0010000}"/>
            </a:ext>
          </a:extLst>
        </xdr:cNvPr>
        <xdr:cNvCxnSpPr/>
      </xdr:nvCxnSpPr>
      <xdr:spPr>
        <a:xfrm>
          <a:off x="13004800" y="132760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140208</xdr:rowOff>
    </xdr:from>
    <xdr:to>
      <xdr:col>69</xdr:col>
      <xdr:colOff>142875</xdr:colOff>
      <xdr:row>77</xdr:row>
      <xdr:rowOff>70358</xdr:rowOff>
    </xdr:to>
    <xdr:sp macro="" textlink="">
      <xdr:nvSpPr>
        <xdr:cNvPr id="433" name="フローチャート: 判断 432">
          <a:extLst>
            <a:ext uri="{FF2B5EF4-FFF2-40B4-BE49-F238E27FC236}">
              <a16:creationId xmlns="" xmlns:a16="http://schemas.microsoft.com/office/drawing/2014/main" id="{00000000-0008-0000-0400-0000B1010000}"/>
            </a:ext>
          </a:extLst>
        </xdr:cNvPr>
        <xdr:cNvSpPr/>
      </xdr:nvSpPr>
      <xdr:spPr>
        <a:xfrm>
          <a:off x="13843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80535</xdr:rowOff>
    </xdr:from>
    <xdr:ext cx="762000" cy="259045"/>
    <xdr:sp macro="" textlink="">
      <xdr:nvSpPr>
        <xdr:cNvPr id="434" name="テキスト ボックス 433">
          <a:extLst>
            <a:ext uri="{FF2B5EF4-FFF2-40B4-BE49-F238E27FC236}">
              <a16:creationId xmlns="" xmlns:a16="http://schemas.microsoft.com/office/drawing/2014/main" id="{00000000-0008-0000-0400-0000B2010000}"/>
            </a:ext>
          </a:extLst>
        </xdr:cNvPr>
        <xdr:cNvSpPr txBox="1"/>
      </xdr:nvSpPr>
      <xdr:spPr>
        <a:xfrm>
          <a:off x="13512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35" name="フローチャート: 判断 434">
          <a:extLst>
            <a:ext uri="{FF2B5EF4-FFF2-40B4-BE49-F238E27FC236}">
              <a16:creationId xmlns="" xmlns:a16="http://schemas.microsoft.com/office/drawing/2014/main" id="{00000000-0008-0000-0400-0000B3010000}"/>
            </a:ext>
          </a:extLst>
        </xdr:cNvPr>
        <xdr:cNvSpPr/>
      </xdr:nvSpPr>
      <xdr:spPr>
        <a:xfrm>
          <a:off x="12954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43959</xdr:rowOff>
    </xdr:from>
    <xdr:ext cx="762000" cy="259045"/>
    <xdr:sp macro="" textlink="">
      <xdr:nvSpPr>
        <xdr:cNvPr id="436" name="テキスト ボックス 435">
          <a:extLst>
            <a:ext uri="{FF2B5EF4-FFF2-40B4-BE49-F238E27FC236}">
              <a16:creationId xmlns="" xmlns:a16="http://schemas.microsoft.com/office/drawing/2014/main" id="{00000000-0008-0000-0400-0000B4010000}"/>
            </a:ext>
          </a:extLst>
        </xdr:cNvPr>
        <xdr:cNvSpPr txBox="1"/>
      </xdr:nvSpPr>
      <xdr:spPr>
        <a:xfrm>
          <a:off x="12623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42" name="楕円 441">
          <a:extLst>
            <a:ext uri="{FF2B5EF4-FFF2-40B4-BE49-F238E27FC236}">
              <a16:creationId xmlns="" xmlns:a16="http://schemas.microsoft.com/office/drawing/2014/main" id="{00000000-0008-0000-0400-0000BA010000}"/>
            </a:ext>
          </a:extLst>
        </xdr:cNvPr>
        <xdr:cNvSpPr/>
      </xdr:nvSpPr>
      <xdr:spPr>
        <a:xfrm>
          <a:off x="16459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15003</xdr:rowOff>
    </xdr:from>
    <xdr:ext cx="762000" cy="259045"/>
    <xdr:sp macro="" textlink="">
      <xdr:nvSpPr>
        <xdr:cNvPr id="443" name="公債費以外該当値テキスト">
          <a:extLst>
            <a:ext uri="{FF2B5EF4-FFF2-40B4-BE49-F238E27FC236}">
              <a16:creationId xmlns="" xmlns:a16="http://schemas.microsoft.com/office/drawing/2014/main" id="{00000000-0008-0000-0400-0000BB010000}"/>
            </a:ext>
          </a:extLst>
        </xdr:cNvPr>
        <xdr:cNvSpPr txBox="1"/>
      </xdr:nvSpPr>
      <xdr:spPr>
        <a:xfrm>
          <a:off x="16598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57913</xdr:rowOff>
    </xdr:from>
    <xdr:to>
      <xdr:col>78</xdr:col>
      <xdr:colOff>120650</xdr:colOff>
      <xdr:row>76</xdr:row>
      <xdr:rowOff>159513</xdr:rowOff>
    </xdr:to>
    <xdr:sp macro="" textlink="">
      <xdr:nvSpPr>
        <xdr:cNvPr id="444" name="楕円 443">
          <a:extLst>
            <a:ext uri="{FF2B5EF4-FFF2-40B4-BE49-F238E27FC236}">
              <a16:creationId xmlns="" xmlns:a16="http://schemas.microsoft.com/office/drawing/2014/main" id="{00000000-0008-0000-0400-0000BC010000}"/>
            </a:ext>
          </a:extLst>
        </xdr:cNvPr>
        <xdr:cNvSpPr/>
      </xdr:nvSpPr>
      <xdr:spPr>
        <a:xfrm>
          <a:off x="15621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169689</xdr:rowOff>
    </xdr:from>
    <xdr:ext cx="7366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5290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14478</xdr:rowOff>
    </xdr:from>
    <xdr:to>
      <xdr:col>74</xdr:col>
      <xdr:colOff>31750</xdr:colOff>
      <xdr:row>77</xdr:row>
      <xdr:rowOff>116078</xdr:rowOff>
    </xdr:to>
    <xdr:sp macro="" textlink="">
      <xdr:nvSpPr>
        <xdr:cNvPr id="446" name="楕円 445">
          <a:extLst>
            <a:ext uri="{FF2B5EF4-FFF2-40B4-BE49-F238E27FC236}">
              <a16:creationId xmlns="" xmlns:a16="http://schemas.microsoft.com/office/drawing/2014/main" id="{00000000-0008-0000-0400-0000BE010000}"/>
            </a:ext>
          </a:extLst>
        </xdr:cNvPr>
        <xdr:cNvSpPr/>
      </xdr:nvSpPr>
      <xdr:spPr>
        <a:xfrm>
          <a:off x="14732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100855</xdr:rowOff>
    </xdr:from>
    <xdr:ext cx="7620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69342</xdr:rowOff>
    </xdr:from>
    <xdr:to>
      <xdr:col>69</xdr:col>
      <xdr:colOff>142875</xdr:colOff>
      <xdr:row>77</xdr:row>
      <xdr:rowOff>170942</xdr:rowOff>
    </xdr:to>
    <xdr:sp macro="" textlink="">
      <xdr:nvSpPr>
        <xdr:cNvPr id="448" name="楕円 447">
          <a:extLst>
            <a:ext uri="{FF2B5EF4-FFF2-40B4-BE49-F238E27FC236}">
              <a16:creationId xmlns="" xmlns:a16="http://schemas.microsoft.com/office/drawing/2014/main" id="{00000000-0008-0000-0400-0000C0010000}"/>
            </a:ext>
          </a:extLst>
        </xdr:cNvPr>
        <xdr:cNvSpPr/>
      </xdr:nvSpPr>
      <xdr:spPr>
        <a:xfrm>
          <a:off x="13843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49" name="テキスト ボックス 448">
          <a:extLst>
            <a:ext uri="{FF2B5EF4-FFF2-40B4-BE49-F238E27FC236}">
              <a16:creationId xmlns="" xmlns:a16="http://schemas.microsoft.com/office/drawing/2014/main" id="{00000000-0008-0000-0400-0000C1010000}"/>
            </a:ext>
          </a:extLst>
        </xdr:cNvPr>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23622</xdr:rowOff>
    </xdr:from>
    <xdr:to>
      <xdr:col>65</xdr:col>
      <xdr:colOff>53975</xdr:colOff>
      <xdr:row>77</xdr:row>
      <xdr:rowOff>125222</xdr:rowOff>
    </xdr:to>
    <xdr:sp macro="" textlink="">
      <xdr:nvSpPr>
        <xdr:cNvPr id="450" name="楕円 449">
          <a:extLst>
            <a:ext uri="{FF2B5EF4-FFF2-40B4-BE49-F238E27FC236}">
              <a16:creationId xmlns="" xmlns:a16="http://schemas.microsoft.com/office/drawing/2014/main" id="{00000000-0008-0000-0400-0000C2010000}"/>
            </a:ext>
          </a:extLst>
        </xdr:cNvPr>
        <xdr:cNvSpPr/>
      </xdr:nvSpPr>
      <xdr:spPr>
        <a:xfrm>
          <a:off x="12954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109999</xdr:rowOff>
    </xdr:from>
    <xdr:ext cx="762000" cy="259045"/>
    <xdr:sp macro="" textlink="">
      <xdr:nvSpPr>
        <xdr:cNvPr id="451" name="テキスト ボックス 450">
          <a:extLst>
            <a:ext uri="{FF2B5EF4-FFF2-40B4-BE49-F238E27FC236}">
              <a16:creationId xmlns="" xmlns:a16="http://schemas.microsoft.com/office/drawing/2014/main" id="{00000000-0008-0000-0400-0000C3010000}"/>
            </a:ext>
          </a:extLst>
        </xdr:cNvPr>
        <xdr:cNvSpPr txBox="1"/>
      </xdr:nvSpPr>
      <xdr:spPr>
        <a:xfrm>
          <a:off x="12623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新潟県村上市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 xmlns:a16="http://schemas.microsoft.com/office/drawing/2014/main" id="{00000000-0008-0000-0500-00002D000000}"/>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a:extLst>
            <a:ext uri="{FF2B5EF4-FFF2-40B4-BE49-F238E27FC236}">
              <a16:creationId xmlns="" xmlns:a16="http://schemas.microsoft.com/office/drawing/2014/main" id="{00000000-0008-0000-0500-00002E000000}"/>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a:extLst>
            <a:ext uri="{FF2B5EF4-FFF2-40B4-BE49-F238E27FC236}">
              <a16:creationId xmlns="" xmlns:a16="http://schemas.microsoft.com/office/drawing/2014/main" id="{00000000-0008-0000-0500-000030000000}"/>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89986</xdr:rowOff>
    </xdr:from>
    <xdr:to>
      <xdr:col>29</xdr:col>
      <xdr:colOff>127000</xdr:colOff>
      <xdr:row>13</xdr:row>
      <xdr:rowOff>102311</xdr:rowOff>
    </xdr:to>
    <xdr:cxnSp macro="">
      <xdr:nvCxnSpPr>
        <xdr:cNvPr id="50" name="直線コネクタ 49">
          <a:extLst>
            <a:ext uri="{FF2B5EF4-FFF2-40B4-BE49-F238E27FC236}">
              <a16:creationId xmlns="" xmlns:a16="http://schemas.microsoft.com/office/drawing/2014/main" id="{00000000-0008-0000-0500-000032000000}"/>
            </a:ext>
          </a:extLst>
        </xdr:cNvPr>
        <xdr:cNvCxnSpPr/>
      </xdr:nvCxnSpPr>
      <xdr:spPr bwMode="auto">
        <a:xfrm flipV="1">
          <a:off x="5003800" y="2366461"/>
          <a:ext cx="647700" cy="12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114857</xdr:rowOff>
    </xdr:from>
    <xdr:ext cx="762000" cy="259045"/>
    <xdr:sp macro="" textlink="">
      <xdr:nvSpPr>
        <xdr:cNvPr id="51" name="人口1人当たり決算額の推移平均値テキスト130">
          <a:extLst>
            <a:ext uri="{FF2B5EF4-FFF2-40B4-BE49-F238E27FC236}">
              <a16:creationId xmlns="" xmlns:a16="http://schemas.microsoft.com/office/drawing/2014/main" id="{00000000-0008-0000-0500-000033000000}"/>
            </a:ext>
          </a:extLst>
        </xdr:cNvPr>
        <xdr:cNvSpPr txBox="1"/>
      </xdr:nvSpPr>
      <xdr:spPr>
        <a:xfrm>
          <a:off x="5740400" y="2734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a:extLst>
            <a:ext uri="{FF2B5EF4-FFF2-40B4-BE49-F238E27FC236}">
              <a16:creationId xmlns="" xmlns:a16="http://schemas.microsoft.com/office/drawing/2014/main" id="{00000000-0008-0000-0500-000034000000}"/>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102311</xdr:rowOff>
    </xdr:from>
    <xdr:to>
      <xdr:col>26</xdr:col>
      <xdr:colOff>50800</xdr:colOff>
      <xdr:row>14</xdr:row>
      <xdr:rowOff>64440</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flipV="1">
          <a:off x="4305300" y="2378786"/>
          <a:ext cx="698500" cy="133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2724</xdr:rowOff>
    </xdr:from>
    <xdr:to>
      <xdr:col>26</xdr:col>
      <xdr:colOff>101600</xdr:colOff>
      <xdr:row>15</xdr:row>
      <xdr:rowOff>104324</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4953000" y="26220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89101</xdr:rowOff>
    </xdr:from>
    <xdr:ext cx="736600" cy="259045"/>
    <xdr:sp macro="" textlink="">
      <xdr:nvSpPr>
        <xdr:cNvPr id="55" name="テキスト ボックス 54">
          <a:extLst>
            <a:ext uri="{FF2B5EF4-FFF2-40B4-BE49-F238E27FC236}">
              <a16:creationId xmlns="" xmlns:a16="http://schemas.microsoft.com/office/drawing/2014/main" id="{00000000-0008-0000-0500-000037000000}"/>
            </a:ext>
          </a:extLst>
        </xdr:cNvPr>
        <xdr:cNvSpPr txBox="1"/>
      </xdr:nvSpPr>
      <xdr:spPr>
        <a:xfrm>
          <a:off x="4622800" y="2708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64440</xdr:rowOff>
    </xdr:from>
    <xdr:to>
      <xdr:col>22</xdr:col>
      <xdr:colOff>114300</xdr:colOff>
      <xdr:row>14</xdr:row>
      <xdr:rowOff>78861</xdr:rowOff>
    </xdr:to>
    <xdr:cxnSp macro="">
      <xdr:nvCxnSpPr>
        <xdr:cNvPr id="56" name="直線コネクタ 55">
          <a:extLst>
            <a:ext uri="{FF2B5EF4-FFF2-40B4-BE49-F238E27FC236}">
              <a16:creationId xmlns="" xmlns:a16="http://schemas.microsoft.com/office/drawing/2014/main" id="{00000000-0008-0000-0500-000038000000}"/>
            </a:ext>
          </a:extLst>
        </xdr:cNvPr>
        <xdr:cNvCxnSpPr/>
      </xdr:nvCxnSpPr>
      <xdr:spPr bwMode="auto">
        <a:xfrm flipV="1">
          <a:off x="3606800" y="2512365"/>
          <a:ext cx="698500" cy="14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47892</xdr:rowOff>
    </xdr:from>
    <xdr:to>
      <xdr:col>22</xdr:col>
      <xdr:colOff>165100</xdr:colOff>
      <xdr:row>15</xdr:row>
      <xdr:rowOff>149492</xdr:rowOff>
    </xdr:to>
    <xdr:sp macro="" textlink="">
      <xdr:nvSpPr>
        <xdr:cNvPr id="57" name="フローチャート: 判断 56">
          <a:extLst>
            <a:ext uri="{FF2B5EF4-FFF2-40B4-BE49-F238E27FC236}">
              <a16:creationId xmlns="" xmlns:a16="http://schemas.microsoft.com/office/drawing/2014/main" id="{00000000-0008-0000-0500-000039000000}"/>
            </a:ext>
          </a:extLst>
        </xdr:cNvPr>
        <xdr:cNvSpPr/>
      </xdr:nvSpPr>
      <xdr:spPr bwMode="auto">
        <a:xfrm>
          <a:off x="4254500" y="2667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134269</xdr:rowOff>
    </xdr:from>
    <xdr:ext cx="762000" cy="259045"/>
    <xdr:sp macro="" textlink="">
      <xdr:nvSpPr>
        <xdr:cNvPr id="58" name="テキスト ボックス 57">
          <a:extLst>
            <a:ext uri="{FF2B5EF4-FFF2-40B4-BE49-F238E27FC236}">
              <a16:creationId xmlns="" xmlns:a16="http://schemas.microsoft.com/office/drawing/2014/main" id="{00000000-0008-0000-0500-00003A000000}"/>
            </a:ext>
          </a:extLst>
        </xdr:cNvPr>
        <xdr:cNvSpPr txBox="1"/>
      </xdr:nvSpPr>
      <xdr:spPr>
        <a:xfrm>
          <a:off x="3924300" y="27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78861</xdr:rowOff>
    </xdr:from>
    <xdr:to>
      <xdr:col>18</xdr:col>
      <xdr:colOff>177800</xdr:colOff>
      <xdr:row>14</xdr:row>
      <xdr:rowOff>117037</xdr:rowOff>
    </xdr:to>
    <xdr:cxnSp macro="">
      <xdr:nvCxnSpPr>
        <xdr:cNvPr id="59" name="直線コネクタ 58">
          <a:extLst>
            <a:ext uri="{FF2B5EF4-FFF2-40B4-BE49-F238E27FC236}">
              <a16:creationId xmlns="" xmlns:a16="http://schemas.microsoft.com/office/drawing/2014/main" id="{00000000-0008-0000-0500-00003B000000}"/>
            </a:ext>
          </a:extLst>
        </xdr:cNvPr>
        <xdr:cNvCxnSpPr/>
      </xdr:nvCxnSpPr>
      <xdr:spPr bwMode="auto">
        <a:xfrm flipV="1">
          <a:off x="2908300" y="2526786"/>
          <a:ext cx="698500" cy="38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69533</xdr:rowOff>
    </xdr:from>
    <xdr:to>
      <xdr:col>19</xdr:col>
      <xdr:colOff>38100</xdr:colOff>
      <xdr:row>15</xdr:row>
      <xdr:rowOff>171133</xdr:rowOff>
    </xdr:to>
    <xdr:sp macro="" textlink="">
      <xdr:nvSpPr>
        <xdr:cNvPr id="60" name="フローチャート: 判断 59">
          <a:extLst>
            <a:ext uri="{FF2B5EF4-FFF2-40B4-BE49-F238E27FC236}">
              <a16:creationId xmlns="" xmlns:a16="http://schemas.microsoft.com/office/drawing/2014/main" id="{00000000-0008-0000-0500-00003C000000}"/>
            </a:ext>
          </a:extLst>
        </xdr:cNvPr>
        <xdr:cNvSpPr/>
      </xdr:nvSpPr>
      <xdr:spPr bwMode="auto">
        <a:xfrm>
          <a:off x="3556000" y="2688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155910</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3225800" y="277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68656</xdr:rowOff>
    </xdr:from>
    <xdr:to>
      <xdr:col>15</xdr:col>
      <xdr:colOff>101600</xdr:colOff>
      <xdr:row>15</xdr:row>
      <xdr:rowOff>170256</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2857500" y="2688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155033</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2527300" y="277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39186</xdr:rowOff>
    </xdr:from>
    <xdr:to>
      <xdr:col>29</xdr:col>
      <xdr:colOff>177800</xdr:colOff>
      <xdr:row>13</xdr:row>
      <xdr:rowOff>140786</xdr:rowOff>
    </xdr:to>
    <xdr:sp macro="" textlink="">
      <xdr:nvSpPr>
        <xdr:cNvPr id="69" name="楕円 68">
          <a:extLst>
            <a:ext uri="{FF2B5EF4-FFF2-40B4-BE49-F238E27FC236}">
              <a16:creationId xmlns="" xmlns:a16="http://schemas.microsoft.com/office/drawing/2014/main" id="{00000000-0008-0000-0500-000045000000}"/>
            </a:ext>
          </a:extLst>
        </xdr:cNvPr>
        <xdr:cNvSpPr/>
      </xdr:nvSpPr>
      <xdr:spPr bwMode="auto">
        <a:xfrm>
          <a:off x="5600700" y="2315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55713</xdr:rowOff>
    </xdr:from>
    <xdr:ext cx="762000" cy="259045"/>
    <xdr:sp macro="" textlink="">
      <xdr:nvSpPr>
        <xdr:cNvPr id="70" name="人口1人当たり決算額の推移該当値テキスト130">
          <a:extLst>
            <a:ext uri="{FF2B5EF4-FFF2-40B4-BE49-F238E27FC236}">
              <a16:creationId xmlns="" xmlns:a16="http://schemas.microsoft.com/office/drawing/2014/main" id="{00000000-0008-0000-0500-000046000000}"/>
            </a:ext>
          </a:extLst>
        </xdr:cNvPr>
        <xdr:cNvSpPr txBox="1"/>
      </xdr:nvSpPr>
      <xdr:spPr>
        <a:xfrm>
          <a:off x="5740400" y="216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51511</xdr:rowOff>
    </xdr:from>
    <xdr:to>
      <xdr:col>26</xdr:col>
      <xdr:colOff>101600</xdr:colOff>
      <xdr:row>13</xdr:row>
      <xdr:rowOff>153111</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4953000" y="2327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163288</xdr:rowOff>
    </xdr:from>
    <xdr:ext cx="7366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4622800" y="2096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13640</xdr:rowOff>
    </xdr:from>
    <xdr:to>
      <xdr:col>22</xdr:col>
      <xdr:colOff>165100</xdr:colOff>
      <xdr:row>14</xdr:row>
      <xdr:rowOff>115240</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254500" y="2461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125417</xdr:rowOff>
    </xdr:from>
    <xdr:ext cx="7620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3924300" y="223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28061</xdr:rowOff>
    </xdr:from>
    <xdr:to>
      <xdr:col>19</xdr:col>
      <xdr:colOff>38100</xdr:colOff>
      <xdr:row>14</xdr:row>
      <xdr:rowOff>129661</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3556000" y="2475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139838</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225800" y="224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66237</xdr:rowOff>
    </xdr:from>
    <xdr:to>
      <xdr:col>15</xdr:col>
      <xdr:colOff>101600</xdr:colOff>
      <xdr:row>14</xdr:row>
      <xdr:rowOff>167837</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2857500" y="2514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6564</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2527300" y="2283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a:extLst>
            <a:ext uri="{FF2B5EF4-FFF2-40B4-BE49-F238E27FC236}">
              <a16:creationId xmlns="" xmlns:a16="http://schemas.microsoft.com/office/drawing/2014/main" id="{00000000-0008-0000-0500-00006C000000}"/>
            </a:ext>
          </a:extLst>
        </xdr:cNvPr>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a:extLst>
            <a:ext uri="{FF2B5EF4-FFF2-40B4-BE49-F238E27FC236}">
              <a16:creationId xmlns="" xmlns:a16="http://schemas.microsoft.com/office/drawing/2014/main" id="{00000000-0008-0000-0500-00006E000000}"/>
            </a:ext>
          </a:extLst>
        </xdr:cNvPr>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217488</xdr:rowOff>
    </xdr:from>
    <xdr:to>
      <xdr:col>29</xdr:col>
      <xdr:colOff>127000</xdr:colOff>
      <xdr:row>33</xdr:row>
      <xdr:rowOff>265379</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flipV="1">
          <a:off x="5003800" y="6142038"/>
          <a:ext cx="647700" cy="47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302023</xdr:rowOff>
    </xdr:from>
    <xdr:ext cx="762000" cy="259045"/>
    <xdr:sp macro="" textlink="">
      <xdr:nvSpPr>
        <xdr:cNvPr id="113" name="人口1人当たり決算額の推移平均値テキスト445">
          <a:extLst>
            <a:ext uri="{FF2B5EF4-FFF2-40B4-BE49-F238E27FC236}">
              <a16:creationId xmlns="" xmlns:a16="http://schemas.microsoft.com/office/drawing/2014/main" id="{00000000-0008-0000-0500-000071000000}"/>
            </a:ext>
          </a:extLst>
        </xdr:cNvPr>
        <xdr:cNvSpPr txBox="1"/>
      </xdr:nvSpPr>
      <xdr:spPr>
        <a:xfrm>
          <a:off x="5740400" y="6912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a:extLst>
            <a:ext uri="{FF2B5EF4-FFF2-40B4-BE49-F238E27FC236}">
              <a16:creationId xmlns="" xmlns:a16="http://schemas.microsoft.com/office/drawing/2014/main" id="{00000000-0008-0000-0500-000072000000}"/>
            </a:ext>
          </a:extLst>
        </xdr:cNvPr>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85852</xdr:rowOff>
    </xdr:from>
    <xdr:to>
      <xdr:col>26</xdr:col>
      <xdr:colOff>50800</xdr:colOff>
      <xdr:row>33</xdr:row>
      <xdr:rowOff>265379</xdr:rowOff>
    </xdr:to>
    <xdr:cxnSp macro="">
      <xdr:nvCxnSpPr>
        <xdr:cNvPr id="115" name="直線コネクタ 114">
          <a:extLst>
            <a:ext uri="{FF2B5EF4-FFF2-40B4-BE49-F238E27FC236}">
              <a16:creationId xmlns="" xmlns:a16="http://schemas.microsoft.com/office/drawing/2014/main" id="{00000000-0008-0000-0500-000073000000}"/>
            </a:ext>
          </a:extLst>
        </xdr:cNvPr>
        <xdr:cNvCxnSpPr/>
      </xdr:nvCxnSpPr>
      <xdr:spPr bwMode="auto">
        <a:xfrm>
          <a:off x="4305300" y="6010402"/>
          <a:ext cx="698500" cy="179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228257</xdr:rowOff>
    </xdr:from>
    <xdr:to>
      <xdr:col>26</xdr:col>
      <xdr:colOff>101600</xdr:colOff>
      <xdr:row>35</xdr:row>
      <xdr:rowOff>329857</xdr:rowOff>
    </xdr:to>
    <xdr:sp macro="" textlink="">
      <xdr:nvSpPr>
        <xdr:cNvPr id="116" name="フローチャート: 判断 115">
          <a:extLst>
            <a:ext uri="{FF2B5EF4-FFF2-40B4-BE49-F238E27FC236}">
              <a16:creationId xmlns="" xmlns:a16="http://schemas.microsoft.com/office/drawing/2014/main" id="{00000000-0008-0000-0500-000074000000}"/>
            </a:ext>
          </a:extLst>
        </xdr:cNvPr>
        <xdr:cNvSpPr/>
      </xdr:nvSpPr>
      <xdr:spPr bwMode="auto">
        <a:xfrm>
          <a:off x="4953000" y="68386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314634</xdr:rowOff>
    </xdr:from>
    <xdr:ext cx="736600" cy="259045"/>
    <xdr:sp macro="" textlink="">
      <xdr:nvSpPr>
        <xdr:cNvPr id="117" name="テキスト ボックス 116">
          <a:extLst>
            <a:ext uri="{FF2B5EF4-FFF2-40B4-BE49-F238E27FC236}">
              <a16:creationId xmlns="" xmlns:a16="http://schemas.microsoft.com/office/drawing/2014/main" id="{00000000-0008-0000-0500-000075000000}"/>
            </a:ext>
          </a:extLst>
        </xdr:cNvPr>
        <xdr:cNvSpPr txBox="1"/>
      </xdr:nvSpPr>
      <xdr:spPr>
        <a:xfrm>
          <a:off x="4622800" y="6924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85852</xdr:rowOff>
    </xdr:from>
    <xdr:to>
      <xdr:col>22</xdr:col>
      <xdr:colOff>114300</xdr:colOff>
      <xdr:row>33</xdr:row>
      <xdr:rowOff>233032</xdr:rowOff>
    </xdr:to>
    <xdr:cxnSp macro="">
      <xdr:nvCxnSpPr>
        <xdr:cNvPr id="118" name="直線コネクタ 117">
          <a:extLst>
            <a:ext uri="{FF2B5EF4-FFF2-40B4-BE49-F238E27FC236}">
              <a16:creationId xmlns="" xmlns:a16="http://schemas.microsoft.com/office/drawing/2014/main" id="{00000000-0008-0000-0500-000076000000}"/>
            </a:ext>
          </a:extLst>
        </xdr:cNvPr>
        <xdr:cNvCxnSpPr/>
      </xdr:nvCxnSpPr>
      <xdr:spPr bwMode="auto">
        <a:xfrm flipV="1">
          <a:off x="3606800" y="6010402"/>
          <a:ext cx="698500" cy="147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222085</xdr:rowOff>
    </xdr:from>
    <xdr:to>
      <xdr:col>22</xdr:col>
      <xdr:colOff>165100</xdr:colOff>
      <xdr:row>35</xdr:row>
      <xdr:rowOff>323685</xdr:rowOff>
    </xdr:to>
    <xdr:sp macro="" textlink="">
      <xdr:nvSpPr>
        <xdr:cNvPr id="119" name="フローチャート: 判断 118">
          <a:extLst>
            <a:ext uri="{FF2B5EF4-FFF2-40B4-BE49-F238E27FC236}">
              <a16:creationId xmlns="" xmlns:a16="http://schemas.microsoft.com/office/drawing/2014/main" id="{00000000-0008-0000-0500-000077000000}"/>
            </a:ext>
          </a:extLst>
        </xdr:cNvPr>
        <xdr:cNvSpPr/>
      </xdr:nvSpPr>
      <xdr:spPr bwMode="auto">
        <a:xfrm>
          <a:off x="4254500" y="6832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308462</xdr:rowOff>
    </xdr:from>
    <xdr:ext cx="762000" cy="259045"/>
    <xdr:sp macro="" textlink="">
      <xdr:nvSpPr>
        <xdr:cNvPr id="120" name="テキスト ボックス 119">
          <a:extLst>
            <a:ext uri="{FF2B5EF4-FFF2-40B4-BE49-F238E27FC236}">
              <a16:creationId xmlns="" xmlns:a16="http://schemas.microsoft.com/office/drawing/2014/main" id="{00000000-0008-0000-0500-000078000000}"/>
            </a:ext>
          </a:extLst>
        </xdr:cNvPr>
        <xdr:cNvSpPr txBox="1"/>
      </xdr:nvSpPr>
      <xdr:spPr>
        <a:xfrm>
          <a:off x="3924300" y="691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138849</xdr:rowOff>
    </xdr:from>
    <xdr:to>
      <xdr:col>18</xdr:col>
      <xdr:colOff>177800</xdr:colOff>
      <xdr:row>33</xdr:row>
      <xdr:rowOff>233032</xdr:rowOff>
    </xdr:to>
    <xdr:cxnSp macro="">
      <xdr:nvCxnSpPr>
        <xdr:cNvPr id="121" name="直線コネクタ 120">
          <a:extLst>
            <a:ext uri="{FF2B5EF4-FFF2-40B4-BE49-F238E27FC236}">
              <a16:creationId xmlns="" xmlns:a16="http://schemas.microsoft.com/office/drawing/2014/main" id="{00000000-0008-0000-0500-000079000000}"/>
            </a:ext>
          </a:extLst>
        </xdr:cNvPr>
        <xdr:cNvCxnSpPr/>
      </xdr:nvCxnSpPr>
      <xdr:spPr bwMode="auto">
        <a:xfrm>
          <a:off x="2908300" y="6063399"/>
          <a:ext cx="698500" cy="94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238696</xdr:rowOff>
    </xdr:from>
    <xdr:to>
      <xdr:col>19</xdr:col>
      <xdr:colOff>38100</xdr:colOff>
      <xdr:row>35</xdr:row>
      <xdr:rowOff>340296</xdr:rowOff>
    </xdr:to>
    <xdr:sp macro="" textlink="">
      <xdr:nvSpPr>
        <xdr:cNvPr id="122" name="フローチャート: 判断 121">
          <a:extLst>
            <a:ext uri="{FF2B5EF4-FFF2-40B4-BE49-F238E27FC236}">
              <a16:creationId xmlns="" xmlns:a16="http://schemas.microsoft.com/office/drawing/2014/main" id="{00000000-0008-0000-0500-00007A000000}"/>
            </a:ext>
          </a:extLst>
        </xdr:cNvPr>
        <xdr:cNvSpPr/>
      </xdr:nvSpPr>
      <xdr:spPr bwMode="auto">
        <a:xfrm>
          <a:off x="3556000" y="6849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325073</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3225800" y="693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198692</xdr:rowOff>
    </xdr:from>
    <xdr:to>
      <xdr:col>15</xdr:col>
      <xdr:colOff>101600</xdr:colOff>
      <xdr:row>35</xdr:row>
      <xdr:rowOff>300292</xdr:rowOff>
    </xdr:to>
    <xdr:sp macro="" textlink="">
      <xdr:nvSpPr>
        <xdr:cNvPr id="124" name="フローチャート: 判断 123">
          <a:extLst>
            <a:ext uri="{FF2B5EF4-FFF2-40B4-BE49-F238E27FC236}">
              <a16:creationId xmlns="" xmlns:a16="http://schemas.microsoft.com/office/drawing/2014/main" id="{00000000-0008-0000-0500-00007C000000}"/>
            </a:ext>
          </a:extLst>
        </xdr:cNvPr>
        <xdr:cNvSpPr/>
      </xdr:nvSpPr>
      <xdr:spPr bwMode="auto">
        <a:xfrm>
          <a:off x="2857500" y="68090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285069</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2527300" y="689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166688</xdr:rowOff>
    </xdr:from>
    <xdr:to>
      <xdr:col>29</xdr:col>
      <xdr:colOff>177800</xdr:colOff>
      <xdr:row>33</xdr:row>
      <xdr:rowOff>268288</xdr:rowOff>
    </xdr:to>
    <xdr:sp macro="" textlink="">
      <xdr:nvSpPr>
        <xdr:cNvPr id="131" name="楕円 130">
          <a:extLst>
            <a:ext uri="{FF2B5EF4-FFF2-40B4-BE49-F238E27FC236}">
              <a16:creationId xmlns="" xmlns:a16="http://schemas.microsoft.com/office/drawing/2014/main" id="{00000000-0008-0000-0500-000083000000}"/>
            </a:ext>
          </a:extLst>
        </xdr:cNvPr>
        <xdr:cNvSpPr/>
      </xdr:nvSpPr>
      <xdr:spPr bwMode="auto">
        <a:xfrm>
          <a:off x="5600700" y="6091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113365</xdr:rowOff>
    </xdr:from>
    <xdr:ext cx="762000" cy="259045"/>
    <xdr:sp macro="" textlink="">
      <xdr:nvSpPr>
        <xdr:cNvPr id="132" name="人口1人当たり決算額の推移該当値テキスト445">
          <a:extLst>
            <a:ext uri="{FF2B5EF4-FFF2-40B4-BE49-F238E27FC236}">
              <a16:creationId xmlns="" xmlns:a16="http://schemas.microsoft.com/office/drawing/2014/main" id="{00000000-0008-0000-0500-000084000000}"/>
            </a:ext>
          </a:extLst>
        </xdr:cNvPr>
        <xdr:cNvSpPr txBox="1"/>
      </xdr:nvSpPr>
      <xdr:spPr>
        <a:xfrm>
          <a:off x="5740400" y="6037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214579</xdr:rowOff>
    </xdr:from>
    <xdr:to>
      <xdr:col>26</xdr:col>
      <xdr:colOff>101600</xdr:colOff>
      <xdr:row>33</xdr:row>
      <xdr:rowOff>316179</xdr:rowOff>
    </xdr:to>
    <xdr:sp macro="" textlink="">
      <xdr:nvSpPr>
        <xdr:cNvPr id="133" name="楕円 132">
          <a:extLst>
            <a:ext uri="{FF2B5EF4-FFF2-40B4-BE49-F238E27FC236}">
              <a16:creationId xmlns="" xmlns:a16="http://schemas.microsoft.com/office/drawing/2014/main" id="{00000000-0008-0000-0500-000085000000}"/>
            </a:ext>
          </a:extLst>
        </xdr:cNvPr>
        <xdr:cNvSpPr/>
      </xdr:nvSpPr>
      <xdr:spPr bwMode="auto">
        <a:xfrm>
          <a:off x="4953000" y="6139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154906</xdr:rowOff>
    </xdr:from>
    <xdr:ext cx="736600" cy="259045"/>
    <xdr:sp macro="" textlink="">
      <xdr:nvSpPr>
        <xdr:cNvPr id="134" name="テキスト ボックス 133">
          <a:extLst>
            <a:ext uri="{FF2B5EF4-FFF2-40B4-BE49-F238E27FC236}">
              <a16:creationId xmlns="" xmlns:a16="http://schemas.microsoft.com/office/drawing/2014/main" id="{00000000-0008-0000-0500-000086000000}"/>
            </a:ext>
          </a:extLst>
        </xdr:cNvPr>
        <xdr:cNvSpPr txBox="1"/>
      </xdr:nvSpPr>
      <xdr:spPr>
        <a:xfrm>
          <a:off x="4622800" y="5908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35052</xdr:rowOff>
    </xdr:from>
    <xdr:to>
      <xdr:col>22</xdr:col>
      <xdr:colOff>165100</xdr:colOff>
      <xdr:row>33</xdr:row>
      <xdr:rowOff>136652</xdr:rowOff>
    </xdr:to>
    <xdr:sp macro="" textlink="">
      <xdr:nvSpPr>
        <xdr:cNvPr id="135" name="楕円 134">
          <a:extLst>
            <a:ext uri="{FF2B5EF4-FFF2-40B4-BE49-F238E27FC236}">
              <a16:creationId xmlns="" xmlns:a16="http://schemas.microsoft.com/office/drawing/2014/main" id="{00000000-0008-0000-0500-000087000000}"/>
            </a:ext>
          </a:extLst>
        </xdr:cNvPr>
        <xdr:cNvSpPr/>
      </xdr:nvSpPr>
      <xdr:spPr bwMode="auto">
        <a:xfrm>
          <a:off x="4254500" y="5959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31</xdr:row>
      <xdr:rowOff>318279</xdr:rowOff>
    </xdr:from>
    <xdr:ext cx="7620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3924300" y="572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182232</xdr:rowOff>
    </xdr:from>
    <xdr:to>
      <xdr:col>19</xdr:col>
      <xdr:colOff>38100</xdr:colOff>
      <xdr:row>33</xdr:row>
      <xdr:rowOff>283832</xdr:rowOff>
    </xdr:to>
    <xdr:sp macro="" textlink="">
      <xdr:nvSpPr>
        <xdr:cNvPr id="137" name="楕円 136">
          <a:extLst>
            <a:ext uri="{FF2B5EF4-FFF2-40B4-BE49-F238E27FC236}">
              <a16:creationId xmlns="" xmlns:a16="http://schemas.microsoft.com/office/drawing/2014/main" id="{00000000-0008-0000-0500-000089000000}"/>
            </a:ext>
          </a:extLst>
        </xdr:cNvPr>
        <xdr:cNvSpPr/>
      </xdr:nvSpPr>
      <xdr:spPr bwMode="auto">
        <a:xfrm>
          <a:off x="3556000" y="6106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122559</xdr:rowOff>
    </xdr:from>
    <xdr:ext cx="762000" cy="259045"/>
    <xdr:sp macro="" textlink="">
      <xdr:nvSpPr>
        <xdr:cNvPr id="138" name="テキスト ボックス 137">
          <a:extLst>
            <a:ext uri="{FF2B5EF4-FFF2-40B4-BE49-F238E27FC236}">
              <a16:creationId xmlns="" xmlns:a16="http://schemas.microsoft.com/office/drawing/2014/main" id="{00000000-0008-0000-0500-00008A000000}"/>
            </a:ext>
          </a:extLst>
        </xdr:cNvPr>
        <xdr:cNvSpPr txBox="1"/>
      </xdr:nvSpPr>
      <xdr:spPr>
        <a:xfrm>
          <a:off x="3225800" y="587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88049</xdr:rowOff>
    </xdr:from>
    <xdr:to>
      <xdr:col>15</xdr:col>
      <xdr:colOff>101600</xdr:colOff>
      <xdr:row>33</xdr:row>
      <xdr:rowOff>189649</xdr:rowOff>
    </xdr:to>
    <xdr:sp macro="" textlink="">
      <xdr:nvSpPr>
        <xdr:cNvPr id="139" name="楕円 138">
          <a:extLst>
            <a:ext uri="{FF2B5EF4-FFF2-40B4-BE49-F238E27FC236}">
              <a16:creationId xmlns="" xmlns:a16="http://schemas.microsoft.com/office/drawing/2014/main" id="{00000000-0008-0000-0500-00008B000000}"/>
            </a:ext>
          </a:extLst>
        </xdr:cNvPr>
        <xdr:cNvSpPr/>
      </xdr:nvSpPr>
      <xdr:spPr bwMode="auto">
        <a:xfrm>
          <a:off x="2857500" y="6012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28376</xdr:rowOff>
    </xdr:from>
    <xdr:ext cx="762000" cy="259045"/>
    <xdr:sp macro="" textlink="">
      <xdr:nvSpPr>
        <xdr:cNvPr id="140" name="テキスト ボックス 139">
          <a:extLst>
            <a:ext uri="{FF2B5EF4-FFF2-40B4-BE49-F238E27FC236}">
              <a16:creationId xmlns="" xmlns:a16="http://schemas.microsoft.com/office/drawing/2014/main" id="{00000000-0008-0000-0500-00008C000000}"/>
            </a:ext>
          </a:extLst>
        </xdr:cNvPr>
        <xdr:cNvSpPr txBox="1"/>
      </xdr:nvSpPr>
      <xdr:spPr>
        <a:xfrm>
          <a:off x="2527300" y="5781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新潟県村上市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57,111
56,828
1,174.17
38,046,509
36,211,024
1,753,006
22,471,015
32,615,336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a:extLst>
            <a:ext uri="{FF2B5EF4-FFF2-40B4-BE49-F238E27FC236}">
              <a16:creationId xmlns="" xmlns:a16="http://schemas.microsoft.com/office/drawing/2014/main" id="{00000000-0008-0000-0600-000039000000}"/>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a:extLst>
            <a:ext uri="{FF2B5EF4-FFF2-40B4-BE49-F238E27FC236}">
              <a16:creationId xmlns="" xmlns:a16="http://schemas.microsoft.com/office/drawing/2014/main" id="{00000000-0008-0000-0600-00003B000000}"/>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136976</xdr:rowOff>
    </xdr:from>
    <xdr:to>
      <xdr:col>24</xdr:col>
      <xdr:colOff>63500</xdr:colOff>
      <xdr:row>31</xdr:row>
      <xdr:rowOff>152997</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flipV="1">
          <a:off x="3797300" y="5451926"/>
          <a:ext cx="838200" cy="1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41705</xdr:rowOff>
    </xdr:from>
    <xdr:ext cx="534377" cy="259045"/>
    <xdr:sp macro="" textlink="">
      <xdr:nvSpPr>
        <xdr:cNvPr id="62" name="人件費平均値テキスト">
          <a:extLst>
            <a:ext uri="{FF2B5EF4-FFF2-40B4-BE49-F238E27FC236}">
              <a16:creationId xmlns="" xmlns:a16="http://schemas.microsoft.com/office/drawing/2014/main" id="{00000000-0008-0000-0600-00003E000000}"/>
            </a:ext>
          </a:extLst>
        </xdr:cNvPr>
        <xdr:cNvSpPr txBox="1"/>
      </xdr:nvSpPr>
      <xdr:spPr>
        <a:xfrm>
          <a:off x="4686300" y="6042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a:extLst>
            <a:ext uri="{FF2B5EF4-FFF2-40B4-BE49-F238E27FC236}">
              <a16:creationId xmlns="" xmlns:a16="http://schemas.microsoft.com/office/drawing/2014/main" id="{00000000-0008-0000-0600-00003F000000}"/>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152997</xdr:rowOff>
    </xdr:from>
    <xdr:to>
      <xdr:col>19</xdr:col>
      <xdr:colOff>177800</xdr:colOff>
      <xdr:row>33</xdr:row>
      <xdr:rowOff>75387</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flipV="1">
          <a:off x="2908300" y="5467947"/>
          <a:ext cx="889000" cy="26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66078</xdr:rowOff>
    </xdr:from>
    <xdr:to>
      <xdr:col>20</xdr:col>
      <xdr:colOff>38100</xdr:colOff>
      <xdr:row>34</xdr:row>
      <xdr:rowOff>167678</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3746500" y="58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158805</xdr:rowOff>
    </xdr:from>
    <xdr:ext cx="534377"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3530111" y="598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75387</xdr:rowOff>
    </xdr:from>
    <xdr:to>
      <xdr:col>15</xdr:col>
      <xdr:colOff>50800</xdr:colOff>
      <xdr:row>33</xdr:row>
      <xdr:rowOff>91161</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flipV="1">
          <a:off x="2019300" y="5733237"/>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48571</xdr:rowOff>
    </xdr:from>
    <xdr:to>
      <xdr:col>15</xdr:col>
      <xdr:colOff>101600</xdr:colOff>
      <xdr:row>35</xdr:row>
      <xdr:rowOff>150171</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2857500" y="604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141298</xdr:rowOff>
    </xdr:from>
    <xdr:ext cx="534377"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2641111" y="614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91161</xdr:rowOff>
    </xdr:from>
    <xdr:to>
      <xdr:col>10</xdr:col>
      <xdr:colOff>114300</xdr:colOff>
      <xdr:row>33</xdr:row>
      <xdr:rowOff>151606</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flipV="1">
          <a:off x="1130300" y="5749011"/>
          <a:ext cx="889000" cy="6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53619</xdr:rowOff>
    </xdr:from>
    <xdr:to>
      <xdr:col>10</xdr:col>
      <xdr:colOff>165100</xdr:colOff>
      <xdr:row>35</xdr:row>
      <xdr:rowOff>155219</xdr:rowOff>
    </xdr:to>
    <xdr:sp macro="" textlink="">
      <xdr:nvSpPr>
        <xdr:cNvPr id="71" name="フローチャート: 判断 70">
          <a:extLst>
            <a:ext uri="{FF2B5EF4-FFF2-40B4-BE49-F238E27FC236}">
              <a16:creationId xmlns="" xmlns:a16="http://schemas.microsoft.com/office/drawing/2014/main" id="{00000000-0008-0000-0600-000047000000}"/>
            </a:ext>
          </a:extLst>
        </xdr:cNvPr>
        <xdr:cNvSpPr/>
      </xdr:nvSpPr>
      <xdr:spPr>
        <a:xfrm>
          <a:off x="1968500" y="60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146346</xdr:rowOff>
    </xdr:from>
    <xdr:ext cx="534377"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1752111" y="614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54077</xdr:rowOff>
    </xdr:from>
    <xdr:to>
      <xdr:col>6</xdr:col>
      <xdr:colOff>38100</xdr:colOff>
      <xdr:row>35</xdr:row>
      <xdr:rowOff>155677</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079500" y="605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146804</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863111" y="614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86176</xdr:rowOff>
    </xdr:from>
    <xdr:to>
      <xdr:col>24</xdr:col>
      <xdr:colOff>114300</xdr:colOff>
      <xdr:row>32</xdr:row>
      <xdr:rowOff>16326</xdr:rowOff>
    </xdr:to>
    <xdr:sp macro="" textlink="">
      <xdr:nvSpPr>
        <xdr:cNvPr id="80" name="楕円 79">
          <a:extLst>
            <a:ext uri="{FF2B5EF4-FFF2-40B4-BE49-F238E27FC236}">
              <a16:creationId xmlns="" xmlns:a16="http://schemas.microsoft.com/office/drawing/2014/main" id="{00000000-0008-0000-0600-000050000000}"/>
            </a:ext>
          </a:extLst>
        </xdr:cNvPr>
        <xdr:cNvSpPr/>
      </xdr:nvSpPr>
      <xdr:spPr>
        <a:xfrm>
          <a:off x="4584700" y="540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109053</xdr:rowOff>
    </xdr:from>
    <xdr:ext cx="599010" cy="259045"/>
    <xdr:sp macro="" textlink="">
      <xdr:nvSpPr>
        <xdr:cNvPr id="81" name="人件費該当値テキスト">
          <a:extLst>
            <a:ext uri="{FF2B5EF4-FFF2-40B4-BE49-F238E27FC236}">
              <a16:creationId xmlns="" xmlns:a16="http://schemas.microsoft.com/office/drawing/2014/main" id="{00000000-0008-0000-0600-000051000000}"/>
            </a:ext>
          </a:extLst>
        </xdr:cNvPr>
        <xdr:cNvSpPr txBox="1"/>
      </xdr:nvSpPr>
      <xdr:spPr>
        <a:xfrm>
          <a:off x="4686300" y="525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102197</xdr:rowOff>
    </xdr:from>
    <xdr:to>
      <xdr:col>20</xdr:col>
      <xdr:colOff>38100</xdr:colOff>
      <xdr:row>32</xdr:row>
      <xdr:rowOff>32347</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3746500" y="541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48874</xdr:rowOff>
    </xdr:from>
    <xdr:ext cx="599010"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3497795" y="5192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24587</xdr:rowOff>
    </xdr:from>
    <xdr:to>
      <xdr:col>15</xdr:col>
      <xdr:colOff>101600</xdr:colOff>
      <xdr:row>33</xdr:row>
      <xdr:rowOff>126187</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2857500" y="568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142714</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2641111" y="545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40361</xdr:rowOff>
    </xdr:from>
    <xdr:to>
      <xdr:col>10</xdr:col>
      <xdr:colOff>165100</xdr:colOff>
      <xdr:row>33</xdr:row>
      <xdr:rowOff>141961</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1968500" y="569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158488</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752111" y="54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100806</xdr:rowOff>
    </xdr:from>
    <xdr:to>
      <xdr:col>6</xdr:col>
      <xdr:colOff>38100</xdr:colOff>
      <xdr:row>34</xdr:row>
      <xdr:rowOff>30956</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079500" y="575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47483</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863111" y="553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a:extLst>
            <a:ext uri="{FF2B5EF4-FFF2-40B4-BE49-F238E27FC236}">
              <a16:creationId xmlns="" xmlns:a16="http://schemas.microsoft.com/office/drawing/2014/main" id="{00000000-0008-0000-0600-000073000000}"/>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a:extLst>
            <a:ext uri="{FF2B5EF4-FFF2-40B4-BE49-F238E27FC236}">
              <a16:creationId xmlns="" xmlns:a16="http://schemas.microsoft.com/office/drawing/2014/main" id="{00000000-0008-0000-0600-000075000000}"/>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121780</xdr:rowOff>
    </xdr:from>
    <xdr:to>
      <xdr:col>24</xdr:col>
      <xdr:colOff>63500</xdr:colOff>
      <xdr:row>54</xdr:row>
      <xdr:rowOff>123990</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a:off x="3797300" y="9380080"/>
          <a:ext cx="8382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150982</xdr:rowOff>
    </xdr:from>
    <xdr:ext cx="534377" cy="259045"/>
    <xdr:sp macro="" textlink="">
      <xdr:nvSpPr>
        <xdr:cNvPr id="120" name="物件費平均値テキスト">
          <a:extLst>
            <a:ext uri="{FF2B5EF4-FFF2-40B4-BE49-F238E27FC236}">
              <a16:creationId xmlns="" xmlns:a16="http://schemas.microsoft.com/office/drawing/2014/main" id="{00000000-0008-0000-0600-000078000000}"/>
            </a:ext>
          </a:extLst>
        </xdr:cNvPr>
        <xdr:cNvSpPr txBox="1"/>
      </xdr:nvSpPr>
      <xdr:spPr>
        <a:xfrm>
          <a:off x="4686300" y="9580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a:extLst>
            <a:ext uri="{FF2B5EF4-FFF2-40B4-BE49-F238E27FC236}">
              <a16:creationId xmlns="" xmlns:a16="http://schemas.microsoft.com/office/drawing/2014/main" id="{00000000-0008-0000-0600-000079000000}"/>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121780</xdr:rowOff>
    </xdr:from>
    <xdr:to>
      <xdr:col>19</xdr:col>
      <xdr:colOff>177800</xdr:colOff>
      <xdr:row>55</xdr:row>
      <xdr:rowOff>20269</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flipV="1">
          <a:off x="2908300" y="9380080"/>
          <a:ext cx="889000" cy="6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153467</xdr:rowOff>
    </xdr:from>
    <xdr:to>
      <xdr:col>20</xdr:col>
      <xdr:colOff>38100</xdr:colOff>
      <xdr:row>56</xdr:row>
      <xdr:rowOff>83617</xdr:rowOff>
    </xdr:to>
    <xdr:sp macro="" textlink="">
      <xdr:nvSpPr>
        <xdr:cNvPr id="123" name="フローチャート: 判断 122">
          <a:extLst>
            <a:ext uri="{FF2B5EF4-FFF2-40B4-BE49-F238E27FC236}">
              <a16:creationId xmlns="" xmlns:a16="http://schemas.microsoft.com/office/drawing/2014/main" id="{00000000-0008-0000-0600-00007B000000}"/>
            </a:ext>
          </a:extLst>
        </xdr:cNvPr>
        <xdr:cNvSpPr/>
      </xdr:nvSpPr>
      <xdr:spPr>
        <a:xfrm>
          <a:off x="3746500" y="958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74744</xdr:rowOff>
    </xdr:from>
    <xdr:ext cx="534377" cy="259045"/>
    <xdr:sp macro="" textlink="">
      <xdr:nvSpPr>
        <xdr:cNvPr id="124" name="テキスト ボックス 123">
          <a:extLst>
            <a:ext uri="{FF2B5EF4-FFF2-40B4-BE49-F238E27FC236}">
              <a16:creationId xmlns="" xmlns:a16="http://schemas.microsoft.com/office/drawing/2014/main" id="{00000000-0008-0000-0600-00007C000000}"/>
            </a:ext>
          </a:extLst>
        </xdr:cNvPr>
        <xdr:cNvSpPr txBox="1"/>
      </xdr:nvSpPr>
      <xdr:spPr>
        <a:xfrm>
          <a:off x="3530111" y="96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143421</xdr:rowOff>
    </xdr:from>
    <xdr:to>
      <xdr:col>15</xdr:col>
      <xdr:colOff>50800</xdr:colOff>
      <xdr:row>55</xdr:row>
      <xdr:rowOff>20269</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a:off x="2019300" y="9401721"/>
          <a:ext cx="889000" cy="4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18923</xdr:rowOff>
    </xdr:from>
    <xdr:to>
      <xdr:col>15</xdr:col>
      <xdr:colOff>101600</xdr:colOff>
      <xdr:row>56</xdr:row>
      <xdr:rowOff>120523</xdr:rowOff>
    </xdr:to>
    <xdr:sp macro="" textlink="">
      <xdr:nvSpPr>
        <xdr:cNvPr id="126" name="フローチャート: 判断 125">
          <a:extLst>
            <a:ext uri="{FF2B5EF4-FFF2-40B4-BE49-F238E27FC236}">
              <a16:creationId xmlns="" xmlns:a16="http://schemas.microsoft.com/office/drawing/2014/main" id="{00000000-0008-0000-0600-00007E000000}"/>
            </a:ext>
          </a:extLst>
        </xdr:cNvPr>
        <xdr:cNvSpPr/>
      </xdr:nvSpPr>
      <xdr:spPr>
        <a:xfrm>
          <a:off x="2857500" y="962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111650</xdr:rowOff>
    </xdr:from>
    <xdr:ext cx="534377"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2641111" y="971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143421</xdr:rowOff>
    </xdr:from>
    <xdr:to>
      <xdr:col>10</xdr:col>
      <xdr:colOff>114300</xdr:colOff>
      <xdr:row>54</xdr:row>
      <xdr:rowOff>156502</xdr:rowOff>
    </xdr:to>
    <xdr:cxnSp macro="">
      <xdr:nvCxnSpPr>
        <xdr:cNvPr id="128" name="直線コネクタ 127">
          <a:extLst>
            <a:ext uri="{FF2B5EF4-FFF2-40B4-BE49-F238E27FC236}">
              <a16:creationId xmlns="" xmlns:a16="http://schemas.microsoft.com/office/drawing/2014/main" id="{00000000-0008-0000-0600-000080000000}"/>
            </a:ext>
          </a:extLst>
        </xdr:cNvPr>
        <xdr:cNvCxnSpPr/>
      </xdr:nvCxnSpPr>
      <xdr:spPr>
        <a:xfrm flipV="1">
          <a:off x="1130300" y="9401721"/>
          <a:ext cx="889000" cy="1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76797</xdr:rowOff>
    </xdr:from>
    <xdr:to>
      <xdr:col>10</xdr:col>
      <xdr:colOff>165100</xdr:colOff>
      <xdr:row>57</xdr:row>
      <xdr:rowOff>6947</xdr:rowOff>
    </xdr:to>
    <xdr:sp macro="" textlink="">
      <xdr:nvSpPr>
        <xdr:cNvPr id="129" name="フローチャート: 判断 128">
          <a:extLst>
            <a:ext uri="{FF2B5EF4-FFF2-40B4-BE49-F238E27FC236}">
              <a16:creationId xmlns="" xmlns:a16="http://schemas.microsoft.com/office/drawing/2014/main" id="{00000000-0008-0000-0600-000081000000}"/>
            </a:ext>
          </a:extLst>
        </xdr:cNvPr>
        <xdr:cNvSpPr/>
      </xdr:nvSpPr>
      <xdr:spPr>
        <a:xfrm>
          <a:off x="19685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169524</xdr:rowOff>
    </xdr:from>
    <xdr:ext cx="534377"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1752111" y="977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96621</xdr:rowOff>
    </xdr:from>
    <xdr:to>
      <xdr:col>6</xdr:col>
      <xdr:colOff>38100</xdr:colOff>
      <xdr:row>57</xdr:row>
      <xdr:rowOff>26771</xdr:rowOff>
    </xdr:to>
    <xdr:sp macro="" textlink="">
      <xdr:nvSpPr>
        <xdr:cNvPr id="131" name="フローチャート: 判断 130">
          <a:extLst>
            <a:ext uri="{FF2B5EF4-FFF2-40B4-BE49-F238E27FC236}">
              <a16:creationId xmlns="" xmlns:a16="http://schemas.microsoft.com/office/drawing/2014/main" id="{00000000-0008-0000-0600-000083000000}"/>
            </a:ext>
          </a:extLst>
        </xdr:cNvPr>
        <xdr:cNvSpPr/>
      </xdr:nvSpPr>
      <xdr:spPr>
        <a:xfrm>
          <a:off x="1079500" y="96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17898</xdr:rowOff>
    </xdr:from>
    <xdr:ext cx="534377"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863111" y="979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73190</xdr:rowOff>
    </xdr:from>
    <xdr:to>
      <xdr:col>24</xdr:col>
      <xdr:colOff>114300</xdr:colOff>
      <xdr:row>55</xdr:row>
      <xdr:rowOff>3340</xdr:rowOff>
    </xdr:to>
    <xdr:sp macro="" textlink="">
      <xdr:nvSpPr>
        <xdr:cNvPr id="138" name="楕円 137">
          <a:extLst>
            <a:ext uri="{FF2B5EF4-FFF2-40B4-BE49-F238E27FC236}">
              <a16:creationId xmlns="" xmlns:a16="http://schemas.microsoft.com/office/drawing/2014/main" id="{00000000-0008-0000-0600-00008A000000}"/>
            </a:ext>
          </a:extLst>
        </xdr:cNvPr>
        <xdr:cNvSpPr/>
      </xdr:nvSpPr>
      <xdr:spPr>
        <a:xfrm>
          <a:off x="4584700" y="933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96067</xdr:rowOff>
    </xdr:from>
    <xdr:ext cx="534377" cy="259045"/>
    <xdr:sp macro="" textlink="">
      <xdr:nvSpPr>
        <xdr:cNvPr id="139" name="物件費該当値テキスト">
          <a:extLst>
            <a:ext uri="{FF2B5EF4-FFF2-40B4-BE49-F238E27FC236}">
              <a16:creationId xmlns="" xmlns:a16="http://schemas.microsoft.com/office/drawing/2014/main" id="{00000000-0008-0000-0600-00008B000000}"/>
            </a:ext>
          </a:extLst>
        </xdr:cNvPr>
        <xdr:cNvSpPr txBox="1"/>
      </xdr:nvSpPr>
      <xdr:spPr>
        <a:xfrm>
          <a:off x="4686300" y="918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70980</xdr:rowOff>
    </xdr:from>
    <xdr:to>
      <xdr:col>20</xdr:col>
      <xdr:colOff>38100</xdr:colOff>
      <xdr:row>55</xdr:row>
      <xdr:rowOff>1130</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3746500" y="932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17657</xdr:rowOff>
    </xdr:from>
    <xdr:ext cx="534377"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3530111" y="91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140919</xdr:rowOff>
    </xdr:from>
    <xdr:to>
      <xdr:col>15</xdr:col>
      <xdr:colOff>101600</xdr:colOff>
      <xdr:row>55</xdr:row>
      <xdr:rowOff>71069</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2857500" y="939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87596</xdr:rowOff>
    </xdr:from>
    <xdr:ext cx="534377"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2641111" y="917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92621</xdr:rowOff>
    </xdr:from>
    <xdr:to>
      <xdr:col>10</xdr:col>
      <xdr:colOff>165100</xdr:colOff>
      <xdr:row>55</xdr:row>
      <xdr:rowOff>22771</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1968500" y="935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39298</xdr:rowOff>
    </xdr:from>
    <xdr:ext cx="534377"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1752111" y="912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105702</xdr:rowOff>
    </xdr:from>
    <xdr:to>
      <xdr:col>6</xdr:col>
      <xdr:colOff>38100</xdr:colOff>
      <xdr:row>55</xdr:row>
      <xdr:rowOff>35852</xdr:rowOff>
    </xdr:to>
    <xdr:sp macro="" textlink="">
      <xdr:nvSpPr>
        <xdr:cNvPr id="146" name="楕円 145">
          <a:extLst>
            <a:ext uri="{FF2B5EF4-FFF2-40B4-BE49-F238E27FC236}">
              <a16:creationId xmlns="" xmlns:a16="http://schemas.microsoft.com/office/drawing/2014/main" id="{00000000-0008-0000-0600-000092000000}"/>
            </a:ext>
          </a:extLst>
        </xdr:cNvPr>
        <xdr:cNvSpPr/>
      </xdr:nvSpPr>
      <xdr:spPr>
        <a:xfrm>
          <a:off x="1079500" y="936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52379</xdr:rowOff>
    </xdr:from>
    <xdr:ext cx="534377"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863111" y="913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a:extLst>
            <a:ext uri="{FF2B5EF4-FFF2-40B4-BE49-F238E27FC236}">
              <a16:creationId xmlns="" xmlns:a16="http://schemas.microsoft.com/office/drawing/2014/main" id="{00000000-0008-0000-0600-0000AC000000}"/>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a:extLst>
            <a:ext uri="{FF2B5EF4-FFF2-40B4-BE49-F238E27FC236}">
              <a16:creationId xmlns="" xmlns:a16="http://schemas.microsoft.com/office/drawing/2014/main" id="{00000000-0008-0000-0600-0000AE000000}"/>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 xmlns:a16="http://schemas.microsoft.com/office/drawing/2014/main" id="{00000000-0008-0000-0600-0000AF000000}"/>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35192</xdr:rowOff>
    </xdr:from>
    <xdr:to>
      <xdr:col>24</xdr:col>
      <xdr:colOff>63500</xdr:colOff>
      <xdr:row>71</xdr:row>
      <xdr:rowOff>154863</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flipV="1">
          <a:off x="3797300" y="12036692"/>
          <a:ext cx="838200" cy="29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98265</xdr:rowOff>
    </xdr:from>
    <xdr:ext cx="469744" cy="259045"/>
    <xdr:sp macro="" textlink="">
      <xdr:nvSpPr>
        <xdr:cNvPr id="177" name="維持補修費平均値テキスト">
          <a:extLst>
            <a:ext uri="{FF2B5EF4-FFF2-40B4-BE49-F238E27FC236}">
              <a16:creationId xmlns="" xmlns:a16="http://schemas.microsoft.com/office/drawing/2014/main" id="{00000000-0008-0000-0600-0000B1000000}"/>
            </a:ext>
          </a:extLst>
        </xdr:cNvPr>
        <xdr:cNvSpPr txBox="1"/>
      </xdr:nvSpPr>
      <xdr:spPr>
        <a:xfrm>
          <a:off x="4686300" y="13299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a:extLst>
            <a:ext uri="{FF2B5EF4-FFF2-40B4-BE49-F238E27FC236}">
              <a16:creationId xmlns="" xmlns:a16="http://schemas.microsoft.com/office/drawing/2014/main" id="{00000000-0008-0000-0600-0000B2000000}"/>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154863</xdr:rowOff>
    </xdr:from>
    <xdr:to>
      <xdr:col>19</xdr:col>
      <xdr:colOff>177800</xdr:colOff>
      <xdr:row>75</xdr:row>
      <xdr:rowOff>90094</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flipV="1">
          <a:off x="2908300" y="12327813"/>
          <a:ext cx="889000" cy="6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33007</xdr:rowOff>
    </xdr:from>
    <xdr:to>
      <xdr:col>20</xdr:col>
      <xdr:colOff>38100</xdr:colOff>
      <xdr:row>77</xdr:row>
      <xdr:rowOff>134607</xdr:rowOff>
    </xdr:to>
    <xdr:sp macro="" textlink="">
      <xdr:nvSpPr>
        <xdr:cNvPr id="180" name="フローチャート: 判断 179">
          <a:extLst>
            <a:ext uri="{FF2B5EF4-FFF2-40B4-BE49-F238E27FC236}">
              <a16:creationId xmlns="" xmlns:a16="http://schemas.microsoft.com/office/drawing/2014/main" id="{00000000-0008-0000-0600-0000B4000000}"/>
            </a:ext>
          </a:extLst>
        </xdr:cNvPr>
        <xdr:cNvSpPr/>
      </xdr:nvSpPr>
      <xdr:spPr>
        <a:xfrm>
          <a:off x="3746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125734</xdr:rowOff>
    </xdr:from>
    <xdr:ext cx="469744" cy="259045"/>
    <xdr:sp macro="" textlink="">
      <xdr:nvSpPr>
        <xdr:cNvPr id="181" name="テキスト ボックス 180">
          <a:extLst>
            <a:ext uri="{FF2B5EF4-FFF2-40B4-BE49-F238E27FC236}">
              <a16:creationId xmlns="" xmlns:a16="http://schemas.microsoft.com/office/drawing/2014/main" id="{00000000-0008-0000-0600-0000B5000000}"/>
            </a:ext>
          </a:extLst>
        </xdr:cNvPr>
        <xdr:cNvSpPr txBox="1"/>
      </xdr:nvSpPr>
      <xdr:spPr>
        <a:xfrm>
          <a:off x="3562428" y="1332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46736</xdr:rowOff>
    </xdr:from>
    <xdr:to>
      <xdr:col>15</xdr:col>
      <xdr:colOff>50800</xdr:colOff>
      <xdr:row>75</xdr:row>
      <xdr:rowOff>90094</xdr:rowOff>
    </xdr:to>
    <xdr:cxnSp macro="">
      <xdr:nvCxnSpPr>
        <xdr:cNvPr id="182" name="直線コネクタ 181">
          <a:extLst>
            <a:ext uri="{FF2B5EF4-FFF2-40B4-BE49-F238E27FC236}">
              <a16:creationId xmlns="" xmlns:a16="http://schemas.microsoft.com/office/drawing/2014/main" id="{00000000-0008-0000-0600-0000B6000000}"/>
            </a:ext>
          </a:extLst>
        </xdr:cNvPr>
        <xdr:cNvCxnSpPr/>
      </xdr:nvCxnSpPr>
      <xdr:spPr>
        <a:xfrm>
          <a:off x="2019300" y="12734036"/>
          <a:ext cx="889000" cy="21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107798</xdr:rowOff>
    </xdr:from>
    <xdr:to>
      <xdr:col>15</xdr:col>
      <xdr:colOff>101600</xdr:colOff>
      <xdr:row>78</xdr:row>
      <xdr:rowOff>37948</xdr:rowOff>
    </xdr:to>
    <xdr:sp macro="" textlink="">
      <xdr:nvSpPr>
        <xdr:cNvPr id="183" name="フローチャート: 判断 182">
          <a:extLst>
            <a:ext uri="{FF2B5EF4-FFF2-40B4-BE49-F238E27FC236}">
              <a16:creationId xmlns="" xmlns:a16="http://schemas.microsoft.com/office/drawing/2014/main" id="{00000000-0008-0000-0600-0000B7000000}"/>
            </a:ext>
          </a:extLst>
        </xdr:cNvPr>
        <xdr:cNvSpPr/>
      </xdr:nvSpPr>
      <xdr:spPr>
        <a:xfrm>
          <a:off x="2857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29075</xdr:rowOff>
    </xdr:from>
    <xdr:ext cx="469744"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2673428" y="134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96951</xdr:rowOff>
    </xdr:from>
    <xdr:to>
      <xdr:col>10</xdr:col>
      <xdr:colOff>114300</xdr:colOff>
      <xdr:row>74</xdr:row>
      <xdr:rowOff>46736</xdr:rowOff>
    </xdr:to>
    <xdr:cxnSp macro="">
      <xdr:nvCxnSpPr>
        <xdr:cNvPr id="185" name="直線コネクタ 184">
          <a:extLst>
            <a:ext uri="{FF2B5EF4-FFF2-40B4-BE49-F238E27FC236}">
              <a16:creationId xmlns="" xmlns:a16="http://schemas.microsoft.com/office/drawing/2014/main" id="{00000000-0008-0000-0600-0000B9000000}"/>
            </a:ext>
          </a:extLst>
        </xdr:cNvPr>
        <xdr:cNvCxnSpPr/>
      </xdr:nvCxnSpPr>
      <xdr:spPr>
        <a:xfrm>
          <a:off x="1130300" y="12269901"/>
          <a:ext cx="889000" cy="46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70459</xdr:rowOff>
    </xdr:from>
    <xdr:to>
      <xdr:col>10</xdr:col>
      <xdr:colOff>165100</xdr:colOff>
      <xdr:row>78</xdr:row>
      <xdr:rowOff>609</xdr:rowOff>
    </xdr:to>
    <xdr:sp macro="" textlink="">
      <xdr:nvSpPr>
        <xdr:cNvPr id="186" name="フローチャート: 判断 185">
          <a:extLst>
            <a:ext uri="{FF2B5EF4-FFF2-40B4-BE49-F238E27FC236}">
              <a16:creationId xmlns="" xmlns:a16="http://schemas.microsoft.com/office/drawing/2014/main" id="{00000000-0008-0000-0600-0000BA000000}"/>
            </a:ext>
          </a:extLst>
        </xdr:cNvPr>
        <xdr:cNvSpPr/>
      </xdr:nvSpPr>
      <xdr:spPr>
        <a:xfrm>
          <a:off x="1968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163186</xdr:rowOff>
    </xdr:from>
    <xdr:ext cx="469744"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1784428" y="1336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31674</xdr:rowOff>
    </xdr:from>
    <xdr:to>
      <xdr:col>6</xdr:col>
      <xdr:colOff>38100</xdr:colOff>
      <xdr:row>77</xdr:row>
      <xdr:rowOff>133274</xdr:rowOff>
    </xdr:to>
    <xdr:sp macro="" textlink="">
      <xdr:nvSpPr>
        <xdr:cNvPr id="188" name="フローチャート: 判断 187">
          <a:extLst>
            <a:ext uri="{FF2B5EF4-FFF2-40B4-BE49-F238E27FC236}">
              <a16:creationId xmlns="" xmlns:a16="http://schemas.microsoft.com/office/drawing/2014/main" id="{00000000-0008-0000-0600-0000BC000000}"/>
            </a:ext>
          </a:extLst>
        </xdr:cNvPr>
        <xdr:cNvSpPr/>
      </xdr:nvSpPr>
      <xdr:spPr>
        <a:xfrm>
          <a:off x="1079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124401</xdr:rowOff>
    </xdr:from>
    <xdr:ext cx="469744"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895428"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155842</xdr:rowOff>
    </xdr:from>
    <xdr:to>
      <xdr:col>24</xdr:col>
      <xdr:colOff>114300</xdr:colOff>
      <xdr:row>70</xdr:row>
      <xdr:rowOff>85992</xdr:rowOff>
    </xdr:to>
    <xdr:sp macro="" textlink="">
      <xdr:nvSpPr>
        <xdr:cNvPr id="195" name="楕円 194">
          <a:extLst>
            <a:ext uri="{FF2B5EF4-FFF2-40B4-BE49-F238E27FC236}">
              <a16:creationId xmlns="" xmlns:a16="http://schemas.microsoft.com/office/drawing/2014/main" id="{00000000-0008-0000-0600-0000C3000000}"/>
            </a:ext>
          </a:extLst>
        </xdr:cNvPr>
        <xdr:cNvSpPr/>
      </xdr:nvSpPr>
      <xdr:spPr>
        <a:xfrm>
          <a:off x="4584700" y="1198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108869</xdr:rowOff>
    </xdr:from>
    <xdr:ext cx="534377" cy="259045"/>
    <xdr:sp macro="" textlink="">
      <xdr:nvSpPr>
        <xdr:cNvPr id="196" name="維持補修費該当値テキスト">
          <a:extLst>
            <a:ext uri="{FF2B5EF4-FFF2-40B4-BE49-F238E27FC236}">
              <a16:creationId xmlns="" xmlns:a16="http://schemas.microsoft.com/office/drawing/2014/main" id="{00000000-0008-0000-0600-0000C4000000}"/>
            </a:ext>
          </a:extLst>
        </xdr:cNvPr>
        <xdr:cNvSpPr txBox="1"/>
      </xdr:nvSpPr>
      <xdr:spPr>
        <a:xfrm>
          <a:off x="4686300" y="1193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104063</xdr:rowOff>
    </xdr:from>
    <xdr:to>
      <xdr:col>20</xdr:col>
      <xdr:colOff>38100</xdr:colOff>
      <xdr:row>72</xdr:row>
      <xdr:rowOff>34213</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3746500" y="1227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50740</xdr:rowOff>
    </xdr:from>
    <xdr:ext cx="534377"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3530111" y="120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39294</xdr:rowOff>
    </xdr:from>
    <xdr:to>
      <xdr:col>15</xdr:col>
      <xdr:colOff>101600</xdr:colOff>
      <xdr:row>75</xdr:row>
      <xdr:rowOff>140894</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2857500" y="1289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157421</xdr:rowOff>
    </xdr:from>
    <xdr:ext cx="534377"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2641111" y="126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167386</xdr:rowOff>
    </xdr:from>
    <xdr:to>
      <xdr:col>10</xdr:col>
      <xdr:colOff>165100</xdr:colOff>
      <xdr:row>74</xdr:row>
      <xdr:rowOff>97536</xdr:rowOff>
    </xdr:to>
    <xdr:sp macro="" textlink="">
      <xdr:nvSpPr>
        <xdr:cNvPr id="201" name="楕円 200">
          <a:extLst>
            <a:ext uri="{FF2B5EF4-FFF2-40B4-BE49-F238E27FC236}">
              <a16:creationId xmlns="" xmlns:a16="http://schemas.microsoft.com/office/drawing/2014/main" id="{00000000-0008-0000-0600-0000C9000000}"/>
            </a:ext>
          </a:extLst>
        </xdr:cNvPr>
        <xdr:cNvSpPr/>
      </xdr:nvSpPr>
      <xdr:spPr>
        <a:xfrm>
          <a:off x="1968500" y="1268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114063</xdr:rowOff>
    </xdr:from>
    <xdr:ext cx="534377"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1752111" y="1245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46151</xdr:rowOff>
    </xdr:from>
    <xdr:to>
      <xdr:col>6</xdr:col>
      <xdr:colOff>38100</xdr:colOff>
      <xdr:row>71</xdr:row>
      <xdr:rowOff>147751</xdr:rowOff>
    </xdr:to>
    <xdr:sp macro="" textlink="">
      <xdr:nvSpPr>
        <xdr:cNvPr id="203" name="楕円 202">
          <a:extLst>
            <a:ext uri="{FF2B5EF4-FFF2-40B4-BE49-F238E27FC236}">
              <a16:creationId xmlns="" xmlns:a16="http://schemas.microsoft.com/office/drawing/2014/main" id="{00000000-0008-0000-0600-0000CB000000}"/>
            </a:ext>
          </a:extLst>
        </xdr:cNvPr>
        <xdr:cNvSpPr/>
      </xdr:nvSpPr>
      <xdr:spPr>
        <a:xfrm>
          <a:off x="1079500" y="1221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69</xdr:row>
      <xdr:rowOff>164278</xdr:rowOff>
    </xdr:from>
    <xdr:ext cx="534377" cy="259045"/>
    <xdr:sp macro="" textlink="">
      <xdr:nvSpPr>
        <xdr:cNvPr id="204" name="テキスト ボックス 203">
          <a:extLst>
            <a:ext uri="{FF2B5EF4-FFF2-40B4-BE49-F238E27FC236}">
              <a16:creationId xmlns="" xmlns:a16="http://schemas.microsoft.com/office/drawing/2014/main" id="{00000000-0008-0000-0600-0000CC000000}"/>
            </a:ext>
          </a:extLst>
        </xdr:cNvPr>
        <xdr:cNvSpPr txBox="1"/>
      </xdr:nvSpPr>
      <xdr:spPr>
        <a:xfrm>
          <a:off x="863111" y="1199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7" name="テキスト ボックス 226">
          <a:extLst>
            <a:ext uri="{FF2B5EF4-FFF2-40B4-BE49-F238E27FC236}">
              <a16:creationId xmlns="" xmlns:a16="http://schemas.microsoft.com/office/drawing/2014/main" id="{00000000-0008-0000-0600-0000E3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9" name="テキスト ボックス 228">
          <a:extLst>
            <a:ext uri="{FF2B5EF4-FFF2-40B4-BE49-F238E27FC236}">
              <a16:creationId xmlns="" xmlns:a16="http://schemas.microsoft.com/office/drawing/2014/main" id="{00000000-0008-0000-0600-0000E5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153760</xdr:rowOff>
    </xdr:from>
    <xdr:to>
      <xdr:col>24</xdr:col>
      <xdr:colOff>62865</xdr:colOff>
      <xdr:row>98</xdr:row>
      <xdr:rowOff>3769</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flipV="1">
          <a:off x="4633595" y="15584260"/>
          <a:ext cx="1270" cy="122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7596</xdr:rowOff>
    </xdr:from>
    <xdr:ext cx="534377" cy="259045"/>
    <xdr:sp macro="" textlink="">
      <xdr:nvSpPr>
        <xdr:cNvPr id="234" name="扶助費最小値テキスト">
          <a:extLst>
            <a:ext uri="{FF2B5EF4-FFF2-40B4-BE49-F238E27FC236}">
              <a16:creationId xmlns="" xmlns:a16="http://schemas.microsoft.com/office/drawing/2014/main" id="{00000000-0008-0000-0600-0000EA000000}"/>
            </a:ext>
          </a:extLst>
        </xdr:cNvPr>
        <xdr:cNvSpPr txBox="1"/>
      </xdr:nvSpPr>
      <xdr:spPr>
        <a:xfrm>
          <a:off x="4686300" y="1680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3769</xdr:rowOff>
    </xdr:from>
    <xdr:to>
      <xdr:col>24</xdr:col>
      <xdr:colOff>152400</xdr:colOff>
      <xdr:row>98</xdr:row>
      <xdr:rowOff>3769</xdr:rowOff>
    </xdr:to>
    <xdr:cxnSp macro="">
      <xdr:nvCxnSpPr>
        <xdr:cNvPr id="235" name="直線コネクタ 234">
          <a:extLst>
            <a:ext uri="{FF2B5EF4-FFF2-40B4-BE49-F238E27FC236}">
              <a16:creationId xmlns="" xmlns:a16="http://schemas.microsoft.com/office/drawing/2014/main" id="{00000000-0008-0000-0600-0000EB000000}"/>
            </a:ext>
          </a:extLst>
        </xdr:cNvPr>
        <xdr:cNvCxnSpPr/>
      </xdr:nvCxnSpPr>
      <xdr:spPr>
        <a:xfrm>
          <a:off x="4546600" y="16805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100437</xdr:rowOff>
    </xdr:from>
    <xdr:ext cx="599010" cy="259045"/>
    <xdr:sp macro="" textlink="">
      <xdr:nvSpPr>
        <xdr:cNvPr id="236" name="扶助費最大値テキスト">
          <a:extLst>
            <a:ext uri="{FF2B5EF4-FFF2-40B4-BE49-F238E27FC236}">
              <a16:creationId xmlns="" xmlns:a16="http://schemas.microsoft.com/office/drawing/2014/main" id="{00000000-0008-0000-0600-0000EC000000}"/>
            </a:ext>
          </a:extLst>
        </xdr:cNvPr>
        <xdr:cNvSpPr txBox="1"/>
      </xdr:nvSpPr>
      <xdr:spPr>
        <a:xfrm>
          <a:off x="4686300" y="1535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153760</xdr:rowOff>
    </xdr:from>
    <xdr:to>
      <xdr:col>24</xdr:col>
      <xdr:colOff>152400</xdr:colOff>
      <xdr:row>90</xdr:row>
      <xdr:rowOff>153760</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a:off x="4546600" y="1558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42816</xdr:rowOff>
    </xdr:from>
    <xdr:to>
      <xdr:col>24</xdr:col>
      <xdr:colOff>63500</xdr:colOff>
      <xdr:row>98</xdr:row>
      <xdr:rowOff>76836</xdr:rowOff>
    </xdr:to>
    <xdr:cxnSp macro="">
      <xdr:nvCxnSpPr>
        <xdr:cNvPr id="238" name="直線コネクタ 237">
          <a:extLst>
            <a:ext uri="{FF2B5EF4-FFF2-40B4-BE49-F238E27FC236}">
              <a16:creationId xmlns="" xmlns:a16="http://schemas.microsoft.com/office/drawing/2014/main" id="{00000000-0008-0000-0600-0000EE000000}"/>
            </a:ext>
          </a:extLst>
        </xdr:cNvPr>
        <xdr:cNvCxnSpPr/>
      </xdr:nvCxnSpPr>
      <xdr:spPr>
        <a:xfrm flipV="1">
          <a:off x="3797300" y="16502016"/>
          <a:ext cx="838200" cy="37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66657</xdr:rowOff>
    </xdr:from>
    <xdr:ext cx="599010" cy="259045"/>
    <xdr:sp macro="" textlink="">
      <xdr:nvSpPr>
        <xdr:cNvPr id="239" name="扶助費平均値テキスト">
          <a:extLst>
            <a:ext uri="{FF2B5EF4-FFF2-40B4-BE49-F238E27FC236}">
              <a16:creationId xmlns="" xmlns:a16="http://schemas.microsoft.com/office/drawing/2014/main" id="{00000000-0008-0000-0600-0000EF000000}"/>
            </a:ext>
          </a:extLst>
        </xdr:cNvPr>
        <xdr:cNvSpPr txBox="1"/>
      </xdr:nvSpPr>
      <xdr:spPr>
        <a:xfrm>
          <a:off x="4686300" y="1618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43780</xdr:rowOff>
    </xdr:from>
    <xdr:to>
      <xdr:col>24</xdr:col>
      <xdr:colOff>114300</xdr:colOff>
      <xdr:row>95</xdr:row>
      <xdr:rowOff>145380</xdr:rowOff>
    </xdr:to>
    <xdr:sp macro="" textlink="">
      <xdr:nvSpPr>
        <xdr:cNvPr id="240" name="フローチャート: 判断 239">
          <a:extLst>
            <a:ext uri="{FF2B5EF4-FFF2-40B4-BE49-F238E27FC236}">
              <a16:creationId xmlns="" xmlns:a16="http://schemas.microsoft.com/office/drawing/2014/main" id="{00000000-0008-0000-0600-0000F0000000}"/>
            </a:ext>
          </a:extLst>
        </xdr:cNvPr>
        <xdr:cNvSpPr/>
      </xdr:nvSpPr>
      <xdr:spPr>
        <a:xfrm>
          <a:off x="4584700" y="1633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51589</xdr:rowOff>
    </xdr:from>
    <xdr:to>
      <xdr:col>19</xdr:col>
      <xdr:colOff>177800</xdr:colOff>
      <xdr:row>98</xdr:row>
      <xdr:rowOff>76836</xdr:rowOff>
    </xdr:to>
    <xdr:cxnSp macro="">
      <xdr:nvCxnSpPr>
        <xdr:cNvPr id="241" name="直線コネクタ 240">
          <a:extLst>
            <a:ext uri="{FF2B5EF4-FFF2-40B4-BE49-F238E27FC236}">
              <a16:creationId xmlns="" xmlns:a16="http://schemas.microsoft.com/office/drawing/2014/main" id="{00000000-0008-0000-0600-0000F1000000}"/>
            </a:ext>
          </a:extLst>
        </xdr:cNvPr>
        <xdr:cNvCxnSpPr/>
      </xdr:nvCxnSpPr>
      <xdr:spPr>
        <a:xfrm>
          <a:off x="2908300" y="16853689"/>
          <a:ext cx="889000" cy="2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151164</xdr:rowOff>
    </xdr:from>
    <xdr:to>
      <xdr:col>20</xdr:col>
      <xdr:colOff>38100</xdr:colOff>
      <xdr:row>96</xdr:row>
      <xdr:rowOff>81314</xdr:rowOff>
    </xdr:to>
    <xdr:sp macro="" textlink="">
      <xdr:nvSpPr>
        <xdr:cNvPr id="242" name="フローチャート: 判断 241">
          <a:extLst>
            <a:ext uri="{FF2B5EF4-FFF2-40B4-BE49-F238E27FC236}">
              <a16:creationId xmlns="" xmlns:a16="http://schemas.microsoft.com/office/drawing/2014/main" id="{00000000-0008-0000-0600-0000F2000000}"/>
            </a:ext>
          </a:extLst>
        </xdr:cNvPr>
        <xdr:cNvSpPr/>
      </xdr:nvSpPr>
      <xdr:spPr>
        <a:xfrm>
          <a:off x="3746500" y="1643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97841</xdr:rowOff>
    </xdr:from>
    <xdr:ext cx="599010" cy="259045"/>
    <xdr:sp macro="" textlink="">
      <xdr:nvSpPr>
        <xdr:cNvPr id="243" name="テキスト ボックス 242">
          <a:extLst>
            <a:ext uri="{FF2B5EF4-FFF2-40B4-BE49-F238E27FC236}">
              <a16:creationId xmlns="" xmlns:a16="http://schemas.microsoft.com/office/drawing/2014/main" id="{00000000-0008-0000-0600-0000F3000000}"/>
            </a:ext>
          </a:extLst>
        </xdr:cNvPr>
        <xdr:cNvSpPr txBox="1"/>
      </xdr:nvSpPr>
      <xdr:spPr>
        <a:xfrm>
          <a:off x="3497795" y="1621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51589</xdr:rowOff>
    </xdr:from>
    <xdr:to>
      <xdr:col>15</xdr:col>
      <xdr:colOff>50800</xdr:colOff>
      <xdr:row>98</xdr:row>
      <xdr:rowOff>121569</xdr:rowOff>
    </xdr:to>
    <xdr:cxnSp macro="">
      <xdr:nvCxnSpPr>
        <xdr:cNvPr id="244" name="直線コネクタ 243">
          <a:extLst>
            <a:ext uri="{FF2B5EF4-FFF2-40B4-BE49-F238E27FC236}">
              <a16:creationId xmlns="" xmlns:a16="http://schemas.microsoft.com/office/drawing/2014/main" id="{00000000-0008-0000-0600-0000F4000000}"/>
            </a:ext>
          </a:extLst>
        </xdr:cNvPr>
        <xdr:cNvCxnSpPr/>
      </xdr:nvCxnSpPr>
      <xdr:spPr>
        <a:xfrm flipV="1">
          <a:off x="2019300" y="16853689"/>
          <a:ext cx="889000" cy="6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21963</xdr:rowOff>
    </xdr:from>
    <xdr:to>
      <xdr:col>15</xdr:col>
      <xdr:colOff>101600</xdr:colOff>
      <xdr:row>96</xdr:row>
      <xdr:rowOff>123563</xdr:rowOff>
    </xdr:to>
    <xdr:sp macro="" textlink="">
      <xdr:nvSpPr>
        <xdr:cNvPr id="245" name="フローチャート: 判断 244">
          <a:extLst>
            <a:ext uri="{FF2B5EF4-FFF2-40B4-BE49-F238E27FC236}">
              <a16:creationId xmlns="" xmlns:a16="http://schemas.microsoft.com/office/drawing/2014/main" id="{00000000-0008-0000-0600-0000F5000000}"/>
            </a:ext>
          </a:extLst>
        </xdr:cNvPr>
        <xdr:cNvSpPr/>
      </xdr:nvSpPr>
      <xdr:spPr>
        <a:xfrm>
          <a:off x="2857500" y="1648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140090</xdr:rowOff>
    </xdr:from>
    <xdr:ext cx="599010"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2608795" y="1625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121569</xdr:rowOff>
    </xdr:from>
    <xdr:to>
      <xdr:col>10</xdr:col>
      <xdr:colOff>114300</xdr:colOff>
      <xdr:row>98</xdr:row>
      <xdr:rowOff>153259</xdr:rowOff>
    </xdr:to>
    <xdr:cxnSp macro="">
      <xdr:nvCxnSpPr>
        <xdr:cNvPr id="247" name="直線コネクタ 246">
          <a:extLst>
            <a:ext uri="{FF2B5EF4-FFF2-40B4-BE49-F238E27FC236}">
              <a16:creationId xmlns="" xmlns:a16="http://schemas.microsoft.com/office/drawing/2014/main" id="{00000000-0008-0000-0600-0000F7000000}"/>
            </a:ext>
          </a:extLst>
        </xdr:cNvPr>
        <xdr:cNvCxnSpPr/>
      </xdr:nvCxnSpPr>
      <xdr:spPr>
        <a:xfrm flipV="1">
          <a:off x="1130300" y="16923669"/>
          <a:ext cx="889000" cy="3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78885</xdr:rowOff>
    </xdr:from>
    <xdr:to>
      <xdr:col>10</xdr:col>
      <xdr:colOff>165100</xdr:colOff>
      <xdr:row>97</xdr:row>
      <xdr:rowOff>9035</xdr:rowOff>
    </xdr:to>
    <xdr:sp macro="" textlink="">
      <xdr:nvSpPr>
        <xdr:cNvPr id="248" name="フローチャート: 判断 247">
          <a:extLst>
            <a:ext uri="{FF2B5EF4-FFF2-40B4-BE49-F238E27FC236}">
              <a16:creationId xmlns="" xmlns:a16="http://schemas.microsoft.com/office/drawing/2014/main" id="{00000000-0008-0000-0600-0000F8000000}"/>
            </a:ext>
          </a:extLst>
        </xdr:cNvPr>
        <xdr:cNvSpPr/>
      </xdr:nvSpPr>
      <xdr:spPr>
        <a:xfrm>
          <a:off x="1968500" y="1653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25562</xdr:rowOff>
    </xdr:from>
    <xdr:ext cx="534377"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1752111" y="1631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81328</xdr:rowOff>
    </xdr:from>
    <xdr:to>
      <xdr:col>6</xdr:col>
      <xdr:colOff>38100</xdr:colOff>
      <xdr:row>97</xdr:row>
      <xdr:rowOff>11478</xdr:rowOff>
    </xdr:to>
    <xdr:sp macro="" textlink="">
      <xdr:nvSpPr>
        <xdr:cNvPr id="250" name="フローチャート: 判断 249">
          <a:extLst>
            <a:ext uri="{FF2B5EF4-FFF2-40B4-BE49-F238E27FC236}">
              <a16:creationId xmlns="" xmlns:a16="http://schemas.microsoft.com/office/drawing/2014/main" id="{00000000-0008-0000-0600-0000FA000000}"/>
            </a:ext>
          </a:extLst>
        </xdr:cNvPr>
        <xdr:cNvSpPr/>
      </xdr:nvSpPr>
      <xdr:spPr>
        <a:xfrm>
          <a:off x="1079500" y="1654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28005</xdr:rowOff>
    </xdr:from>
    <xdr:ext cx="534377"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863111" y="1631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163466</xdr:rowOff>
    </xdr:from>
    <xdr:to>
      <xdr:col>24</xdr:col>
      <xdr:colOff>114300</xdr:colOff>
      <xdr:row>96</xdr:row>
      <xdr:rowOff>93616</xdr:rowOff>
    </xdr:to>
    <xdr:sp macro="" textlink="">
      <xdr:nvSpPr>
        <xdr:cNvPr id="257" name="楕円 256">
          <a:extLst>
            <a:ext uri="{FF2B5EF4-FFF2-40B4-BE49-F238E27FC236}">
              <a16:creationId xmlns="" xmlns:a16="http://schemas.microsoft.com/office/drawing/2014/main" id="{00000000-0008-0000-0600-000001010000}"/>
            </a:ext>
          </a:extLst>
        </xdr:cNvPr>
        <xdr:cNvSpPr/>
      </xdr:nvSpPr>
      <xdr:spPr>
        <a:xfrm>
          <a:off x="4584700" y="1645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141893</xdr:rowOff>
    </xdr:from>
    <xdr:ext cx="599010" cy="259045"/>
    <xdr:sp macro="" textlink="">
      <xdr:nvSpPr>
        <xdr:cNvPr id="258" name="扶助費該当値テキスト">
          <a:extLst>
            <a:ext uri="{FF2B5EF4-FFF2-40B4-BE49-F238E27FC236}">
              <a16:creationId xmlns="" xmlns:a16="http://schemas.microsoft.com/office/drawing/2014/main" id="{00000000-0008-0000-0600-000002010000}"/>
            </a:ext>
          </a:extLst>
        </xdr:cNvPr>
        <xdr:cNvSpPr txBox="1"/>
      </xdr:nvSpPr>
      <xdr:spPr>
        <a:xfrm>
          <a:off x="4686300" y="16429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26036</xdr:rowOff>
    </xdr:from>
    <xdr:to>
      <xdr:col>20</xdr:col>
      <xdr:colOff>38100</xdr:colOff>
      <xdr:row>98</xdr:row>
      <xdr:rowOff>127636</xdr:rowOff>
    </xdr:to>
    <xdr:sp macro="" textlink="">
      <xdr:nvSpPr>
        <xdr:cNvPr id="259" name="楕円 258">
          <a:extLst>
            <a:ext uri="{FF2B5EF4-FFF2-40B4-BE49-F238E27FC236}">
              <a16:creationId xmlns="" xmlns:a16="http://schemas.microsoft.com/office/drawing/2014/main" id="{00000000-0008-0000-0600-000003010000}"/>
            </a:ext>
          </a:extLst>
        </xdr:cNvPr>
        <xdr:cNvSpPr/>
      </xdr:nvSpPr>
      <xdr:spPr>
        <a:xfrm>
          <a:off x="3746500" y="1682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118763</xdr:rowOff>
    </xdr:from>
    <xdr:ext cx="534377" cy="259045"/>
    <xdr:sp macro="" textlink="">
      <xdr:nvSpPr>
        <xdr:cNvPr id="260" name="テキスト ボックス 259">
          <a:extLst>
            <a:ext uri="{FF2B5EF4-FFF2-40B4-BE49-F238E27FC236}">
              <a16:creationId xmlns="" xmlns:a16="http://schemas.microsoft.com/office/drawing/2014/main" id="{00000000-0008-0000-0600-000004010000}"/>
            </a:ext>
          </a:extLst>
        </xdr:cNvPr>
        <xdr:cNvSpPr txBox="1"/>
      </xdr:nvSpPr>
      <xdr:spPr>
        <a:xfrm>
          <a:off x="3530111" y="1692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789</xdr:rowOff>
    </xdr:from>
    <xdr:to>
      <xdr:col>15</xdr:col>
      <xdr:colOff>101600</xdr:colOff>
      <xdr:row>98</xdr:row>
      <xdr:rowOff>102389</xdr:rowOff>
    </xdr:to>
    <xdr:sp macro="" textlink="">
      <xdr:nvSpPr>
        <xdr:cNvPr id="261" name="楕円 260">
          <a:extLst>
            <a:ext uri="{FF2B5EF4-FFF2-40B4-BE49-F238E27FC236}">
              <a16:creationId xmlns="" xmlns:a16="http://schemas.microsoft.com/office/drawing/2014/main" id="{00000000-0008-0000-0600-000005010000}"/>
            </a:ext>
          </a:extLst>
        </xdr:cNvPr>
        <xdr:cNvSpPr/>
      </xdr:nvSpPr>
      <xdr:spPr>
        <a:xfrm>
          <a:off x="2857500" y="1680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93516</xdr:rowOff>
    </xdr:from>
    <xdr:ext cx="534377" cy="259045"/>
    <xdr:sp macro="" textlink="">
      <xdr:nvSpPr>
        <xdr:cNvPr id="262" name="テキスト ボックス 261">
          <a:extLst>
            <a:ext uri="{FF2B5EF4-FFF2-40B4-BE49-F238E27FC236}">
              <a16:creationId xmlns="" xmlns:a16="http://schemas.microsoft.com/office/drawing/2014/main" id="{00000000-0008-0000-0600-000006010000}"/>
            </a:ext>
          </a:extLst>
        </xdr:cNvPr>
        <xdr:cNvSpPr txBox="1"/>
      </xdr:nvSpPr>
      <xdr:spPr>
        <a:xfrm>
          <a:off x="2641111" y="1689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70769</xdr:rowOff>
    </xdr:from>
    <xdr:to>
      <xdr:col>10</xdr:col>
      <xdr:colOff>165100</xdr:colOff>
      <xdr:row>99</xdr:row>
      <xdr:rowOff>919</xdr:rowOff>
    </xdr:to>
    <xdr:sp macro="" textlink="">
      <xdr:nvSpPr>
        <xdr:cNvPr id="263" name="楕円 262">
          <a:extLst>
            <a:ext uri="{FF2B5EF4-FFF2-40B4-BE49-F238E27FC236}">
              <a16:creationId xmlns="" xmlns:a16="http://schemas.microsoft.com/office/drawing/2014/main" id="{00000000-0008-0000-0600-000007010000}"/>
            </a:ext>
          </a:extLst>
        </xdr:cNvPr>
        <xdr:cNvSpPr/>
      </xdr:nvSpPr>
      <xdr:spPr>
        <a:xfrm>
          <a:off x="1968500" y="1687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163496</xdr:rowOff>
    </xdr:from>
    <xdr:ext cx="534377" cy="259045"/>
    <xdr:sp macro="" textlink="">
      <xdr:nvSpPr>
        <xdr:cNvPr id="264" name="テキスト ボックス 263">
          <a:extLst>
            <a:ext uri="{FF2B5EF4-FFF2-40B4-BE49-F238E27FC236}">
              <a16:creationId xmlns="" xmlns:a16="http://schemas.microsoft.com/office/drawing/2014/main" id="{00000000-0008-0000-0600-000008010000}"/>
            </a:ext>
          </a:extLst>
        </xdr:cNvPr>
        <xdr:cNvSpPr txBox="1"/>
      </xdr:nvSpPr>
      <xdr:spPr>
        <a:xfrm>
          <a:off x="1752111" y="1696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102459</xdr:rowOff>
    </xdr:from>
    <xdr:to>
      <xdr:col>6</xdr:col>
      <xdr:colOff>38100</xdr:colOff>
      <xdr:row>99</xdr:row>
      <xdr:rowOff>32609</xdr:rowOff>
    </xdr:to>
    <xdr:sp macro="" textlink="">
      <xdr:nvSpPr>
        <xdr:cNvPr id="265" name="楕円 264">
          <a:extLst>
            <a:ext uri="{FF2B5EF4-FFF2-40B4-BE49-F238E27FC236}">
              <a16:creationId xmlns="" xmlns:a16="http://schemas.microsoft.com/office/drawing/2014/main" id="{00000000-0008-0000-0600-000009010000}"/>
            </a:ext>
          </a:extLst>
        </xdr:cNvPr>
        <xdr:cNvSpPr/>
      </xdr:nvSpPr>
      <xdr:spPr>
        <a:xfrm>
          <a:off x="1079500" y="1690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23736</xdr:rowOff>
    </xdr:from>
    <xdr:ext cx="534377" cy="259045"/>
    <xdr:sp macro="" textlink="">
      <xdr:nvSpPr>
        <xdr:cNvPr id="266" name="テキスト ボックス 265">
          <a:extLst>
            <a:ext uri="{FF2B5EF4-FFF2-40B4-BE49-F238E27FC236}">
              <a16:creationId xmlns="" xmlns:a16="http://schemas.microsoft.com/office/drawing/2014/main" id="{00000000-0008-0000-0600-00000A010000}"/>
            </a:ext>
          </a:extLst>
        </xdr:cNvPr>
        <xdr:cNvSpPr txBox="1"/>
      </xdr:nvSpPr>
      <xdr:spPr>
        <a:xfrm>
          <a:off x="863111" y="1699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77521</xdr:rowOff>
    </xdr:from>
    <xdr:to>
      <xdr:col>54</xdr:col>
      <xdr:colOff>189865</xdr:colOff>
      <xdr:row>38</xdr:row>
      <xdr:rowOff>17605</xdr:rowOff>
    </xdr:to>
    <xdr:cxnSp macro="">
      <xdr:nvCxnSpPr>
        <xdr:cNvPr id="290" name="直線コネクタ 289">
          <a:extLst>
            <a:ext uri="{FF2B5EF4-FFF2-40B4-BE49-F238E27FC236}">
              <a16:creationId xmlns="" xmlns:a16="http://schemas.microsoft.com/office/drawing/2014/main" id="{00000000-0008-0000-0600-000022010000}"/>
            </a:ext>
          </a:extLst>
        </xdr:cNvPr>
        <xdr:cNvCxnSpPr/>
      </xdr:nvCxnSpPr>
      <xdr:spPr>
        <a:xfrm flipV="1">
          <a:off x="10475595" y="5735371"/>
          <a:ext cx="1270" cy="79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21432</xdr:rowOff>
    </xdr:from>
    <xdr:ext cx="534377" cy="259045"/>
    <xdr:sp macro="" textlink="">
      <xdr:nvSpPr>
        <xdr:cNvPr id="291" name="補助費等最小値テキスト">
          <a:extLst>
            <a:ext uri="{FF2B5EF4-FFF2-40B4-BE49-F238E27FC236}">
              <a16:creationId xmlns="" xmlns:a16="http://schemas.microsoft.com/office/drawing/2014/main" id="{00000000-0008-0000-0600-000023010000}"/>
            </a:ext>
          </a:extLst>
        </xdr:cNvPr>
        <xdr:cNvSpPr txBox="1"/>
      </xdr:nvSpPr>
      <xdr:spPr>
        <a:xfrm>
          <a:off x="10528300" y="653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17605</xdr:rowOff>
    </xdr:from>
    <xdr:to>
      <xdr:col>55</xdr:col>
      <xdr:colOff>88900</xdr:colOff>
      <xdr:row>38</xdr:row>
      <xdr:rowOff>17605</xdr:rowOff>
    </xdr:to>
    <xdr:cxnSp macro="">
      <xdr:nvCxnSpPr>
        <xdr:cNvPr id="292" name="直線コネクタ 291">
          <a:extLst>
            <a:ext uri="{FF2B5EF4-FFF2-40B4-BE49-F238E27FC236}">
              <a16:creationId xmlns="" xmlns:a16="http://schemas.microsoft.com/office/drawing/2014/main" id="{00000000-0008-0000-0600-000024010000}"/>
            </a:ext>
          </a:extLst>
        </xdr:cNvPr>
        <xdr:cNvCxnSpPr/>
      </xdr:nvCxnSpPr>
      <xdr:spPr>
        <a:xfrm>
          <a:off x="10388600" y="653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24198</xdr:rowOff>
    </xdr:from>
    <xdr:ext cx="599010" cy="259045"/>
    <xdr:sp macro="" textlink="">
      <xdr:nvSpPr>
        <xdr:cNvPr id="293" name="補助費等最大値テキスト">
          <a:extLst>
            <a:ext uri="{FF2B5EF4-FFF2-40B4-BE49-F238E27FC236}">
              <a16:creationId xmlns="" xmlns:a16="http://schemas.microsoft.com/office/drawing/2014/main" id="{00000000-0008-0000-0600-000025010000}"/>
            </a:ext>
          </a:extLst>
        </xdr:cNvPr>
        <xdr:cNvSpPr txBox="1"/>
      </xdr:nvSpPr>
      <xdr:spPr>
        <a:xfrm>
          <a:off x="10528300" y="551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77521</xdr:rowOff>
    </xdr:from>
    <xdr:to>
      <xdr:col>55</xdr:col>
      <xdr:colOff>88900</xdr:colOff>
      <xdr:row>33</xdr:row>
      <xdr:rowOff>77521</xdr:rowOff>
    </xdr:to>
    <xdr:cxnSp macro="">
      <xdr:nvCxnSpPr>
        <xdr:cNvPr id="294" name="直線コネクタ 293">
          <a:extLst>
            <a:ext uri="{FF2B5EF4-FFF2-40B4-BE49-F238E27FC236}">
              <a16:creationId xmlns="" xmlns:a16="http://schemas.microsoft.com/office/drawing/2014/main" id="{00000000-0008-0000-0600-000026010000}"/>
            </a:ext>
          </a:extLst>
        </xdr:cNvPr>
        <xdr:cNvCxnSpPr/>
      </xdr:nvCxnSpPr>
      <xdr:spPr>
        <a:xfrm>
          <a:off x="10388600" y="573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39710</xdr:rowOff>
    </xdr:from>
    <xdr:to>
      <xdr:col>55</xdr:col>
      <xdr:colOff>0</xdr:colOff>
      <xdr:row>35</xdr:row>
      <xdr:rowOff>60025</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a:off x="9639300" y="5354660"/>
          <a:ext cx="838200" cy="70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14581</xdr:rowOff>
    </xdr:from>
    <xdr:ext cx="534377" cy="259045"/>
    <xdr:sp macro="" textlink="">
      <xdr:nvSpPr>
        <xdr:cNvPr id="296" name="補助費等平均値テキスト">
          <a:extLst>
            <a:ext uri="{FF2B5EF4-FFF2-40B4-BE49-F238E27FC236}">
              <a16:creationId xmlns="" xmlns:a16="http://schemas.microsoft.com/office/drawing/2014/main" id="{00000000-0008-0000-0600-000028010000}"/>
            </a:ext>
          </a:extLst>
        </xdr:cNvPr>
        <xdr:cNvSpPr txBox="1"/>
      </xdr:nvSpPr>
      <xdr:spPr>
        <a:xfrm>
          <a:off x="10528300" y="6186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36154</xdr:rowOff>
    </xdr:from>
    <xdr:to>
      <xdr:col>55</xdr:col>
      <xdr:colOff>50800</xdr:colOff>
      <xdr:row>36</xdr:row>
      <xdr:rowOff>137754</xdr:rowOff>
    </xdr:to>
    <xdr:sp macro="" textlink="">
      <xdr:nvSpPr>
        <xdr:cNvPr id="297" name="フローチャート: 判断 296">
          <a:extLst>
            <a:ext uri="{FF2B5EF4-FFF2-40B4-BE49-F238E27FC236}">
              <a16:creationId xmlns="" xmlns:a16="http://schemas.microsoft.com/office/drawing/2014/main" id="{00000000-0008-0000-0600-000029010000}"/>
            </a:ext>
          </a:extLst>
        </xdr:cNvPr>
        <xdr:cNvSpPr/>
      </xdr:nvSpPr>
      <xdr:spPr>
        <a:xfrm>
          <a:off x="10426700" y="620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39710</xdr:rowOff>
    </xdr:from>
    <xdr:to>
      <xdr:col>50</xdr:col>
      <xdr:colOff>114300</xdr:colOff>
      <xdr:row>37</xdr:row>
      <xdr:rowOff>111018</xdr:rowOff>
    </xdr:to>
    <xdr:cxnSp macro="">
      <xdr:nvCxnSpPr>
        <xdr:cNvPr id="298" name="直線コネクタ 297">
          <a:extLst>
            <a:ext uri="{FF2B5EF4-FFF2-40B4-BE49-F238E27FC236}">
              <a16:creationId xmlns="" xmlns:a16="http://schemas.microsoft.com/office/drawing/2014/main" id="{00000000-0008-0000-0600-00002A010000}"/>
            </a:ext>
          </a:extLst>
        </xdr:cNvPr>
        <xdr:cNvCxnSpPr/>
      </xdr:nvCxnSpPr>
      <xdr:spPr>
        <a:xfrm flipV="1">
          <a:off x="8750300" y="5354660"/>
          <a:ext cx="889000" cy="110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34866</xdr:rowOff>
    </xdr:from>
    <xdr:to>
      <xdr:col>50</xdr:col>
      <xdr:colOff>165100</xdr:colOff>
      <xdr:row>31</xdr:row>
      <xdr:rowOff>136466</xdr:rowOff>
    </xdr:to>
    <xdr:sp macro="" textlink="">
      <xdr:nvSpPr>
        <xdr:cNvPr id="299" name="フローチャート: 判断 298">
          <a:extLst>
            <a:ext uri="{FF2B5EF4-FFF2-40B4-BE49-F238E27FC236}">
              <a16:creationId xmlns="" xmlns:a16="http://schemas.microsoft.com/office/drawing/2014/main" id="{00000000-0008-0000-0600-00002B010000}"/>
            </a:ext>
          </a:extLst>
        </xdr:cNvPr>
        <xdr:cNvSpPr/>
      </xdr:nvSpPr>
      <xdr:spPr>
        <a:xfrm>
          <a:off x="9588500" y="534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127593</xdr:rowOff>
    </xdr:from>
    <xdr:ext cx="599010" cy="259045"/>
    <xdr:sp macro="" textlink="">
      <xdr:nvSpPr>
        <xdr:cNvPr id="300" name="テキスト ボックス 299">
          <a:extLst>
            <a:ext uri="{FF2B5EF4-FFF2-40B4-BE49-F238E27FC236}">
              <a16:creationId xmlns="" xmlns:a16="http://schemas.microsoft.com/office/drawing/2014/main" id="{00000000-0008-0000-0600-00002C010000}"/>
            </a:ext>
          </a:extLst>
        </xdr:cNvPr>
        <xdr:cNvSpPr txBox="1"/>
      </xdr:nvSpPr>
      <xdr:spPr>
        <a:xfrm>
          <a:off x="9339795" y="544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111018</xdr:rowOff>
    </xdr:from>
    <xdr:to>
      <xdr:col>45</xdr:col>
      <xdr:colOff>177800</xdr:colOff>
      <xdr:row>37</xdr:row>
      <xdr:rowOff>129756</xdr:rowOff>
    </xdr:to>
    <xdr:cxnSp macro="">
      <xdr:nvCxnSpPr>
        <xdr:cNvPr id="301" name="直線コネクタ 300">
          <a:extLst>
            <a:ext uri="{FF2B5EF4-FFF2-40B4-BE49-F238E27FC236}">
              <a16:creationId xmlns="" xmlns:a16="http://schemas.microsoft.com/office/drawing/2014/main" id="{00000000-0008-0000-0600-00002D010000}"/>
            </a:ext>
          </a:extLst>
        </xdr:cNvPr>
        <xdr:cNvCxnSpPr/>
      </xdr:nvCxnSpPr>
      <xdr:spPr>
        <a:xfrm flipV="1">
          <a:off x="7861300" y="6454668"/>
          <a:ext cx="889000" cy="1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92032</xdr:rowOff>
    </xdr:from>
    <xdr:to>
      <xdr:col>46</xdr:col>
      <xdr:colOff>38100</xdr:colOff>
      <xdr:row>37</xdr:row>
      <xdr:rowOff>22182</xdr:rowOff>
    </xdr:to>
    <xdr:sp macro="" textlink="">
      <xdr:nvSpPr>
        <xdr:cNvPr id="302" name="フローチャート: 判断 301">
          <a:extLst>
            <a:ext uri="{FF2B5EF4-FFF2-40B4-BE49-F238E27FC236}">
              <a16:creationId xmlns="" xmlns:a16="http://schemas.microsoft.com/office/drawing/2014/main" id="{00000000-0008-0000-0600-00002E010000}"/>
            </a:ext>
          </a:extLst>
        </xdr:cNvPr>
        <xdr:cNvSpPr/>
      </xdr:nvSpPr>
      <xdr:spPr>
        <a:xfrm>
          <a:off x="8699500" y="626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38709</xdr:rowOff>
    </xdr:from>
    <xdr:ext cx="534377"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8483111" y="603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118867</xdr:rowOff>
    </xdr:from>
    <xdr:to>
      <xdr:col>41</xdr:col>
      <xdr:colOff>50800</xdr:colOff>
      <xdr:row>37</xdr:row>
      <xdr:rowOff>129756</xdr:rowOff>
    </xdr:to>
    <xdr:cxnSp macro="">
      <xdr:nvCxnSpPr>
        <xdr:cNvPr id="304" name="直線コネクタ 303">
          <a:extLst>
            <a:ext uri="{FF2B5EF4-FFF2-40B4-BE49-F238E27FC236}">
              <a16:creationId xmlns="" xmlns:a16="http://schemas.microsoft.com/office/drawing/2014/main" id="{00000000-0008-0000-0600-000030010000}"/>
            </a:ext>
          </a:extLst>
        </xdr:cNvPr>
        <xdr:cNvCxnSpPr/>
      </xdr:nvCxnSpPr>
      <xdr:spPr>
        <a:xfrm>
          <a:off x="6972300" y="6462517"/>
          <a:ext cx="889000" cy="1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120904</xdr:rowOff>
    </xdr:from>
    <xdr:to>
      <xdr:col>41</xdr:col>
      <xdr:colOff>101600</xdr:colOff>
      <xdr:row>37</xdr:row>
      <xdr:rowOff>51054</xdr:rowOff>
    </xdr:to>
    <xdr:sp macro="" textlink="">
      <xdr:nvSpPr>
        <xdr:cNvPr id="305" name="フローチャート: 判断 304">
          <a:extLst>
            <a:ext uri="{FF2B5EF4-FFF2-40B4-BE49-F238E27FC236}">
              <a16:creationId xmlns="" xmlns:a16="http://schemas.microsoft.com/office/drawing/2014/main" id="{00000000-0008-0000-0600-000031010000}"/>
            </a:ext>
          </a:extLst>
        </xdr:cNvPr>
        <xdr:cNvSpPr/>
      </xdr:nvSpPr>
      <xdr:spPr>
        <a:xfrm>
          <a:off x="7810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67581</xdr:rowOff>
    </xdr:from>
    <xdr:ext cx="534377"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7594111" y="606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127648</xdr:rowOff>
    </xdr:from>
    <xdr:to>
      <xdr:col>36</xdr:col>
      <xdr:colOff>165100</xdr:colOff>
      <xdr:row>37</xdr:row>
      <xdr:rowOff>57798</xdr:rowOff>
    </xdr:to>
    <xdr:sp macro="" textlink="">
      <xdr:nvSpPr>
        <xdr:cNvPr id="307" name="フローチャート: 判断 306">
          <a:extLst>
            <a:ext uri="{FF2B5EF4-FFF2-40B4-BE49-F238E27FC236}">
              <a16:creationId xmlns="" xmlns:a16="http://schemas.microsoft.com/office/drawing/2014/main" id="{00000000-0008-0000-0600-000033010000}"/>
            </a:ext>
          </a:extLst>
        </xdr:cNvPr>
        <xdr:cNvSpPr/>
      </xdr:nvSpPr>
      <xdr:spPr>
        <a:xfrm>
          <a:off x="6921500" y="629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74325</xdr:rowOff>
    </xdr:from>
    <xdr:ext cx="534377"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6705111" y="607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9225</xdr:rowOff>
    </xdr:from>
    <xdr:to>
      <xdr:col>55</xdr:col>
      <xdr:colOff>50800</xdr:colOff>
      <xdr:row>35</xdr:row>
      <xdr:rowOff>110825</xdr:rowOff>
    </xdr:to>
    <xdr:sp macro="" textlink="">
      <xdr:nvSpPr>
        <xdr:cNvPr id="314" name="楕円 313">
          <a:extLst>
            <a:ext uri="{FF2B5EF4-FFF2-40B4-BE49-F238E27FC236}">
              <a16:creationId xmlns="" xmlns:a16="http://schemas.microsoft.com/office/drawing/2014/main" id="{00000000-0008-0000-0600-00003A010000}"/>
            </a:ext>
          </a:extLst>
        </xdr:cNvPr>
        <xdr:cNvSpPr/>
      </xdr:nvSpPr>
      <xdr:spPr>
        <a:xfrm>
          <a:off x="10426700" y="600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32102</xdr:rowOff>
    </xdr:from>
    <xdr:ext cx="534377" cy="259045"/>
    <xdr:sp macro="" textlink="">
      <xdr:nvSpPr>
        <xdr:cNvPr id="315" name="補助費等該当値テキスト">
          <a:extLst>
            <a:ext uri="{FF2B5EF4-FFF2-40B4-BE49-F238E27FC236}">
              <a16:creationId xmlns="" xmlns:a16="http://schemas.microsoft.com/office/drawing/2014/main" id="{00000000-0008-0000-0600-00003B010000}"/>
            </a:ext>
          </a:extLst>
        </xdr:cNvPr>
        <xdr:cNvSpPr txBox="1"/>
      </xdr:nvSpPr>
      <xdr:spPr>
        <a:xfrm>
          <a:off x="10528300" y="586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160360</xdr:rowOff>
    </xdr:from>
    <xdr:to>
      <xdr:col>50</xdr:col>
      <xdr:colOff>165100</xdr:colOff>
      <xdr:row>31</xdr:row>
      <xdr:rowOff>90510</xdr:rowOff>
    </xdr:to>
    <xdr:sp macro="" textlink="">
      <xdr:nvSpPr>
        <xdr:cNvPr id="316" name="楕円 315">
          <a:extLst>
            <a:ext uri="{FF2B5EF4-FFF2-40B4-BE49-F238E27FC236}">
              <a16:creationId xmlns="" xmlns:a16="http://schemas.microsoft.com/office/drawing/2014/main" id="{00000000-0008-0000-0600-00003C010000}"/>
            </a:ext>
          </a:extLst>
        </xdr:cNvPr>
        <xdr:cNvSpPr/>
      </xdr:nvSpPr>
      <xdr:spPr>
        <a:xfrm>
          <a:off x="9588500" y="530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107037</xdr:rowOff>
    </xdr:from>
    <xdr:ext cx="599010" cy="259045"/>
    <xdr:sp macro="" textlink="">
      <xdr:nvSpPr>
        <xdr:cNvPr id="317" name="テキスト ボックス 316">
          <a:extLst>
            <a:ext uri="{FF2B5EF4-FFF2-40B4-BE49-F238E27FC236}">
              <a16:creationId xmlns="" xmlns:a16="http://schemas.microsoft.com/office/drawing/2014/main" id="{00000000-0008-0000-0600-00003D010000}"/>
            </a:ext>
          </a:extLst>
        </xdr:cNvPr>
        <xdr:cNvSpPr txBox="1"/>
      </xdr:nvSpPr>
      <xdr:spPr>
        <a:xfrm>
          <a:off x="9339795" y="5079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60218</xdr:rowOff>
    </xdr:from>
    <xdr:to>
      <xdr:col>46</xdr:col>
      <xdr:colOff>38100</xdr:colOff>
      <xdr:row>37</xdr:row>
      <xdr:rowOff>161818</xdr:rowOff>
    </xdr:to>
    <xdr:sp macro="" textlink="">
      <xdr:nvSpPr>
        <xdr:cNvPr id="318" name="楕円 317">
          <a:extLst>
            <a:ext uri="{FF2B5EF4-FFF2-40B4-BE49-F238E27FC236}">
              <a16:creationId xmlns="" xmlns:a16="http://schemas.microsoft.com/office/drawing/2014/main" id="{00000000-0008-0000-0600-00003E010000}"/>
            </a:ext>
          </a:extLst>
        </xdr:cNvPr>
        <xdr:cNvSpPr/>
      </xdr:nvSpPr>
      <xdr:spPr>
        <a:xfrm>
          <a:off x="8699500" y="640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152945</xdr:rowOff>
    </xdr:from>
    <xdr:ext cx="534377" cy="259045"/>
    <xdr:sp macro="" textlink="">
      <xdr:nvSpPr>
        <xdr:cNvPr id="319" name="テキスト ボックス 318">
          <a:extLst>
            <a:ext uri="{FF2B5EF4-FFF2-40B4-BE49-F238E27FC236}">
              <a16:creationId xmlns="" xmlns:a16="http://schemas.microsoft.com/office/drawing/2014/main" id="{00000000-0008-0000-0600-00003F010000}"/>
            </a:ext>
          </a:extLst>
        </xdr:cNvPr>
        <xdr:cNvSpPr txBox="1"/>
      </xdr:nvSpPr>
      <xdr:spPr>
        <a:xfrm>
          <a:off x="8483111" y="649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78956</xdr:rowOff>
    </xdr:from>
    <xdr:to>
      <xdr:col>41</xdr:col>
      <xdr:colOff>101600</xdr:colOff>
      <xdr:row>38</xdr:row>
      <xdr:rowOff>9106</xdr:rowOff>
    </xdr:to>
    <xdr:sp macro="" textlink="">
      <xdr:nvSpPr>
        <xdr:cNvPr id="320" name="楕円 319">
          <a:extLst>
            <a:ext uri="{FF2B5EF4-FFF2-40B4-BE49-F238E27FC236}">
              <a16:creationId xmlns="" xmlns:a16="http://schemas.microsoft.com/office/drawing/2014/main" id="{00000000-0008-0000-0600-000040010000}"/>
            </a:ext>
          </a:extLst>
        </xdr:cNvPr>
        <xdr:cNvSpPr/>
      </xdr:nvSpPr>
      <xdr:spPr>
        <a:xfrm>
          <a:off x="7810500" y="642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233</xdr:rowOff>
    </xdr:from>
    <xdr:ext cx="534377" cy="259045"/>
    <xdr:sp macro="" textlink="">
      <xdr:nvSpPr>
        <xdr:cNvPr id="321" name="テキスト ボックス 320">
          <a:extLst>
            <a:ext uri="{FF2B5EF4-FFF2-40B4-BE49-F238E27FC236}">
              <a16:creationId xmlns="" xmlns:a16="http://schemas.microsoft.com/office/drawing/2014/main" id="{00000000-0008-0000-0600-000041010000}"/>
            </a:ext>
          </a:extLst>
        </xdr:cNvPr>
        <xdr:cNvSpPr txBox="1"/>
      </xdr:nvSpPr>
      <xdr:spPr>
        <a:xfrm>
          <a:off x="7594111" y="651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68067</xdr:rowOff>
    </xdr:from>
    <xdr:to>
      <xdr:col>36</xdr:col>
      <xdr:colOff>165100</xdr:colOff>
      <xdr:row>37</xdr:row>
      <xdr:rowOff>169667</xdr:rowOff>
    </xdr:to>
    <xdr:sp macro="" textlink="">
      <xdr:nvSpPr>
        <xdr:cNvPr id="322" name="楕円 321">
          <a:extLst>
            <a:ext uri="{FF2B5EF4-FFF2-40B4-BE49-F238E27FC236}">
              <a16:creationId xmlns="" xmlns:a16="http://schemas.microsoft.com/office/drawing/2014/main" id="{00000000-0008-0000-0600-000042010000}"/>
            </a:ext>
          </a:extLst>
        </xdr:cNvPr>
        <xdr:cNvSpPr/>
      </xdr:nvSpPr>
      <xdr:spPr>
        <a:xfrm>
          <a:off x="6921500" y="641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160794</xdr:rowOff>
    </xdr:from>
    <xdr:ext cx="534377" cy="259045"/>
    <xdr:sp macro="" textlink="">
      <xdr:nvSpPr>
        <xdr:cNvPr id="323" name="テキスト ボックス 322">
          <a:extLst>
            <a:ext uri="{FF2B5EF4-FFF2-40B4-BE49-F238E27FC236}">
              <a16:creationId xmlns="" xmlns:a16="http://schemas.microsoft.com/office/drawing/2014/main" id="{00000000-0008-0000-0600-000043010000}"/>
            </a:ext>
          </a:extLst>
        </xdr:cNvPr>
        <xdr:cNvSpPr txBox="1"/>
      </xdr:nvSpPr>
      <xdr:spPr>
        <a:xfrm>
          <a:off x="6705111" y="650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a:extLst>
            <a:ext uri="{FF2B5EF4-FFF2-40B4-BE49-F238E27FC236}">
              <a16:creationId xmlns="" xmlns:a16="http://schemas.microsoft.com/office/drawing/2014/main" id="{00000000-0008-0000-0600-00004F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a:extLst>
            <a:ext uri="{FF2B5EF4-FFF2-40B4-BE49-F238E27FC236}">
              <a16:creationId xmlns="" xmlns:a16="http://schemas.microsoft.com/office/drawing/2014/main" id="{00000000-0008-0000-0600-000052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9" name="テキスト ボックス 338">
          <a:extLst>
            <a:ext uri="{FF2B5EF4-FFF2-40B4-BE49-F238E27FC236}">
              <a16:creationId xmlns="" xmlns:a16="http://schemas.microsoft.com/office/drawing/2014/main" id="{00000000-0008-0000-0600-000053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4" name="普通建設事業費最小値テキスト">
          <a:extLst>
            <a:ext uri="{FF2B5EF4-FFF2-40B4-BE49-F238E27FC236}">
              <a16:creationId xmlns="" xmlns:a16="http://schemas.microsoft.com/office/drawing/2014/main" id="{00000000-0008-0000-0600-000058010000}"/>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6" name="普通建設事業費最大値テキスト">
          <a:extLst>
            <a:ext uri="{FF2B5EF4-FFF2-40B4-BE49-F238E27FC236}">
              <a16:creationId xmlns="" xmlns:a16="http://schemas.microsoft.com/office/drawing/2014/main" id="{00000000-0008-0000-0600-00005A010000}"/>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7" name="直線コネクタ 346">
          <a:extLst>
            <a:ext uri="{FF2B5EF4-FFF2-40B4-BE49-F238E27FC236}">
              <a16:creationId xmlns="" xmlns:a16="http://schemas.microsoft.com/office/drawing/2014/main" id="{00000000-0008-0000-0600-00005B010000}"/>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45894</xdr:rowOff>
    </xdr:from>
    <xdr:to>
      <xdr:col>55</xdr:col>
      <xdr:colOff>0</xdr:colOff>
      <xdr:row>56</xdr:row>
      <xdr:rowOff>139888</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a:off x="9639300" y="9647094"/>
          <a:ext cx="838200" cy="9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30481</xdr:rowOff>
    </xdr:from>
    <xdr:ext cx="534377" cy="259045"/>
    <xdr:sp macro="" textlink="">
      <xdr:nvSpPr>
        <xdr:cNvPr id="349" name="普通建設事業費平均値テキスト">
          <a:extLst>
            <a:ext uri="{FF2B5EF4-FFF2-40B4-BE49-F238E27FC236}">
              <a16:creationId xmlns="" xmlns:a16="http://schemas.microsoft.com/office/drawing/2014/main" id="{00000000-0008-0000-0600-00005D010000}"/>
            </a:ext>
          </a:extLst>
        </xdr:cNvPr>
        <xdr:cNvSpPr txBox="1"/>
      </xdr:nvSpPr>
      <xdr:spPr>
        <a:xfrm>
          <a:off x="10528300" y="9460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50" name="フローチャート: 判断 349">
          <a:extLst>
            <a:ext uri="{FF2B5EF4-FFF2-40B4-BE49-F238E27FC236}">
              <a16:creationId xmlns="" xmlns:a16="http://schemas.microsoft.com/office/drawing/2014/main" id="{00000000-0008-0000-0600-00005E010000}"/>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102598</xdr:rowOff>
    </xdr:from>
    <xdr:to>
      <xdr:col>50</xdr:col>
      <xdr:colOff>114300</xdr:colOff>
      <xdr:row>56</xdr:row>
      <xdr:rowOff>45894</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a:off x="8750300" y="9532348"/>
          <a:ext cx="889000" cy="1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87019</xdr:rowOff>
    </xdr:from>
    <xdr:to>
      <xdr:col>50</xdr:col>
      <xdr:colOff>165100</xdr:colOff>
      <xdr:row>56</xdr:row>
      <xdr:rowOff>17169</xdr:rowOff>
    </xdr:to>
    <xdr:sp macro="" textlink="">
      <xdr:nvSpPr>
        <xdr:cNvPr id="352" name="フローチャート: 判断 351">
          <a:extLst>
            <a:ext uri="{FF2B5EF4-FFF2-40B4-BE49-F238E27FC236}">
              <a16:creationId xmlns="" xmlns:a16="http://schemas.microsoft.com/office/drawing/2014/main" id="{00000000-0008-0000-0600-000060010000}"/>
            </a:ext>
          </a:extLst>
        </xdr:cNvPr>
        <xdr:cNvSpPr/>
      </xdr:nvSpPr>
      <xdr:spPr>
        <a:xfrm>
          <a:off x="9588500" y="951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33696</xdr:rowOff>
    </xdr:from>
    <xdr:ext cx="534377" cy="259045"/>
    <xdr:sp macro="" textlink="">
      <xdr:nvSpPr>
        <xdr:cNvPr id="353" name="テキスト ボックス 352">
          <a:extLst>
            <a:ext uri="{FF2B5EF4-FFF2-40B4-BE49-F238E27FC236}">
              <a16:creationId xmlns="" xmlns:a16="http://schemas.microsoft.com/office/drawing/2014/main" id="{00000000-0008-0000-0600-000061010000}"/>
            </a:ext>
          </a:extLst>
        </xdr:cNvPr>
        <xdr:cNvSpPr txBox="1"/>
      </xdr:nvSpPr>
      <xdr:spPr>
        <a:xfrm>
          <a:off x="9372111" y="929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24223</xdr:rowOff>
    </xdr:from>
    <xdr:to>
      <xdr:col>45</xdr:col>
      <xdr:colOff>177800</xdr:colOff>
      <xdr:row>55</xdr:row>
      <xdr:rowOff>102598</xdr:rowOff>
    </xdr:to>
    <xdr:cxnSp macro="">
      <xdr:nvCxnSpPr>
        <xdr:cNvPr id="354" name="直線コネクタ 353">
          <a:extLst>
            <a:ext uri="{FF2B5EF4-FFF2-40B4-BE49-F238E27FC236}">
              <a16:creationId xmlns="" xmlns:a16="http://schemas.microsoft.com/office/drawing/2014/main" id="{00000000-0008-0000-0600-000062010000}"/>
            </a:ext>
          </a:extLst>
        </xdr:cNvPr>
        <xdr:cNvCxnSpPr/>
      </xdr:nvCxnSpPr>
      <xdr:spPr>
        <a:xfrm>
          <a:off x="7861300" y="9453973"/>
          <a:ext cx="889000" cy="7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87951</xdr:rowOff>
    </xdr:from>
    <xdr:to>
      <xdr:col>46</xdr:col>
      <xdr:colOff>38100</xdr:colOff>
      <xdr:row>56</xdr:row>
      <xdr:rowOff>18101</xdr:rowOff>
    </xdr:to>
    <xdr:sp macro="" textlink="">
      <xdr:nvSpPr>
        <xdr:cNvPr id="355" name="フローチャート: 判断 354">
          <a:extLst>
            <a:ext uri="{FF2B5EF4-FFF2-40B4-BE49-F238E27FC236}">
              <a16:creationId xmlns="" xmlns:a16="http://schemas.microsoft.com/office/drawing/2014/main" id="{00000000-0008-0000-0600-000063010000}"/>
            </a:ext>
          </a:extLst>
        </xdr:cNvPr>
        <xdr:cNvSpPr/>
      </xdr:nvSpPr>
      <xdr:spPr>
        <a:xfrm>
          <a:off x="86995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9228</xdr:rowOff>
    </xdr:from>
    <xdr:ext cx="534377" cy="259045"/>
    <xdr:sp macro="" textlink="">
      <xdr:nvSpPr>
        <xdr:cNvPr id="356" name="テキスト ボックス 355">
          <a:extLst>
            <a:ext uri="{FF2B5EF4-FFF2-40B4-BE49-F238E27FC236}">
              <a16:creationId xmlns="" xmlns:a16="http://schemas.microsoft.com/office/drawing/2014/main" id="{00000000-0008-0000-0600-000064010000}"/>
            </a:ext>
          </a:extLst>
        </xdr:cNvPr>
        <xdr:cNvSpPr txBox="1"/>
      </xdr:nvSpPr>
      <xdr:spPr>
        <a:xfrm>
          <a:off x="8483111" y="961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24223</xdr:rowOff>
    </xdr:from>
    <xdr:to>
      <xdr:col>41</xdr:col>
      <xdr:colOff>50800</xdr:colOff>
      <xdr:row>55</xdr:row>
      <xdr:rowOff>111611</xdr:rowOff>
    </xdr:to>
    <xdr:cxnSp macro="">
      <xdr:nvCxnSpPr>
        <xdr:cNvPr id="357" name="直線コネクタ 356">
          <a:extLst>
            <a:ext uri="{FF2B5EF4-FFF2-40B4-BE49-F238E27FC236}">
              <a16:creationId xmlns="" xmlns:a16="http://schemas.microsoft.com/office/drawing/2014/main" id="{00000000-0008-0000-0600-000065010000}"/>
            </a:ext>
          </a:extLst>
        </xdr:cNvPr>
        <xdr:cNvCxnSpPr/>
      </xdr:nvCxnSpPr>
      <xdr:spPr>
        <a:xfrm flipV="1">
          <a:off x="6972300" y="9453973"/>
          <a:ext cx="889000" cy="8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93558</xdr:rowOff>
    </xdr:from>
    <xdr:to>
      <xdr:col>41</xdr:col>
      <xdr:colOff>101600</xdr:colOff>
      <xdr:row>56</xdr:row>
      <xdr:rowOff>23708</xdr:rowOff>
    </xdr:to>
    <xdr:sp macro="" textlink="">
      <xdr:nvSpPr>
        <xdr:cNvPr id="358" name="フローチャート: 判断 357">
          <a:extLst>
            <a:ext uri="{FF2B5EF4-FFF2-40B4-BE49-F238E27FC236}">
              <a16:creationId xmlns="" xmlns:a16="http://schemas.microsoft.com/office/drawing/2014/main" id="{00000000-0008-0000-0600-000066010000}"/>
            </a:ext>
          </a:extLst>
        </xdr:cNvPr>
        <xdr:cNvSpPr/>
      </xdr:nvSpPr>
      <xdr:spPr>
        <a:xfrm>
          <a:off x="7810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14835</xdr:rowOff>
    </xdr:from>
    <xdr:ext cx="534377"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7594111" y="96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85385</xdr:rowOff>
    </xdr:from>
    <xdr:to>
      <xdr:col>36</xdr:col>
      <xdr:colOff>165100</xdr:colOff>
      <xdr:row>56</xdr:row>
      <xdr:rowOff>15535</xdr:rowOff>
    </xdr:to>
    <xdr:sp macro="" textlink="">
      <xdr:nvSpPr>
        <xdr:cNvPr id="360" name="フローチャート: 判断 359">
          <a:extLst>
            <a:ext uri="{FF2B5EF4-FFF2-40B4-BE49-F238E27FC236}">
              <a16:creationId xmlns="" xmlns:a16="http://schemas.microsoft.com/office/drawing/2014/main" id="{00000000-0008-0000-0600-000068010000}"/>
            </a:ext>
          </a:extLst>
        </xdr:cNvPr>
        <xdr:cNvSpPr/>
      </xdr:nvSpPr>
      <xdr:spPr>
        <a:xfrm>
          <a:off x="6921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6662</xdr:rowOff>
    </xdr:from>
    <xdr:ext cx="534377"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6705111" y="960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89088</xdr:rowOff>
    </xdr:from>
    <xdr:to>
      <xdr:col>55</xdr:col>
      <xdr:colOff>50800</xdr:colOff>
      <xdr:row>57</xdr:row>
      <xdr:rowOff>19238</xdr:rowOff>
    </xdr:to>
    <xdr:sp macro="" textlink="">
      <xdr:nvSpPr>
        <xdr:cNvPr id="367" name="楕円 366">
          <a:extLst>
            <a:ext uri="{FF2B5EF4-FFF2-40B4-BE49-F238E27FC236}">
              <a16:creationId xmlns="" xmlns:a16="http://schemas.microsoft.com/office/drawing/2014/main" id="{00000000-0008-0000-0600-00006F010000}"/>
            </a:ext>
          </a:extLst>
        </xdr:cNvPr>
        <xdr:cNvSpPr/>
      </xdr:nvSpPr>
      <xdr:spPr>
        <a:xfrm>
          <a:off x="10426700" y="969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67515</xdr:rowOff>
    </xdr:from>
    <xdr:ext cx="534377" cy="259045"/>
    <xdr:sp macro="" textlink="">
      <xdr:nvSpPr>
        <xdr:cNvPr id="368" name="普通建設事業費該当値テキスト">
          <a:extLst>
            <a:ext uri="{FF2B5EF4-FFF2-40B4-BE49-F238E27FC236}">
              <a16:creationId xmlns="" xmlns:a16="http://schemas.microsoft.com/office/drawing/2014/main" id="{00000000-0008-0000-0600-000070010000}"/>
            </a:ext>
          </a:extLst>
        </xdr:cNvPr>
        <xdr:cNvSpPr txBox="1"/>
      </xdr:nvSpPr>
      <xdr:spPr>
        <a:xfrm>
          <a:off x="10528300" y="966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166544</xdr:rowOff>
    </xdr:from>
    <xdr:to>
      <xdr:col>50</xdr:col>
      <xdr:colOff>165100</xdr:colOff>
      <xdr:row>56</xdr:row>
      <xdr:rowOff>96694</xdr:rowOff>
    </xdr:to>
    <xdr:sp macro="" textlink="">
      <xdr:nvSpPr>
        <xdr:cNvPr id="369" name="楕円 368">
          <a:extLst>
            <a:ext uri="{FF2B5EF4-FFF2-40B4-BE49-F238E27FC236}">
              <a16:creationId xmlns="" xmlns:a16="http://schemas.microsoft.com/office/drawing/2014/main" id="{00000000-0008-0000-0600-000071010000}"/>
            </a:ext>
          </a:extLst>
        </xdr:cNvPr>
        <xdr:cNvSpPr/>
      </xdr:nvSpPr>
      <xdr:spPr>
        <a:xfrm>
          <a:off x="9588500" y="959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87821</xdr:rowOff>
    </xdr:from>
    <xdr:ext cx="534377"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9372111" y="968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51798</xdr:rowOff>
    </xdr:from>
    <xdr:to>
      <xdr:col>46</xdr:col>
      <xdr:colOff>38100</xdr:colOff>
      <xdr:row>55</xdr:row>
      <xdr:rowOff>153398</xdr:rowOff>
    </xdr:to>
    <xdr:sp macro="" textlink="">
      <xdr:nvSpPr>
        <xdr:cNvPr id="371" name="楕円 370">
          <a:extLst>
            <a:ext uri="{FF2B5EF4-FFF2-40B4-BE49-F238E27FC236}">
              <a16:creationId xmlns="" xmlns:a16="http://schemas.microsoft.com/office/drawing/2014/main" id="{00000000-0008-0000-0600-000073010000}"/>
            </a:ext>
          </a:extLst>
        </xdr:cNvPr>
        <xdr:cNvSpPr/>
      </xdr:nvSpPr>
      <xdr:spPr>
        <a:xfrm>
          <a:off x="8699500" y="948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169925</xdr:rowOff>
    </xdr:from>
    <xdr:ext cx="534377" cy="259045"/>
    <xdr:sp macro="" textlink="">
      <xdr:nvSpPr>
        <xdr:cNvPr id="372" name="テキスト ボックス 371">
          <a:extLst>
            <a:ext uri="{FF2B5EF4-FFF2-40B4-BE49-F238E27FC236}">
              <a16:creationId xmlns="" xmlns:a16="http://schemas.microsoft.com/office/drawing/2014/main" id="{00000000-0008-0000-0600-000074010000}"/>
            </a:ext>
          </a:extLst>
        </xdr:cNvPr>
        <xdr:cNvSpPr txBox="1"/>
      </xdr:nvSpPr>
      <xdr:spPr>
        <a:xfrm>
          <a:off x="8483111" y="925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144873</xdr:rowOff>
    </xdr:from>
    <xdr:to>
      <xdr:col>41</xdr:col>
      <xdr:colOff>101600</xdr:colOff>
      <xdr:row>55</xdr:row>
      <xdr:rowOff>75023</xdr:rowOff>
    </xdr:to>
    <xdr:sp macro="" textlink="">
      <xdr:nvSpPr>
        <xdr:cNvPr id="373" name="楕円 372">
          <a:extLst>
            <a:ext uri="{FF2B5EF4-FFF2-40B4-BE49-F238E27FC236}">
              <a16:creationId xmlns="" xmlns:a16="http://schemas.microsoft.com/office/drawing/2014/main" id="{00000000-0008-0000-0600-000075010000}"/>
            </a:ext>
          </a:extLst>
        </xdr:cNvPr>
        <xdr:cNvSpPr/>
      </xdr:nvSpPr>
      <xdr:spPr>
        <a:xfrm>
          <a:off x="7810500" y="940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91550</xdr:rowOff>
    </xdr:from>
    <xdr:ext cx="534377" cy="259045"/>
    <xdr:sp macro="" textlink="">
      <xdr:nvSpPr>
        <xdr:cNvPr id="374" name="テキスト ボックス 373">
          <a:extLst>
            <a:ext uri="{FF2B5EF4-FFF2-40B4-BE49-F238E27FC236}">
              <a16:creationId xmlns="" xmlns:a16="http://schemas.microsoft.com/office/drawing/2014/main" id="{00000000-0008-0000-0600-000076010000}"/>
            </a:ext>
          </a:extLst>
        </xdr:cNvPr>
        <xdr:cNvSpPr txBox="1"/>
      </xdr:nvSpPr>
      <xdr:spPr>
        <a:xfrm>
          <a:off x="7594111" y="917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60811</xdr:rowOff>
    </xdr:from>
    <xdr:to>
      <xdr:col>36</xdr:col>
      <xdr:colOff>165100</xdr:colOff>
      <xdr:row>55</xdr:row>
      <xdr:rowOff>162411</xdr:rowOff>
    </xdr:to>
    <xdr:sp macro="" textlink="">
      <xdr:nvSpPr>
        <xdr:cNvPr id="375" name="楕円 374">
          <a:extLst>
            <a:ext uri="{FF2B5EF4-FFF2-40B4-BE49-F238E27FC236}">
              <a16:creationId xmlns="" xmlns:a16="http://schemas.microsoft.com/office/drawing/2014/main" id="{00000000-0008-0000-0600-000077010000}"/>
            </a:ext>
          </a:extLst>
        </xdr:cNvPr>
        <xdr:cNvSpPr/>
      </xdr:nvSpPr>
      <xdr:spPr>
        <a:xfrm>
          <a:off x="6921500" y="949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7488</xdr:rowOff>
    </xdr:from>
    <xdr:ext cx="534377" cy="259045"/>
    <xdr:sp macro="" textlink="">
      <xdr:nvSpPr>
        <xdr:cNvPr id="376" name="テキスト ボックス 375">
          <a:extLst>
            <a:ext uri="{FF2B5EF4-FFF2-40B4-BE49-F238E27FC236}">
              <a16:creationId xmlns="" xmlns:a16="http://schemas.microsoft.com/office/drawing/2014/main" id="{00000000-0008-0000-0600-000078010000}"/>
            </a:ext>
          </a:extLst>
        </xdr:cNvPr>
        <xdr:cNvSpPr txBox="1"/>
      </xdr:nvSpPr>
      <xdr:spPr>
        <a:xfrm>
          <a:off x="6705111" y="926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3" name="普通建設事業費 （ うち新規整備　）最大値テキスト">
          <a:extLst>
            <a:ext uri="{FF2B5EF4-FFF2-40B4-BE49-F238E27FC236}">
              <a16:creationId xmlns="" xmlns:a16="http://schemas.microsoft.com/office/drawing/2014/main" id="{00000000-0008-0000-0600-000093010000}"/>
            </a:ext>
          </a:extLst>
        </xdr:cNvPr>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107493</xdr:rowOff>
    </xdr:from>
    <xdr:to>
      <xdr:col>55</xdr:col>
      <xdr:colOff>0</xdr:colOff>
      <xdr:row>78</xdr:row>
      <xdr:rowOff>146710</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a:off x="9639300" y="13480593"/>
          <a:ext cx="838200" cy="3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06" name="普通建設事業費 （ うち新規整備　）平均値テキスト">
          <a:extLst>
            <a:ext uri="{FF2B5EF4-FFF2-40B4-BE49-F238E27FC236}">
              <a16:creationId xmlns="" xmlns:a16="http://schemas.microsoft.com/office/drawing/2014/main" id="{00000000-0008-0000-0600-000096010000}"/>
            </a:ext>
          </a:extLst>
        </xdr:cNvPr>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7" name="フローチャート: 判断 406">
          <a:extLst>
            <a:ext uri="{FF2B5EF4-FFF2-40B4-BE49-F238E27FC236}">
              <a16:creationId xmlns="" xmlns:a16="http://schemas.microsoft.com/office/drawing/2014/main" id="{00000000-0008-0000-0600-000097010000}"/>
            </a:ext>
          </a:extLst>
        </xdr:cNvPr>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64046</xdr:rowOff>
    </xdr:from>
    <xdr:to>
      <xdr:col>50</xdr:col>
      <xdr:colOff>114300</xdr:colOff>
      <xdr:row>78</xdr:row>
      <xdr:rowOff>107493</xdr:rowOff>
    </xdr:to>
    <xdr:cxnSp macro="">
      <xdr:nvCxnSpPr>
        <xdr:cNvPr id="408" name="直線コネクタ 407">
          <a:extLst>
            <a:ext uri="{FF2B5EF4-FFF2-40B4-BE49-F238E27FC236}">
              <a16:creationId xmlns="" xmlns:a16="http://schemas.microsoft.com/office/drawing/2014/main" id="{00000000-0008-0000-0600-000098010000}"/>
            </a:ext>
          </a:extLst>
        </xdr:cNvPr>
        <xdr:cNvCxnSpPr/>
      </xdr:nvCxnSpPr>
      <xdr:spPr>
        <a:xfrm>
          <a:off x="8750300" y="13437146"/>
          <a:ext cx="889000" cy="4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107328</xdr:rowOff>
    </xdr:from>
    <xdr:to>
      <xdr:col>50</xdr:col>
      <xdr:colOff>165100</xdr:colOff>
      <xdr:row>78</xdr:row>
      <xdr:rowOff>37478</xdr:rowOff>
    </xdr:to>
    <xdr:sp macro="" textlink="">
      <xdr:nvSpPr>
        <xdr:cNvPr id="409" name="フローチャート: 判断 408">
          <a:extLst>
            <a:ext uri="{FF2B5EF4-FFF2-40B4-BE49-F238E27FC236}">
              <a16:creationId xmlns="" xmlns:a16="http://schemas.microsoft.com/office/drawing/2014/main" id="{00000000-0008-0000-0600-000099010000}"/>
            </a:ext>
          </a:extLst>
        </xdr:cNvPr>
        <xdr:cNvSpPr/>
      </xdr:nvSpPr>
      <xdr:spPr>
        <a:xfrm>
          <a:off x="9588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54005</xdr:rowOff>
    </xdr:from>
    <xdr:ext cx="534377" cy="259045"/>
    <xdr:sp macro="" textlink="">
      <xdr:nvSpPr>
        <xdr:cNvPr id="410" name="テキスト ボックス 409">
          <a:extLst>
            <a:ext uri="{FF2B5EF4-FFF2-40B4-BE49-F238E27FC236}">
              <a16:creationId xmlns="" xmlns:a16="http://schemas.microsoft.com/office/drawing/2014/main" id="{00000000-0008-0000-0600-00009A010000}"/>
            </a:ext>
          </a:extLst>
        </xdr:cNvPr>
        <xdr:cNvSpPr txBox="1"/>
      </xdr:nvSpPr>
      <xdr:spPr>
        <a:xfrm>
          <a:off x="9372111" y="1308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24612</xdr:rowOff>
    </xdr:from>
    <xdr:to>
      <xdr:col>45</xdr:col>
      <xdr:colOff>177800</xdr:colOff>
      <xdr:row>78</xdr:row>
      <xdr:rowOff>64046</xdr:rowOff>
    </xdr:to>
    <xdr:cxnSp macro="">
      <xdr:nvCxnSpPr>
        <xdr:cNvPr id="411" name="直線コネクタ 410">
          <a:extLst>
            <a:ext uri="{FF2B5EF4-FFF2-40B4-BE49-F238E27FC236}">
              <a16:creationId xmlns="" xmlns:a16="http://schemas.microsoft.com/office/drawing/2014/main" id="{00000000-0008-0000-0600-00009B010000}"/>
            </a:ext>
          </a:extLst>
        </xdr:cNvPr>
        <xdr:cNvCxnSpPr/>
      </xdr:nvCxnSpPr>
      <xdr:spPr>
        <a:xfrm>
          <a:off x="7861300" y="13226262"/>
          <a:ext cx="889000" cy="21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121946</xdr:rowOff>
    </xdr:from>
    <xdr:to>
      <xdr:col>46</xdr:col>
      <xdr:colOff>38100</xdr:colOff>
      <xdr:row>78</xdr:row>
      <xdr:rowOff>52096</xdr:rowOff>
    </xdr:to>
    <xdr:sp macro="" textlink="">
      <xdr:nvSpPr>
        <xdr:cNvPr id="412" name="フローチャート: 判断 411">
          <a:extLst>
            <a:ext uri="{FF2B5EF4-FFF2-40B4-BE49-F238E27FC236}">
              <a16:creationId xmlns="" xmlns:a16="http://schemas.microsoft.com/office/drawing/2014/main" id="{00000000-0008-0000-0600-00009C010000}"/>
            </a:ext>
          </a:extLst>
        </xdr:cNvPr>
        <xdr:cNvSpPr/>
      </xdr:nvSpPr>
      <xdr:spPr>
        <a:xfrm>
          <a:off x="8699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68623</xdr:rowOff>
    </xdr:from>
    <xdr:ext cx="534377"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8483111" y="130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24612</xdr:rowOff>
    </xdr:from>
    <xdr:to>
      <xdr:col>41</xdr:col>
      <xdr:colOff>50800</xdr:colOff>
      <xdr:row>77</xdr:row>
      <xdr:rowOff>151778</xdr:rowOff>
    </xdr:to>
    <xdr:cxnSp macro="">
      <xdr:nvCxnSpPr>
        <xdr:cNvPr id="414" name="直線コネクタ 413">
          <a:extLst>
            <a:ext uri="{FF2B5EF4-FFF2-40B4-BE49-F238E27FC236}">
              <a16:creationId xmlns="" xmlns:a16="http://schemas.microsoft.com/office/drawing/2014/main" id="{00000000-0008-0000-0600-00009E010000}"/>
            </a:ext>
          </a:extLst>
        </xdr:cNvPr>
        <xdr:cNvCxnSpPr/>
      </xdr:nvCxnSpPr>
      <xdr:spPr>
        <a:xfrm flipV="1">
          <a:off x="6972300" y="13226262"/>
          <a:ext cx="889000" cy="12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76112</xdr:rowOff>
    </xdr:from>
    <xdr:to>
      <xdr:col>41</xdr:col>
      <xdr:colOff>101600</xdr:colOff>
      <xdr:row>78</xdr:row>
      <xdr:rowOff>6262</xdr:rowOff>
    </xdr:to>
    <xdr:sp macro="" textlink="">
      <xdr:nvSpPr>
        <xdr:cNvPr id="415" name="フローチャート: 判断 414">
          <a:extLst>
            <a:ext uri="{FF2B5EF4-FFF2-40B4-BE49-F238E27FC236}">
              <a16:creationId xmlns="" xmlns:a16="http://schemas.microsoft.com/office/drawing/2014/main" id="{00000000-0008-0000-0600-00009F010000}"/>
            </a:ext>
          </a:extLst>
        </xdr:cNvPr>
        <xdr:cNvSpPr/>
      </xdr:nvSpPr>
      <xdr:spPr>
        <a:xfrm>
          <a:off x="7810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168839</xdr:rowOff>
    </xdr:from>
    <xdr:ext cx="534377"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7594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108610</xdr:rowOff>
    </xdr:from>
    <xdr:to>
      <xdr:col>36</xdr:col>
      <xdr:colOff>165100</xdr:colOff>
      <xdr:row>78</xdr:row>
      <xdr:rowOff>38760</xdr:rowOff>
    </xdr:to>
    <xdr:sp macro="" textlink="">
      <xdr:nvSpPr>
        <xdr:cNvPr id="417" name="フローチャート: 判断 416">
          <a:extLst>
            <a:ext uri="{FF2B5EF4-FFF2-40B4-BE49-F238E27FC236}">
              <a16:creationId xmlns="" xmlns:a16="http://schemas.microsoft.com/office/drawing/2014/main" id="{00000000-0008-0000-0600-0000A1010000}"/>
            </a:ext>
          </a:extLst>
        </xdr:cNvPr>
        <xdr:cNvSpPr/>
      </xdr:nvSpPr>
      <xdr:spPr>
        <a:xfrm>
          <a:off x="6921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29887</xdr:rowOff>
    </xdr:from>
    <xdr:ext cx="534377"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6705111" y="1340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95910</xdr:rowOff>
    </xdr:from>
    <xdr:to>
      <xdr:col>55</xdr:col>
      <xdr:colOff>50800</xdr:colOff>
      <xdr:row>79</xdr:row>
      <xdr:rowOff>26060</xdr:rowOff>
    </xdr:to>
    <xdr:sp macro="" textlink="">
      <xdr:nvSpPr>
        <xdr:cNvPr id="424" name="楕円 423">
          <a:extLst>
            <a:ext uri="{FF2B5EF4-FFF2-40B4-BE49-F238E27FC236}">
              <a16:creationId xmlns="" xmlns:a16="http://schemas.microsoft.com/office/drawing/2014/main" id="{00000000-0008-0000-0600-0000A8010000}"/>
            </a:ext>
          </a:extLst>
        </xdr:cNvPr>
        <xdr:cNvSpPr/>
      </xdr:nvSpPr>
      <xdr:spPr>
        <a:xfrm>
          <a:off x="10426700" y="1346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10837</xdr:rowOff>
    </xdr:from>
    <xdr:ext cx="469744" cy="259045"/>
    <xdr:sp macro="" textlink="">
      <xdr:nvSpPr>
        <xdr:cNvPr id="425" name="普通建設事業費 （ うち新規整備　）該当値テキスト">
          <a:extLst>
            <a:ext uri="{FF2B5EF4-FFF2-40B4-BE49-F238E27FC236}">
              <a16:creationId xmlns="" xmlns:a16="http://schemas.microsoft.com/office/drawing/2014/main" id="{00000000-0008-0000-0600-0000A9010000}"/>
            </a:ext>
          </a:extLst>
        </xdr:cNvPr>
        <xdr:cNvSpPr txBox="1"/>
      </xdr:nvSpPr>
      <xdr:spPr>
        <a:xfrm>
          <a:off x="10528300" y="1338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56693</xdr:rowOff>
    </xdr:from>
    <xdr:to>
      <xdr:col>50</xdr:col>
      <xdr:colOff>165100</xdr:colOff>
      <xdr:row>78</xdr:row>
      <xdr:rowOff>158293</xdr:rowOff>
    </xdr:to>
    <xdr:sp macro="" textlink="">
      <xdr:nvSpPr>
        <xdr:cNvPr id="426" name="楕円 425">
          <a:extLst>
            <a:ext uri="{FF2B5EF4-FFF2-40B4-BE49-F238E27FC236}">
              <a16:creationId xmlns="" xmlns:a16="http://schemas.microsoft.com/office/drawing/2014/main" id="{00000000-0008-0000-0600-0000AA010000}"/>
            </a:ext>
          </a:extLst>
        </xdr:cNvPr>
        <xdr:cNvSpPr/>
      </xdr:nvSpPr>
      <xdr:spPr>
        <a:xfrm>
          <a:off x="9588500" y="1342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149420</xdr:rowOff>
    </xdr:from>
    <xdr:ext cx="469744" cy="259045"/>
    <xdr:sp macro="" textlink="">
      <xdr:nvSpPr>
        <xdr:cNvPr id="427" name="テキスト ボックス 426">
          <a:extLst>
            <a:ext uri="{FF2B5EF4-FFF2-40B4-BE49-F238E27FC236}">
              <a16:creationId xmlns="" xmlns:a16="http://schemas.microsoft.com/office/drawing/2014/main" id="{00000000-0008-0000-0600-0000AB010000}"/>
            </a:ext>
          </a:extLst>
        </xdr:cNvPr>
        <xdr:cNvSpPr txBox="1"/>
      </xdr:nvSpPr>
      <xdr:spPr>
        <a:xfrm>
          <a:off x="9404428" y="1352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13246</xdr:rowOff>
    </xdr:from>
    <xdr:to>
      <xdr:col>46</xdr:col>
      <xdr:colOff>38100</xdr:colOff>
      <xdr:row>78</xdr:row>
      <xdr:rowOff>114846</xdr:rowOff>
    </xdr:to>
    <xdr:sp macro="" textlink="">
      <xdr:nvSpPr>
        <xdr:cNvPr id="428" name="楕円 427">
          <a:extLst>
            <a:ext uri="{FF2B5EF4-FFF2-40B4-BE49-F238E27FC236}">
              <a16:creationId xmlns="" xmlns:a16="http://schemas.microsoft.com/office/drawing/2014/main" id="{00000000-0008-0000-0600-0000AC010000}"/>
            </a:ext>
          </a:extLst>
        </xdr:cNvPr>
        <xdr:cNvSpPr/>
      </xdr:nvSpPr>
      <xdr:spPr>
        <a:xfrm>
          <a:off x="8699500" y="1338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105973</xdr:rowOff>
    </xdr:from>
    <xdr:ext cx="534377" cy="259045"/>
    <xdr:sp macro="" textlink="">
      <xdr:nvSpPr>
        <xdr:cNvPr id="429" name="テキスト ボックス 428">
          <a:extLst>
            <a:ext uri="{FF2B5EF4-FFF2-40B4-BE49-F238E27FC236}">
              <a16:creationId xmlns="" xmlns:a16="http://schemas.microsoft.com/office/drawing/2014/main" id="{00000000-0008-0000-0600-0000AD010000}"/>
            </a:ext>
          </a:extLst>
        </xdr:cNvPr>
        <xdr:cNvSpPr txBox="1"/>
      </xdr:nvSpPr>
      <xdr:spPr>
        <a:xfrm>
          <a:off x="8483111" y="1347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145262</xdr:rowOff>
    </xdr:from>
    <xdr:to>
      <xdr:col>41</xdr:col>
      <xdr:colOff>101600</xdr:colOff>
      <xdr:row>77</xdr:row>
      <xdr:rowOff>75412</xdr:rowOff>
    </xdr:to>
    <xdr:sp macro="" textlink="">
      <xdr:nvSpPr>
        <xdr:cNvPr id="430" name="楕円 429">
          <a:extLst>
            <a:ext uri="{FF2B5EF4-FFF2-40B4-BE49-F238E27FC236}">
              <a16:creationId xmlns="" xmlns:a16="http://schemas.microsoft.com/office/drawing/2014/main" id="{00000000-0008-0000-0600-0000AE010000}"/>
            </a:ext>
          </a:extLst>
        </xdr:cNvPr>
        <xdr:cNvSpPr/>
      </xdr:nvSpPr>
      <xdr:spPr>
        <a:xfrm>
          <a:off x="7810500" y="1317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91939</xdr:rowOff>
    </xdr:from>
    <xdr:ext cx="534377" cy="259045"/>
    <xdr:sp macro="" textlink="">
      <xdr:nvSpPr>
        <xdr:cNvPr id="431" name="テキスト ボックス 430">
          <a:extLst>
            <a:ext uri="{FF2B5EF4-FFF2-40B4-BE49-F238E27FC236}">
              <a16:creationId xmlns="" xmlns:a16="http://schemas.microsoft.com/office/drawing/2014/main" id="{00000000-0008-0000-0600-0000AF010000}"/>
            </a:ext>
          </a:extLst>
        </xdr:cNvPr>
        <xdr:cNvSpPr txBox="1"/>
      </xdr:nvSpPr>
      <xdr:spPr>
        <a:xfrm>
          <a:off x="7594111" y="1295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100978</xdr:rowOff>
    </xdr:from>
    <xdr:to>
      <xdr:col>36</xdr:col>
      <xdr:colOff>165100</xdr:colOff>
      <xdr:row>78</xdr:row>
      <xdr:rowOff>31128</xdr:rowOff>
    </xdr:to>
    <xdr:sp macro="" textlink="">
      <xdr:nvSpPr>
        <xdr:cNvPr id="432" name="楕円 431">
          <a:extLst>
            <a:ext uri="{FF2B5EF4-FFF2-40B4-BE49-F238E27FC236}">
              <a16:creationId xmlns="" xmlns:a16="http://schemas.microsoft.com/office/drawing/2014/main" id="{00000000-0008-0000-0600-0000B0010000}"/>
            </a:ext>
          </a:extLst>
        </xdr:cNvPr>
        <xdr:cNvSpPr/>
      </xdr:nvSpPr>
      <xdr:spPr>
        <a:xfrm>
          <a:off x="6921500" y="1330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47655</xdr:rowOff>
    </xdr:from>
    <xdr:ext cx="534377" cy="259045"/>
    <xdr:sp macro="" textlink="">
      <xdr:nvSpPr>
        <xdr:cNvPr id="433" name="テキスト ボックス 432">
          <a:extLst>
            <a:ext uri="{FF2B5EF4-FFF2-40B4-BE49-F238E27FC236}">
              <a16:creationId xmlns="" xmlns:a16="http://schemas.microsoft.com/office/drawing/2014/main" id="{00000000-0008-0000-0600-0000B1010000}"/>
            </a:ext>
          </a:extLst>
        </xdr:cNvPr>
        <xdr:cNvSpPr txBox="1"/>
      </xdr:nvSpPr>
      <xdr:spPr>
        <a:xfrm>
          <a:off x="6705111" y="1307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7" name="直線コネクタ 456">
          <a:extLst>
            <a:ext uri="{FF2B5EF4-FFF2-40B4-BE49-F238E27FC236}">
              <a16:creationId xmlns="" xmlns:a16="http://schemas.microsoft.com/office/drawing/2014/main" id="{00000000-0008-0000-0600-0000C9010000}"/>
            </a:ext>
          </a:extLst>
        </xdr:cNvPr>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58" name="普通建設事業費 （ うち更新整備　）最小値テキスト">
          <a:extLst>
            <a:ext uri="{FF2B5EF4-FFF2-40B4-BE49-F238E27FC236}">
              <a16:creationId xmlns="" xmlns:a16="http://schemas.microsoft.com/office/drawing/2014/main" id="{00000000-0008-0000-0600-0000CA010000}"/>
            </a:ext>
          </a:extLst>
        </xdr:cNvPr>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60" name="普通建設事業費 （ うち更新整備　）最大値テキスト">
          <a:extLst>
            <a:ext uri="{FF2B5EF4-FFF2-40B4-BE49-F238E27FC236}">
              <a16:creationId xmlns="" xmlns:a16="http://schemas.microsoft.com/office/drawing/2014/main" id="{00000000-0008-0000-0600-0000CC010000}"/>
            </a:ext>
          </a:extLst>
        </xdr:cNvPr>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1" name="直線コネクタ 460">
          <a:extLst>
            <a:ext uri="{FF2B5EF4-FFF2-40B4-BE49-F238E27FC236}">
              <a16:creationId xmlns="" xmlns:a16="http://schemas.microsoft.com/office/drawing/2014/main" id="{00000000-0008-0000-0600-0000CD010000}"/>
            </a:ext>
          </a:extLst>
        </xdr:cNvPr>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43066</xdr:rowOff>
    </xdr:from>
    <xdr:to>
      <xdr:col>55</xdr:col>
      <xdr:colOff>0</xdr:colOff>
      <xdr:row>97</xdr:row>
      <xdr:rowOff>91148</xdr:rowOff>
    </xdr:to>
    <xdr:cxnSp macro="">
      <xdr:nvCxnSpPr>
        <xdr:cNvPr id="462" name="直線コネクタ 461">
          <a:extLst>
            <a:ext uri="{FF2B5EF4-FFF2-40B4-BE49-F238E27FC236}">
              <a16:creationId xmlns="" xmlns:a16="http://schemas.microsoft.com/office/drawing/2014/main" id="{00000000-0008-0000-0600-0000CE010000}"/>
            </a:ext>
          </a:extLst>
        </xdr:cNvPr>
        <xdr:cNvCxnSpPr/>
      </xdr:nvCxnSpPr>
      <xdr:spPr>
        <a:xfrm flipV="1">
          <a:off x="9639300" y="16673716"/>
          <a:ext cx="838200" cy="4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120527</xdr:rowOff>
    </xdr:from>
    <xdr:ext cx="534377" cy="259045"/>
    <xdr:sp macro="" textlink="">
      <xdr:nvSpPr>
        <xdr:cNvPr id="463" name="普通建設事業費 （ うち更新整備　）平均値テキスト">
          <a:extLst>
            <a:ext uri="{FF2B5EF4-FFF2-40B4-BE49-F238E27FC236}">
              <a16:creationId xmlns="" xmlns:a16="http://schemas.microsoft.com/office/drawing/2014/main" id="{00000000-0008-0000-0600-0000CF010000}"/>
            </a:ext>
          </a:extLst>
        </xdr:cNvPr>
        <xdr:cNvSpPr txBox="1"/>
      </xdr:nvSpPr>
      <xdr:spPr>
        <a:xfrm>
          <a:off x="10528300" y="1640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4" name="フローチャート: 判断 463">
          <a:extLst>
            <a:ext uri="{FF2B5EF4-FFF2-40B4-BE49-F238E27FC236}">
              <a16:creationId xmlns="" xmlns:a16="http://schemas.microsoft.com/office/drawing/2014/main" id="{00000000-0008-0000-0600-0000D0010000}"/>
            </a:ext>
          </a:extLst>
        </xdr:cNvPr>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150343</xdr:rowOff>
    </xdr:from>
    <xdr:to>
      <xdr:col>50</xdr:col>
      <xdr:colOff>114300</xdr:colOff>
      <xdr:row>97</xdr:row>
      <xdr:rowOff>91148</xdr:rowOff>
    </xdr:to>
    <xdr:cxnSp macro="">
      <xdr:nvCxnSpPr>
        <xdr:cNvPr id="465" name="直線コネクタ 464">
          <a:extLst>
            <a:ext uri="{FF2B5EF4-FFF2-40B4-BE49-F238E27FC236}">
              <a16:creationId xmlns="" xmlns:a16="http://schemas.microsoft.com/office/drawing/2014/main" id="{00000000-0008-0000-0600-0000D1010000}"/>
            </a:ext>
          </a:extLst>
        </xdr:cNvPr>
        <xdr:cNvCxnSpPr/>
      </xdr:nvCxnSpPr>
      <xdr:spPr>
        <a:xfrm>
          <a:off x="8750300" y="16609543"/>
          <a:ext cx="889000" cy="11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161886</xdr:rowOff>
    </xdr:from>
    <xdr:to>
      <xdr:col>50</xdr:col>
      <xdr:colOff>165100</xdr:colOff>
      <xdr:row>96</xdr:row>
      <xdr:rowOff>92036</xdr:rowOff>
    </xdr:to>
    <xdr:sp macro="" textlink="">
      <xdr:nvSpPr>
        <xdr:cNvPr id="466" name="フローチャート: 判断 465">
          <a:extLst>
            <a:ext uri="{FF2B5EF4-FFF2-40B4-BE49-F238E27FC236}">
              <a16:creationId xmlns="" xmlns:a16="http://schemas.microsoft.com/office/drawing/2014/main" id="{00000000-0008-0000-0600-0000D2010000}"/>
            </a:ext>
          </a:extLst>
        </xdr:cNvPr>
        <xdr:cNvSpPr/>
      </xdr:nvSpPr>
      <xdr:spPr>
        <a:xfrm>
          <a:off x="9588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108563</xdr:rowOff>
    </xdr:from>
    <xdr:ext cx="534377" cy="259045"/>
    <xdr:sp macro="" textlink="">
      <xdr:nvSpPr>
        <xdr:cNvPr id="467" name="テキスト ボックス 466">
          <a:extLst>
            <a:ext uri="{FF2B5EF4-FFF2-40B4-BE49-F238E27FC236}">
              <a16:creationId xmlns="" xmlns:a16="http://schemas.microsoft.com/office/drawing/2014/main" id="{00000000-0008-0000-0600-0000D3010000}"/>
            </a:ext>
          </a:extLst>
        </xdr:cNvPr>
        <xdr:cNvSpPr txBox="1"/>
      </xdr:nvSpPr>
      <xdr:spPr>
        <a:xfrm>
          <a:off x="9372111" y="1622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28448</xdr:rowOff>
    </xdr:from>
    <xdr:to>
      <xdr:col>45</xdr:col>
      <xdr:colOff>177800</xdr:colOff>
      <xdr:row>96</xdr:row>
      <xdr:rowOff>150343</xdr:rowOff>
    </xdr:to>
    <xdr:cxnSp macro="">
      <xdr:nvCxnSpPr>
        <xdr:cNvPr id="468" name="直線コネクタ 467">
          <a:extLst>
            <a:ext uri="{FF2B5EF4-FFF2-40B4-BE49-F238E27FC236}">
              <a16:creationId xmlns="" xmlns:a16="http://schemas.microsoft.com/office/drawing/2014/main" id="{00000000-0008-0000-0600-0000D4010000}"/>
            </a:ext>
          </a:extLst>
        </xdr:cNvPr>
        <xdr:cNvCxnSpPr/>
      </xdr:nvCxnSpPr>
      <xdr:spPr>
        <a:xfrm>
          <a:off x="7861300" y="16487648"/>
          <a:ext cx="889000" cy="12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168263</xdr:rowOff>
    </xdr:from>
    <xdr:to>
      <xdr:col>46</xdr:col>
      <xdr:colOff>38100</xdr:colOff>
      <xdr:row>96</xdr:row>
      <xdr:rowOff>98413</xdr:rowOff>
    </xdr:to>
    <xdr:sp macro="" textlink="">
      <xdr:nvSpPr>
        <xdr:cNvPr id="469" name="フローチャート: 判断 468">
          <a:extLst>
            <a:ext uri="{FF2B5EF4-FFF2-40B4-BE49-F238E27FC236}">
              <a16:creationId xmlns="" xmlns:a16="http://schemas.microsoft.com/office/drawing/2014/main" id="{00000000-0008-0000-0600-0000D5010000}"/>
            </a:ext>
          </a:extLst>
        </xdr:cNvPr>
        <xdr:cNvSpPr/>
      </xdr:nvSpPr>
      <xdr:spPr>
        <a:xfrm>
          <a:off x="8699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114940</xdr:rowOff>
    </xdr:from>
    <xdr:ext cx="534377"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8483111" y="1623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28448</xdr:rowOff>
    </xdr:from>
    <xdr:to>
      <xdr:col>41</xdr:col>
      <xdr:colOff>50800</xdr:colOff>
      <xdr:row>96</xdr:row>
      <xdr:rowOff>75730</xdr:rowOff>
    </xdr:to>
    <xdr:cxnSp macro="">
      <xdr:nvCxnSpPr>
        <xdr:cNvPr id="471" name="直線コネクタ 470">
          <a:extLst>
            <a:ext uri="{FF2B5EF4-FFF2-40B4-BE49-F238E27FC236}">
              <a16:creationId xmlns="" xmlns:a16="http://schemas.microsoft.com/office/drawing/2014/main" id="{00000000-0008-0000-0600-0000D7010000}"/>
            </a:ext>
          </a:extLst>
        </xdr:cNvPr>
        <xdr:cNvCxnSpPr/>
      </xdr:nvCxnSpPr>
      <xdr:spPr>
        <a:xfrm flipV="1">
          <a:off x="6972300" y="16487648"/>
          <a:ext cx="889000" cy="4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40081</xdr:rowOff>
    </xdr:from>
    <xdr:to>
      <xdr:col>41</xdr:col>
      <xdr:colOff>101600</xdr:colOff>
      <xdr:row>96</xdr:row>
      <xdr:rowOff>141681</xdr:rowOff>
    </xdr:to>
    <xdr:sp macro="" textlink="">
      <xdr:nvSpPr>
        <xdr:cNvPr id="472" name="フローチャート: 判断 471">
          <a:extLst>
            <a:ext uri="{FF2B5EF4-FFF2-40B4-BE49-F238E27FC236}">
              <a16:creationId xmlns="" xmlns:a16="http://schemas.microsoft.com/office/drawing/2014/main" id="{00000000-0008-0000-0600-0000D8010000}"/>
            </a:ext>
          </a:extLst>
        </xdr:cNvPr>
        <xdr:cNvSpPr/>
      </xdr:nvSpPr>
      <xdr:spPr>
        <a:xfrm>
          <a:off x="7810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132808</xdr:rowOff>
    </xdr:from>
    <xdr:ext cx="534377"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7594111" y="165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13666</xdr:rowOff>
    </xdr:from>
    <xdr:to>
      <xdr:col>36</xdr:col>
      <xdr:colOff>165100</xdr:colOff>
      <xdr:row>96</xdr:row>
      <xdr:rowOff>115266</xdr:rowOff>
    </xdr:to>
    <xdr:sp macro="" textlink="">
      <xdr:nvSpPr>
        <xdr:cNvPr id="474" name="フローチャート: 判断 473">
          <a:extLst>
            <a:ext uri="{FF2B5EF4-FFF2-40B4-BE49-F238E27FC236}">
              <a16:creationId xmlns="" xmlns:a16="http://schemas.microsoft.com/office/drawing/2014/main" id="{00000000-0008-0000-0600-0000DA010000}"/>
            </a:ext>
          </a:extLst>
        </xdr:cNvPr>
        <xdr:cNvSpPr/>
      </xdr:nvSpPr>
      <xdr:spPr>
        <a:xfrm>
          <a:off x="69215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131793</xdr:rowOff>
    </xdr:from>
    <xdr:ext cx="534377"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6705111" y="1624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163716</xdr:rowOff>
    </xdr:from>
    <xdr:to>
      <xdr:col>55</xdr:col>
      <xdr:colOff>50800</xdr:colOff>
      <xdr:row>97</xdr:row>
      <xdr:rowOff>93866</xdr:rowOff>
    </xdr:to>
    <xdr:sp macro="" textlink="">
      <xdr:nvSpPr>
        <xdr:cNvPr id="481" name="楕円 480">
          <a:extLst>
            <a:ext uri="{FF2B5EF4-FFF2-40B4-BE49-F238E27FC236}">
              <a16:creationId xmlns="" xmlns:a16="http://schemas.microsoft.com/office/drawing/2014/main" id="{00000000-0008-0000-0600-0000E1010000}"/>
            </a:ext>
          </a:extLst>
        </xdr:cNvPr>
        <xdr:cNvSpPr/>
      </xdr:nvSpPr>
      <xdr:spPr>
        <a:xfrm>
          <a:off x="10426700" y="1662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142143</xdr:rowOff>
    </xdr:from>
    <xdr:ext cx="534377" cy="259045"/>
    <xdr:sp macro="" textlink="">
      <xdr:nvSpPr>
        <xdr:cNvPr id="482" name="普通建設事業費 （ うち更新整備　）該当値テキスト">
          <a:extLst>
            <a:ext uri="{FF2B5EF4-FFF2-40B4-BE49-F238E27FC236}">
              <a16:creationId xmlns="" xmlns:a16="http://schemas.microsoft.com/office/drawing/2014/main" id="{00000000-0008-0000-0600-0000E2010000}"/>
            </a:ext>
          </a:extLst>
        </xdr:cNvPr>
        <xdr:cNvSpPr txBox="1"/>
      </xdr:nvSpPr>
      <xdr:spPr>
        <a:xfrm>
          <a:off x="10528300" y="1660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40348</xdr:rowOff>
    </xdr:from>
    <xdr:to>
      <xdr:col>50</xdr:col>
      <xdr:colOff>165100</xdr:colOff>
      <xdr:row>97</xdr:row>
      <xdr:rowOff>141948</xdr:rowOff>
    </xdr:to>
    <xdr:sp macro="" textlink="">
      <xdr:nvSpPr>
        <xdr:cNvPr id="483" name="楕円 482">
          <a:extLst>
            <a:ext uri="{FF2B5EF4-FFF2-40B4-BE49-F238E27FC236}">
              <a16:creationId xmlns="" xmlns:a16="http://schemas.microsoft.com/office/drawing/2014/main" id="{00000000-0008-0000-0600-0000E3010000}"/>
            </a:ext>
          </a:extLst>
        </xdr:cNvPr>
        <xdr:cNvSpPr/>
      </xdr:nvSpPr>
      <xdr:spPr>
        <a:xfrm>
          <a:off x="9588500" y="1667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133075</xdr:rowOff>
    </xdr:from>
    <xdr:ext cx="534377" cy="259045"/>
    <xdr:sp macro="" textlink="">
      <xdr:nvSpPr>
        <xdr:cNvPr id="484" name="テキスト ボックス 483">
          <a:extLst>
            <a:ext uri="{FF2B5EF4-FFF2-40B4-BE49-F238E27FC236}">
              <a16:creationId xmlns="" xmlns:a16="http://schemas.microsoft.com/office/drawing/2014/main" id="{00000000-0008-0000-0600-0000E4010000}"/>
            </a:ext>
          </a:extLst>
        </xdr:cNvPr>
        <xdr:cNvSpPr txBox="1"/>
      </xdr:nvSpPr>
      <xdr:spPr>
        <a:xfrm>
          <a:off x="9372111" y="1676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99543</xdr:rowOff>
    </xdr:from>
    <xdr:to>
      <xdr:col>46</xdr:col>
      <xdr:colOff>38100</xdr:colOff>
      <xdr:row>97</xdr:row>
      <xdr:rowOff>29693</xdr:rowOff>
    </xdr:to>
    <xdr:sp macro="" textlink="">
      <xdr:nvSpPr>
        <xdr:cNvPr id="485" name="楕円 484">
          <a:extLst>
            <a:ext uri="{FF2B5EF4-FFF2-40B4-BE49-F238E27FC236}">
              <a16:creationId xmlns="" xmlns:a16="http://schemas.microsoft.com/office/drawing/2014/main" id="{00000000-0008-0000-0600-0000E5010000}"/>
            </a:ext>
          </a:extLst>
        </xdr:cNvPr>
        <xdr:cNvSpPr/>
      </xdr:nvSpPr>
      <xdr:spPr>
        <a:xfrm>
          <a:off x="8699500" y="1655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20820</xdr:rowOff>
    </xdr:from>
    <xdr:ext cx="534377" cy="259045"/>
    <xdr:sp macro="" textlink="">
      <xdr:nvSpPr>
        <xdr:cNvPr id="486" name="テキスト ボックス 485">
          <a:extLst>
            <a:ext uri="{FF2B5EF4-FFF2-40B4-BE49-F238E27FC236}">
              <a16:creationId xmlns="" xmlns:a16="http://schemas.microsoft.com/office/drawing/2014/main" id="{00000000-0008-0000-0600-0000E6010000}"/>
            </a:ext>
          </a:extLst>
        </xdr:cNvPr>
        <xdr:cNvSpPr txBox="1"/>
      </xdr:nvSpPr>
      <xdr:spPr>
        <a:xfrm>
          <a:off x="8483111" y="1665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149098</xdr:rowOff>
    </xdr:from>
    <xdr:to>
      <xdr:col>41</xdr:col>
      <xdr:colOff>101600</xdr:colOff>
      <xdr:row>96</xdr:row>
      <xdr:rowOff>79248</xdr:rowOff>
    </xdr:to>
    <xdr:sp macro="" textlink="">
      <xdr:nvSpPr>
        <xdr:cNvPr id="487" name="楕円 486">
          <a:extLst>
            <a:ext uri="{FF2B5EF4-FFF2-40B4-BE49-F238E27FC236}">
              <a16:creationId xmlns="" xmlns:a16="http://schemas.microsoft.com/office/drawing/2014/main" id="{00000000-0008-0000-0600-0000E7010000}"/>
            </a:ext>
          </a:extLst>
        </xdr:cNvPr>
        <xdr:cNvSpPr/>
      </xdr:nvSpPr>
      <xdr:spPr>
        <a:xfrm>
          <a:off x="7810500" y="1643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95775</xdr:rowOff>
    </xdr:from>
    <xdr:ext cx="534377" cy="259045"/>
    <xdr:sp macro="" textlink="">
      <xdr:nvSpPr>
        <xdr:cNvPr id="488" name="テキスト ボックス 487">
          <a:extLst>
            <a:ext uri="{FF2B5EF4-FFF2-40B4-BE49-F238E27FC236}">
              <a16:creationId xmlns="" xmlns:a16="http://schemas.microsoft.com/office/drawing/2014/main" id="{00000000-0008-0000-0600-0000E8010000}"/>
            </a:ext>
          </a:extLst>
        </xdr:cNvPr>
        <xdr:cNvSpPr txBox="1"/>
      </xdr:nvSpPr>
      <xdr:spPr>
        <a:xfrm>
          <a:off x="7594111" y="1621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24930</xdr:rowOff>
    </xdr:from>
    <xdr:to>
      <xdr:col>36</xdr:col>
      <xdr:colOff>165100</xdr:colOff>
      <xdr:row>96</xdr:row>
      <xdr:rowOff>126530</xdr:rowOff>
    </xdr:to>
    <xdr:sp macro="" textlink="">
      <xdr:nvSpPr>
        <xdr:cNvPr id="489" name="楕円 488">
          <a:extLst>
            <a:ext uri="{FF2B5EF4-FFF2-40B4-BE49-F238E27FC236}">
              <a16:creationId xmlns="" xmlns:a16="http://schemas.microsoft.com/office/drawing/2014/main" id="{00000000-0008-0000-0600-0000E9010000}"/>
            </a:ext>
          </a:extLst>
        </xdr:cNvPr>
        <xdr:cNvSpPr/>
      </xdr:nvSpPr>
      <xdr:spPr>
        <a:xfrm>
          <a:off x="6921500" y="1648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117657</xdr:rowOff>
    </xdr:from>
    <xdr:ext cx="534377" cy="259045"/>
    <xdr:sp macro="" textlink="">
      <xdr:nvSpPr>
        <xdr:cNvPr id="490" name="テキスト ボックス 489">
          <a:extLst>
            <a:ext uri="{FF2B5EF4-FFF2-40B4-BE49-F238E27FC236}">
              <a16:creationId xmlns="" xmlns:a16="http://schemas.microsoft.com/office/drawing/2014/main" id="{00000000-0008-0000-0600-0000EA010000}"/>
            </a:ext>
          </a:extLst>
        </xdr:cNvPr>
        <xdr:cNvSpPr txBox="1"/>
      </xdr:nvSpPr>
      <xdr:spPr>
        <a:xfrm>
          <a:off x="6705111" y="1657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4" name="直線コネクタ 513">
          <a:extLst>
            <a:ext uri="{FF2B5EF4-FFF2-40B4-BE49-F238E27FC236}">
              <a16:creationId xmlns="" xmlns:a16="http://schemas.microsoft.com/office/drawing/2014/main" id="{00000000-0008-0000-0600-000002020000}"/>
            </a:ext>
          </a:extLst>
        </xdr:cNvPr>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7" name="災害復旧事業費最大値テキスト">
          <a:extLst>
            <a:ext uri="{FF2B5EF4-FFF2-40B4-BE49-F238E27FC236}">
              <a16:creationId xmlns="" xmlns:a16="http://schemas.microsoft.com/office/drawing/2014/main" id="{00000000-0008-0000-0600-000005020000}"/>
            </a:ext>
          </a:extLst>
        </xdr:cNvPr>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18" name="直線コネクタ 517">
          <a:extLst>
            <a:ext uri="{FF2B5EF4-FFF2-40B4-BE49-F238E27FC236}">
              <a16:creationId xmlns="" xmlns:a16="http://schemas.microsoft.com/office/drawing/2014/main" id="{00000000-0008-0000-0600-000006020000}"/>
            </a:ext>
          </a:extLst>
        </xdr:cNvPr>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167170</xdr:rowOff>
    </xdr:from>
    <xdr:to>
      <xdr:col>85</xdr:col>
      <xdr:colOff>127000</xdr:colOff>
      <xdr:row>39</xdr:row>
      <xdr:rowOff>32601</xdr:rowOff>
    </xdr:to>
    <xdr:cxnSp macro="">
      <xdr:nvCxnSpPr>
        <xdr:cNvPr id="519" name="直線コネクタ 518">
          <a:extLst>
            <a:ext uri="{FF2B5EF4-FFF2-40B4-BE49-F238E27FC236}">
              <a16:creationId xmlns="" xmlns:a16="http://schemas.microsoft.com/office/drawing/2014/main" id="{00000000-0008-0000-0600-000007020000}"/>
            </a:ext>
          </a:extLst>
        </xdr:cNvPr>
        <xdr:cNvCxnSpPr/>
      </xdr:nvCxnSpPr>
      <xdr:spPr>
        <a:xfrm>
          <a:off x="15481300" y="6682270"/>
          <a:ext cx="838200" cy="3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20" name="災害復旧事業費平均値テキスト">
          <a:extLst>
            <a:ext uri="{FF2B5EF4-FFF2-40B4-BE49-F238E27FC236}">
              <a16:creationId xmlns="" xmlns:a16="http://schemas.microsoft.com/office/drawing/2014/main" id="{00000000-0008-0000-0600-000008020000}"/>
            </a:ext>
          </a:extLst>
        </xdr:cNvPr>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1" name="フローチャート: 判断 520">
          <a:extLst>
            <a:ext uri="{FF2B5EF4-FFF2-40B4-BE49-F238E27FC236}">
              <a16:creationId xmlns="" xmlns:a16="http://schemas.microsoft.com/office/drawing/2014/main" id="{00000000-0008-0000-0600-000009020000}"/>
            </a:ext>
          </a:extLst>
        </xdr:cNvPr>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137528</xdr:rowOff>
    </xdr:from>
    <xdr:to>
      <xdr:col>81</xdr:col>
      <xdr:colOff>50800</xdr:colOff>
      <xdr:row>38</xdr:row>
      <xdr:rowOff>167170</xdr:rowOff>
    </xdr:to>
    <xdr:cxnSp macro="">
      <xdr:nvCxnSpPr>
        <xdr:cNvPr id="522" name="直線コネクタ 521">
          <a:extLst>
            <a:ext uri="{FF2B5EF4-FFF2-40B4-BE49-F238E27FC236}">
              <a16:creationId xmlns="" xmlns:a16="http://schemas.microsoft.com/office/drawing/2014/main" id="{00000000-0008-0000-0600-00000A020000}"/>
            </a:ext>
          </a:extLst>
        </xdr:cNvPr>
        <xdr:cNvCxnSpPr/>
      </xdr:nvCxnSpPr>
      <xdr:spPr>
        <a:xfrm>
          <a:off x="14592300" y="6652628"/>
          <a:ext cx="889000" cy="2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39713</xdr:rowOff>
    </xdr:from>
    <xdr:to>
      <xdr:col>81</xdr:col>
      <xdr:colOff>101600</xdr:colOff>
      <xdr:row>37</xdr:row>
      <xdr:rowOff>141313</xdr:rowOff>
    </xdr:to>
    <xdr:sp macro="" textlink="">
      <xdr:nvSpPr>
        <xdr:cNvPr id="523" name="フローチャート: 判断 522">
          <a:extLst>
            <a:ext uri="{FF2B5EF4-FFF2-40B4-BE49-F238E27FC236}">
              <a16:creationId xmlns="" xmlns:a16="http://schemas.microsoft.com/office/drawing/2014/main" id="{00000000-0008-0000-0600-00000B020000}"/>
            </a:ext>
          </a:extLst>
        </xdr:cNvPr>
        <xdr:cNvSpPr/>
      </xdr:nvSpPr>
      <xdr:spPr>
        <a:xfrm>
          <a:off x="15430500" y="638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157840</xdr:rowOff>
    </xdr:from>
    <xdr:ext cx="469744" cy="259045"/>
    <xdr:sp macro="" textlink="">
      <xdr:nvSpPr>
        <xdr:cNvPr id="524" name="テキスト ボックス 523">
          <a:extLst>
            <a:ext uri="{FF2B5EF4-FFF2-40B4-BE49-F238E27FC236}">
              <a16:creationId xmlns="" xmlns:a16="http://schemas.microsoft.com/office/drawing/2014/main" id="{00000000-0008-0000-0600-00000C020000}"/>
            </a:ext>
          </a:extLst>
        </xdr:cNvPr>
        <xdr:cNvSpPr txBox="1"/>
      </xdr:nvSpPr>
      <xdr:spPr>
        <a:xfrm>
          <a:off x="15246428" y="615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137528</xdr:rowOff>
    </xdr:from>
    <xdr:to>
      <xdr:col>76</xdr:col>
      <xdr:colOff>114300</xdr:colOff>
      <xdr:row>38</xdr:row>
      <xdr:rowOff>143358</xdr:rowOff>
    </xdr:to>
    <xdr:cxnSp macro="">
      <xdr:nvCxnSpPr>
        <xdr:cNvPr id="525" name="直線コネクタ 524">
          <a:extLst>
            <a:ext uri="{FF2B5EF4-FFF2-40B4-BE49-F238E27FC236}">
              <a16:creationId xmlns="" xmlns:a16="http://schemas.microsoft.com/office/drawing/2014/main" id="{00000000-0008-0000-0600-00000D020000}"/>
            </a:ext>
          </a:extLst>
        </xdr:cNvPr>
        <xdr:cNvCxnSpPr/>
      </xdr:nvCxnSpPr>
      <xdr:spPr>
        <a:xfrm flipV="1">
          <a:off x="13703300" y="6652628"/>
          <a:ext cx="889000" cy="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40932</xdr:rowOff>
    </xdr:from>
    <xdr:to>
      <xdr:col>76</xdr:col>
      <xdr:colOff>165100</xdr:colOff>
      <xdr:row>37</xdr:row>
      <xdr:rowOff>142532</xdr:rowOff>
    </xdr:to>
    <xdr:sp macro="" textlink="">
      <xdr:nvSpPr>
        <xdr:cNvPr id="526" name="フローチャート: 判断 525">
          <a:extLst>
            <a:ext uri="{FF2B5EF4-FFF2-40B4-BE49-F238E27FC236}">
              <a16:creationId xmlns="" xmlns:a16="http://schemas.microsoft.com/office/drawing/2014/main" id="{00000000-0008-0000-0600-00000E020000}"/>
            </a:ext>
          </a:extLst>
        </xdr:cNvPr>
        <xdr:cNvSpPr/>
      </xdr:nvSpPr>
      <xdr:spPr>
        <a:xfrm>
          <a:off x="14541500" y="638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159059</xdr:rowOff>
    </xdr:from>
    <xdr:ext cx="469744" cy="259045"/>
    <xdr:sp macro="" textlink="">
      <xdr:nvSpPr>
        <xdr:cNvPr id="527" name="テキスト ボックス 526">
          <a:extLst>
            <a:ext uri="{FF2B5EF4-FFF2-40B4-BE49-F238E27FC236}">
              <a16:creationId xmlns="" xmlns:a16="http://schemas.microsoft.com/office/drawing/2014/main" id="{00000000-0008-0000-0600-00000F020000}"/>
            </a:ext>
          </a:extLst>
        </xdr:cNvPr>
        <xdr:cNvSpPr txBox="1"/>
      </xdr:nvSpPr>
      <xdr:spPr>
        <a:xfrm>
          <a:off x="14357428" y="615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143358</xdr:rowOff>
    </xdr:from>
    <xdr:to>
      <xdr:col>71</xdr:col>
      <xdr:colOff>177800</xdr:colOff>
      <xdr:row>39</xdr:row>
      <xdr:rowOff>35192</xdr:rowOff>
    </xdr:to>
    <xdr:cxnSp macro="">
      <xdr:nvCxnSpPr>
        <xdr:cNvPr id="528" name="直線コネクタ 527">
          <a:extLst>
            <a:ext uri="{FF2B5EF4-FFF2-40B4-BE49-F238E27FC236}">
              <a16:creationId xmlns="" xmlns:a16="http://schemas.microsoft.com/office/drawing/2014/main" id="{00000000-0008-0000-0600-000010020000}"/>
            </a:ext>
          </a:extLst>
        </xdr:cNvPr>
        <xdr:cNvCxnSpPr/>
      </xdr:nvCxnSpPr>
      <xdr:spPr>
        <a:xfrm flipV="1">
          <a:off x="12814300" y="6658458"/>
          <a:ext cx="889000" cy="6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112217</xdr:rowOff>
    </xdr:from>
    <xdr:to>
      <xdr:col>72</xdr:col>
      <xdr:colOff>38100</xdr:colOff>
      <xdr:row>38</xdr:row>
      <xdr:rowOff>42367</xdr:rowOff>
    </xdr:to>
    <xdr:sp macro="" textlink="">
      <xdr:nvSpPr>
        <xdr:cNvPr id="529" name="フローチャート: 判断 528">
          <a:extLst>
            <a:ext uri="{FF2B5EF4-FFF2-40B4-BE49-F238E27FC236}">
              <a16:creationId xmlns="" xmlns:a16="http://schemas.microsoft.com/office/drawing/2014/main" id="{00000000-0008-0000-0600-000011020000}"/>
            </a:ext>
          </a:extLst>
        </xdr:cNvPr>
        <xdr:cNvSpPr/>
      </xdr:nvSpPr>
      <xdr:spPr>
        <a:xfrm>
          <a:off x="13652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58894</xdr:rowOff>
    </xdr:from>
    <xdr:ext cx="469744"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3468428" y="623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24549</xdr:rowOff>
    </xdr:from>
    <xdr:to>
      <xdr:col>67</xdr:col>
      <xdr:colOff>101600</xdr:colOff>
      <xdr:row>38</xdr:row>
      <xdr:rowOff>126149</xdr:rowOff>
    </xdr:to>
    <xdr:sp macro="" textlink="">
      <xdr:nvSpPr>
        <xdr:cNvPr id="531" name="フローチャート: 判断 530">
          <a:extLst>
            <a:ext uri="{FF2B5EF4-FFF2-40B4-BE49-F238E27FC236}">
              <a16:creationId xmlns="" xmlns:a16="http://schemas.microsoft.com/office/drawing/2014/main" id="{00000000-0008-0000-0600-000013020000}"/>
            </a:ext>
          </a:extLst>
        </xdr:cNvPr>
        <xdr:cNvSpPr/>
      </xdr:nvSpPr>
      <xdr:spPr>
        <a:xfrm>
          <a:off x="12763500" y="653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142676</xdr:rowOff>
    </xdr:from>
    <xdr:ext cx="469744"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2579428" y="631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153251</xdr:rowOff>
    </xdr:from>
    <xdr:to>
      <xdr:col>85</xdr:col>
      <xdr:colOff>177800</xdr:colOff>
      <xdr:row>39</xdr:row>
      <xdr:rowOff>83401</xdr:rowOff>
    </xdr:to>
    <xdr:sp macro="" textlink="">
      <xdr:nvSpPr>
        <xdr:cNvPr id="538" name="楕円 537">
          <a:extLst>
            <a:ext uri="{FF2B5EF4-FFF2-40B4-BE49-F238E27FC236}">
              <a16:creationId xmlns="" xmlns:a16="http://schemas.microsoft.com/office/drawing/2014/main" id="{00000000-0008-0000-0600-00001A020000}"/>
            </a:ext>
          </a:extLst>
        </xdr:cNvPr>
        <xdr:cNvSpPr/>
      </xdr:nvSpPr>
      <xdr:spPr>
        <a:xfrm>
          <a:off x="16268700" y="666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68178</xdr:rowOff>
    </xdr:from>
    <xdr:ext cx="378565" cy="259045"/>
    <xdr:sp macro="" textlink="">
      <xdr:nvSpPr>
        <xdr:cNvPr id="539" name="災害復旧事業費該当値テキスト">
          <a:extLst>
            <a:ext uri="{FF2B5EF4-FFF2-40B4-BE49-F238E27FC236}">
              <a16:creationId xmlns="" xmlns:a16="http://schemas.microsoft.com/office/drawing/2014/main" id="{00000000-0008-0000-0600-00001B020000}"/>
            </a:ext>
          </a:extLst>
        </xdr:cNvPr>
        <xdr:cNvSpPr txBox="1"/>
      </xdr:nvSpPr>
      <xdr:spPr>
        <a:xfrm>
          <a:off x="16370300" y="658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116370</xdr:rowOff>
    </xdr:from>
    <xdr:to>
      <xdr:col>81</xdr:col>
      <xdr:colOff>101600</xdr:colOff>
      <xdr:row>39</xdr:row>
      <xdr:rowOff>46520</xdr:rowOff>
    </xdr:to>
    <xdr:sp macro="" textlink="">
      <xdr:nvSpPr>
        <xdr:cNvPr id="540" name="楕円 539">
          <a:extLst>
            <a:ext uri="{FF2B5EF4-FFF2-40B4-BE49-F238E27FC236}">
              <a16:creationId xmlns="" xmlns:a16="http://schemas.microsoft.com/office/drawing/2014/main" id="{00000000-0008-0000-0600-00001C020000}"/>
            </a:ext>
          </a:extLst>
        </xdr:cNvPr>
        <xdr:cNvSpPr/>
      </xdr:nvSpPr>
      <xdr:spPr>
        <a:xfrm>
          <a:off x="15430500" y="663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37647</xdr:rowOff>
    </xdr:from>
    <xdr:ext cx="469744" cy="259045"/>
    <xdr:sp macro="" textlink="">
      <xdr:nvSpPr>
        <xdr:cNvPr id="541" name="テキスト ボックス 540">
          <a:extLst>
            <a:ext uri="{FF2B5EF4-FFF2-40B4-BE49-F238E27FC236}">
              <a16:creationId xmlns="" xmlns:a16="http://schemas.microsoft.com/office/drawing/2014/main" id="{00000000-0008-0000-0600-00001D020000}"/>
            </a:ext>
          </a:extLst>
        </xdr:cNvPr>
        <xdr:cNvSpPr txBox="1"/>
      </xdr:nvSpPr>
      <xdr:spPr>
        <a:xfrm>
          <a:off x="15246428" y="672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86728</xdr:rowOff>
    </xdr:from>
    <xdr:to>
      <xdr:col>76</xdr:col>
      <xdr:colOff>165100</xdr:colOff>
      <xdr:row>39</xdr:row>
      <xdr:rowOff>16878</xdr:rowOff>
    </xdr:to>
    <xdr:sp macro="" textlink="">
      <xdr:nvSpPr>
        <xdr:cNvPr id="542" name="楕円 541">
          <a:extLst>
            <a:ext uri="{FF2B5EF4-FFF2-40B4-BE49-F238E27FC236}">
              <a16:creationId xmlns="" xmlns:a16="http://schemas.microsoft.com/office/drawing/2014/main" id="{00000000-0008-0000-0600-00001E020000}"/>
            </a:ext>
          </a:extLst>
        </xdr:cNvPr>
        <xdr:cNvSpPr/>
      </xdr:nvSpPr>
      <xdr:spPr>
        <a:xfrm>
          <a:off x="14541500" y="66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8005</xdr:rowOff>
    </xdr:from>
    <xdr:ext cx="469744" cy="259045"/>
    <xdr:sp macro="" textlink="">
      <xdr:nvSpPr>
        <xdr:cNvPr id="543" name="テキスト ボックス 542">
          <a:extLst>
            <a:ext uri="{FF2B5EF4-FFF2-40B4-BE49-F238E27FC236}">
              <a16:creationId xmlns="" xmlns:a16="http://schemas.microsoft.com/office/drawing/2014/main" id="{00000000-0008-0000-0600-00001F020000}"/>
            </a:ext>
          </a:extLst>
        </xdr:cNvPr>
        <xdr:cNvSpPr txBox="1"/>
      </xdr:nvSpPr>
      <xdr:spPr>
        <a:xfrm>
          <a:off x="14357428" y="669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92558</xdr:rowOff>
    </xdr:from>
    <xdr:to>
      <xdr:col>72</xdr:col>
      <xdr:colOff>38100</xdr:colOff>
      <xdr:row>39</xdr:row>
      <xdr:rowOff>22708</xdr:rowOff>
    </xdr:to>
    <xdr:sp macro="" textlink="">
      <xdr:nvSpPr>
        <xdr:cNvPr id="544" name="楕円 543">
          <a:extLst>
            <a:ext uri="{FF2B5EF4-FFF2-40B4-BE49-F238E27FC236}">
              <a16:creationId xmlns="" xmlns:a16="http://schemas.microsoft.com/office/drawing/2014/main" id="{00000000-0008-0000-0600-000020020000}"/>
            </a:ext>
          </a:extLst>
        </xdr:cNvPr>
        <xdr:cNvSpPr/>
      </xdr:nvSpPr>
      <xdr:spPr>
        <a:xfrm>
          <a:off x="13652500" y="660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13835</xdr:rowOff>
    </xdr:from>
    <xdr:ext cx="469744" cy="259045"/>
    <xdr:sp macro="" textlink="">
      <xdr:nvSpPr>
        <xdr:cNvPr id="545" name="テキスト ボックス 544">
          <a:extLst>
            <a:ext uri="{FF2B5EF4-FFF2-40B4-BE49-F238E27FC236}">
              <a16:creationId xmlns="" xmlns:a16="http://schemas.microsoft.com/office/drawing/2014/main" id="{00000000-0008-0000-0600-000021020000}"/>
            </a:ext>
          </a:extLst>
        </xdr:cNvPr>
        <xdr:cNvSpPr txBox="1"/>
      </xdr:nvSpPr>
      <xdr:spPr>
        <a:xfrm>
          <a:off x="13468428" y="6700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155842</xdr:rowOff>
    </xdr:from>
    <xdr:to>
      <xdr:col>67</xdr:col>
      <xdr:colOff>101600</xdr:colOff>
      <xdr:row>39</xdr:row>
      <xdr:rowOff>85992</xdr:rowOff>
    </xdr:to>
    <xdr:sp macro="" textlink="">
      <xdr:nvSpPr>
        <xdr:cNvPr id="546" name="楕円 545">
          <a:extLst>
            <a:ext uri="{FF2B5EF4-FFF2-40B4-BE49-F238E27FC236}">
              <a16:creationId xmlns="" xmlns:a16="http://schemas.microsoft.com/office/drawing/2014/main" id="{00000000-0008-0000-0600-000022020000}"/>
            </a:ext>
          </a:extLst>
        </xdr:cNvPr>
        <xdr:cNvSpPr/>
      </xdr:nvSpPr>
      <xdr:spPr>
        <a:xfrm>
          <a:off x="12763500" y="667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77119</xdr:rowOff>
    </xdr:from>
    <xdr:ext cx="378565" cy="259045"/>
    <xdr:sp macro="" textlink="">
      <xdr:nvSpPr>
        <xdr:cNvPr id="547" name="テキスト ボックス 546">
          <a:extLst>
            <a:ext uri="{FF2B5EF4-FFF2-40B4-BE49-F238E27FC236}">
              <a16:creationId xmlns="" xmlns:a16="http://schemas.microsoft.com/office/drawing/2014/main" id="{00000000-0008-0000-0600-000023020000}"/>
            </a:ext>
          </a:extLst>
        </xdr:cNvPr>
        <xdr:cNvSpPr txBox="1"/>
      </xdr:nvSpPr>
      <xdr:spPr>
        <a:xfrm>
          <a:off x="12625017" y="6763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 xmlns:a16="http://schemas.microsoft.com/office/drawing/2014/main" id="{00000000-0008-0000-0600-00006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 xmlns:a16="http://schemas.microsoft.com/office/drawing/2014/main" id="{00000000-0008-0000-0600-00006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 xmlns:a16="http://schemas.microsoft.com/office/drawing/2014/main" id="{00000000-0008-0000-0600-00006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a:extLst>
            <a:ext uri="{FF2B5EF4-FFF2-40B4-BE49-F238E27FC236}">
              <a16:creationId xmlns="" xmlns:a16="http://schemas.microsoft.com/office/drawing/2014/main" id="{00000000-0008-0000-0600-00006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a:extLst>
            <a:ext uri="{FF2B5EF4-FFF2-40B4-BE49-F238E27FC236}">
              <a16:creationId xmlns="" xmlns:a16="http://schemas.microsoft.com/office/drawing/2014/main" id="{00000000-0008-0000-0600-00006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2" name="直線コネクタ 621">
          <a:extLst>
            <a:ext uri="{FF2B5EF4-FFF2-40B4-BE49-F238E27FC236}">
              <a16:creationId xmlns="" xmlns:a16="http://schemas.microsoft.com/office/drawing/2014/main" id="{00000000-0008-0000-0600-00006E020000}"/>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3" name="公債費最小値テキスト">
          <a:extLst>
            <a:ext uri="{FF2B5EF4-FFF2-40B4-BE49-F238E27FC236}">
              <a16:creationId xmlns="" xmlns:a16="http://schemas.microsoft.com/office/drawing/2014/main" id="{00000000-0008-0000-0600-00006F020000}"/>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4" name="直線コネクタ 623">
          <a:extLst>
            <a:ext uri="{FF2B5EF4-FFF2-40B4-BE49-F238E27FC236}">
              <a16:creationId xmlns="" xmlns:a16="http://schemas.microsoft.com/office/drawing/2014/main" id="{00000000-0008-0000-0600-000070020000}"/>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5" name="公債費最大値テキスト">
          <a:extLst>
            <a:ext uri="{FF2B5EF4-FFF2-40B4-BE49-F238E27FC236}">
              <a16:creationId xmlns="" xmlns:a16="http://schemas.microsoft.com/office/drawing/2014/main" id="{00000000-0008-0000-0600-000071020000}"/>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6" name="直線コネクタ 625">
          <a:extLst>
            <a:ext uri="{FF2B5EF4-FFF2-40B4-BE49-F238E27FC236}">
              <a16:creationId xmlns="" xmlns:a16="http://schemas.microsoft.com/office/drawing/2014/main" id="{00000000-0008-0000-0600-000072020000}"/>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150020</xdr:rowOff>
    </xdr:from>
    <xdr:to>
      <xdr:col>85</xdr:col>
      <xdr:colOff>127000</xdr:colOff>
      <xdr:row>73</xdr:row>
      <xdr:rowOff>154118</xdr:rowOff>
    </xdr:to>
    <xdr:cxnSp macro="">
      <xdr:nvCxnSpPr>
        <xdr:cNvPr id="627" name="直線コネクタ 626">
          <a:extLst>
            <a:ext uri="{FF2B5EF4-FFF2-40B4-BE49-F238E27FC236}">
              <a16:creationId xmlns="" xmlns:a16="http://schemas.microsoft.com/office/drawing/2014/main" id="{00000000-0008-0000-0600-000073020000}"/>
            </a:ext>
          </a:extLst>
        </xdr:cNvPr>
        <xdr:cNvCxnSpPr/>
      </xdr:nvCxnSpPr>
      <xdr:spPr>
        <a:xfrm>
          <a:off x="15481300" y="12665870"/>
          <a:ext cx="838200" cy="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2307</xdr:rowOff>
    </xdr:from>
    <xdr:ext cx="534377" cy="259045"/>
    <xdr:sp macro="" textlink="">
      <xdr:nvSpPr>
        <xdr:cNvPr id="628" name="公債費平均値テキスト">
          <a:extLst>
            <a:ext uri="{FF2B5EF4-FFF2-40B4-BE49-F238E27FC236}">
              <a16:creationId xmlns="" xmlns:a16="http://schemas.microsoft.com/office/drawing/2014/main" id="{00000000-0008-0000-0600-000074020000}"/>
            </a:ext>
          </a:extLst>
        </xdr:cNvPr>
        <xdr:cNvSpPr txBox="1"/>
      </xdr:nvSpPr>
      <xdr:spPr>
        <a:xfrm>
          <a:off x="16370300" y="12861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29" name="フローチャート: 判断 628">
          <a:extLst>
            <a:ext uri="{FF2B5EF4-FFF2-40B4-BE49-F238E27FC236}">
              <a16:creationId xmlns="" xmlns:a16="http://schemas.microsoft.com/office/drawing/2014/main" id="{00000000-0008-0000-0600-000075020000}"/>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122359</xdr:rowOff>
    </xdr:from>
    <xdr:to>
      <xdr:col>81</xdr:col>
      <xdr:colOff>50800</xdr:colOff>
      <xdr:row>73</xdr:row>
      <xdr:rowOff>150020</xdr:rowOff>
    </xdr:to>
    <xdr:cxnSp macro="">
      <xdr:nvCxnSpPr>
        <xdr:cNvPr id="630" name="直線コネクタ 629">
          <a:extLst>
            <a:ext uri="{FF2B5EF4-FFF2-40B4-BE49-F238E27FC236}">
              <a16:creationId xmlns="" xmlns:a16="http://schemas.microsoft.com/office/drawing/2014/main" id="{00000000-0008-0000-0600-000076020000}"/>
            </a:ext>
          </a:extLst>
        </xdr:cNvPr>
        <xdr:cNvCxnSpPr/>
      </xdr:nvCxnSpPr>
      <xdr:spPr>
        <a:xfrm>
          <a:off x="14592300" y="12638209"/>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9674</xdr:rowOff>
    </xdr:from>
    <xdr:to>
      <xdr:col>81</xdr:col>
      <xdr:colOff>101600</xdr:colOff>
      <xdr:row>74</xdr:row>
      <xdr:rowOff>111274</xdr:rowOff>
    </xdr:to>
    <xdr:sp macro="" textlink="">
      <xdr:nvSpPr>
        <xdr:cNvPr id="631" name="フローチャート: 判断 630">
          <a:extLst>
            <a:ext uri="{FF2B5EF4-FFF2-40B4-BE49-F238E27FC236}">
              <a16:creationId xmlns="" xmlns:a16="http://schemas.microsoft.com/office/drawing/2014/main" id="{00000000-0008-0000-0600-000077020000}"/>
            </a:ext>
          </a:extLst>
        </xdr:cNvPr>
        <xdr:cNvSpPr/>
      </xdr:nvSpPr>
      <xdr:spPr>
        <a:xfrm>
          <a:off x="15430500" y="1269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102401</xdr:rowOff>
    </xdr:from>
    <xdr:ext cx="534377" cy="259045"/>
    <xdr:sp macro="" textlink="">
      <xdr:nvSpPr>
        <xdr:cNvPr id="632" name="テキスト ボックス 631">
          <a:extLst>
            <a:ext uri="{FF2B5EF4-FFF2-40B4-BE49-F238E27FC236}">
              <a16:creationId xmlns="" xmlns:a16="http://schemas.microsoft.com/office/drawing/2014/main" id="{00000000-0008-0000-0600-000078020000}"/>
            </a:ext>
          </a:extLst>
        </xdr:cNvPr>
        <xdr:cNvSpPr txBox="1"/>
      </xdr:nvSpPr>
      <xdr:spPr>
        <a:xfrm>
          <a:off x="15214111" y="1278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122359</xdr:rowOff>
    </xdr:from>
    <xdr:to>
      <xdr:col>76</xdr:col>
      <xdr:colOff>114300</xdr:colOff>
      <xdr:row>73</xdr:row>
      <xdr:rowOff>137283</xdr:rowOff>
    </xdr:to>
    <xdr:cxnSp macro="">
      <xdr:nvCxnSpPr>
        <xdr:cNvPr id="633" name="直線コネクタ 632">
          <a:extLst>
            <a:ext uri="{FF2B5EF4-FFF2-40B4-BE49-F238E27FC236}">
              <a16:creationId xmlns="" xmlns:a16="http://schemas.microsoft.com/office/drawing/2014/main" id="{00000000-0008-0000-0600-000079020000}"/>
            </a:ext>
          </a:extLst>
        </xdr:cNvPr>
        <xdr:cNvCxnSpPr/>
      </xdr:nvCxnSpPr>
      <xdr:spPr>
        <a:xfrm flipV="1">
          <a:off x="13703300" y="12638209"/>
          <a:ext cx="889000" cy="1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14572</xdr:rowOff>
    </xdr:from>
    <xdr:to>
      <xdr:col>76</xdr:col>
      <xdr:colOff>165100</xdr:colOff>
      <xdr:row>74</xdr:row>
      <xdr:rowOff>116172</xdr:rowOff>
    </xdr:to>
    <xdr:sp macro="" textlink="">
      <xdr:nvSpPr>
        <xdr:cNvPr id="634" name="フローチャート: 判断 633">
          <a:extLst>
            <a:ext uri="{FF2B5EF4-FFF2-40B4-BE49-F238E27FC236}">
              <a16:creationId xmlns="" xmlns:a16="http://schemas.microsoft.com/office/drawing/2014/main" id="{00000000-0008-0000-0600-00007A020000}"/>
            </a:ext>
          </a:extLst>
        </xdr:cNvPr>
        <xdr:cNvSpPr/>
      </xdr:nvSpPr>
      <xdr:spPr>
        <a:xfrm>
          <a:off x="14541500" y="127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107299</xdr:rowOff>
    </xdr:from>
    <xdr:ext cx="534377" cy="259045"/>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4325111" y="1279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137283</xdr:rowOff>
    </xdr:from>
    <xdr:to>
      <xdr:col>71</xdr:col>
      <xdr:colOff>177800</xdr:colOff>
      <xdr:row>73</xdr:row>
      <xdr:rowOff>167328</xdr:rowOff>
    </xdr:to>
    <xdr:cxnSp macro="">
      <xdr:nvCxnSpPr>
        <xdr:cNvPr id="636" name="直線コネクタ 635">
          <a:extLst>
            <a:ext uri="{FF2B5EF4-FFF2-40B4-BE49-F238E27FC236}">
              <a16:creationId xmlns="" xmlns:a16="http://schemas.microsoft.com/office/drawing/2014/main" id="{00000000-0008-0000-0600-00007C020000}"/>
            </a:ext>
          </a:extLst>
        </xdr:cNvPr>
        <xdr:cNvCxnSpPr/>
      </xdr:nvCxnSpPr>
      <xdr:spPr>
        <a:xfrm flipV="1">
          <a:off x="12814300" y="12653133"/>
          <a:ext cx="8890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20042</xdr:rowOff>
    </xdr:from>
    <xdr:to>
      <xdr:col>72</xdr:col>
      <xdr:colOff>38100</xdr:colOff>
      <xdr:row>74</xdr:row>
      <xdr:rowOff>121642</xdr:rowOff>
    </xdr:to>
    <xdr:sp macro="" textlink="">
      <xdr:nvSpPr>
        <xdr:cNvPr id="637" name="フローチャート: 判断 636">
          <a:extLst>
            <a:ext uri="{FF2B5EF4-FFF2-40B4-BE49-F238E27FC236}">
              <a16:creationId xmlns="" xmlns:a16="http://schemas.microsoft.com/office/drawing/2014/main" id="{00000000-0008-0000-0600-00007D020000}"/>
            </a:ext>
          </a:extLst>
        </xdr:cNvPr>
        <xdr:cNvSpPr/>
      </xdr:nvSpPr>
      <xdr:spPr>
        <a:xfrm>
          <a:off x="13652500" y="1270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112769</xdr:rowOff>
    </xdr:from>
    <xdr:ext cx="534377"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3436111" y="1280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3991</xdr:rowOff>
    </xdr:from>
    <xdr:to>
      <xdr:col>67</xdr:col>
      <xdr:colOff>101600</xdr:colOff>
      <xdr:row>74</xdr:row>
      <xdr:rowOff>105591</xdr:rowOff>
    </xdr:to>
    <xdr:sp macro="" textlink="">
      <xdr:nvSpPr>
        <xdr:cNvPr id="639" name="フローチャート: 判断 638">
          <a:extLst>
            <a:ext uri="{FF2B5EF4-FFF2-40B4-BE49-F238E27FC236}">
              <a16:creationId xmlns="" xmlns:a16="http://schemas.microsoft.com/office/drawing/2014/main" id="{00000000-0008-0000-0600-00007F020000}"/>
            </a:ext>
          </a:extLst>
        </xdr:cNvPr>
        <xdr:cNvSpPr/>
      </xdr:nvSpPr>
      <xdr:spPr>
        <a:xfrm>
          <a:off x="12763500" y="1269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96718</xdr:rowOff>
    </xdr:from>
    <xdr:ext cx="534377"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2547111" y="1278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103318</xdr:rowOff>
    </xdr:from>
    <xdr:to>
      <xdr:col>85</xdr:col>
      <xdr:colOff>177800</xdr:colOff>
      <xdr:row>74</xdr:row>
      <xdr:rowOff>33468</xdr:rowOff>
    </xdr:to>
    <xdr:sp macro="" textlink="">
      <xdr:nvSpPr>
        <xdr:cNvPr id="646" name="楕円 645">
          <a:extLst>
            <a:ext uri="{FF2B5EF4-FFF2-40B4-BE49-F238E27FC236}">
              <a16:creationId xmlns="" xmlns:a16="http://schemas.microsoft.com/office/drawing/2014/main" id="{00000000-0008-0000-0600-000086020000}"/>
            </a:ext>
          </a:extLst>
        </xdr:cNvPr>
        <xdr:cNvSpPr/>
      </xdr:nvSpPr>
      <xdr:spPr>
        <a:xfrm>
          <a:off x="16268700" y="1261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126195</xdr:rowOff>
    </xdr:from>
    <xdr:ext cx="534377" cy="259045"/>
    <xdr:sp macro="" textlink="">
      <xdr:nvSpPr>
        <xdr:cNvPr id="647" name="公債費該当値テキスト">
          <a:extLst>
            <a:ext uri="{FF2B5EF4-FFF2-40B4-BE49-F238E27FC236}">
              <a16:creationId xmlns="" xmlns:a16="http://schemas.microsoft.com/office/drawing/2014/main" id="{00000000-0008-0000-0600-000087020000}"/>
            </a:ext>
          </a:extLst>
        </xdr:cNvPr>
        <xdr:cNvSpPr txBox="1"/>
      </xdr:nvSpPr>
      <xdr:spPr>
        <a:xfrm>
          <a:off x="16370300" y="1247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99220</xdr:rowOff>
    </xdr:from>
    <xdr:to>
      <xdr:col>81</xdr:col>
      <xdr:colOff>101600</xdr:colOff>
      <xdr:row>74</xdr:row>
      <xdr:rowOff>29370</xdr:rowOff>
    </xdr:to>
    <xdr:sp macro="" textlink="">
      <xdr:nvSpPr>
        <xdr:cNvPr id="648" name="楕円 647">
          <a:extLst>
            <a:ext uri="{FF2B5EF4-FFF2-40B4-BE49-F238E27FC236}">
              <a16:creationId xmlns="" xmlns:a16="http://schemas.microsoft.com/office/drawing/2014/main" id="{00000000-0008-0000-0600-000088020000}"/>
            </a:ext>
          </a:extLst>
        </xdr:cNvPr>
        <xdr:cNvSpPr/>
      </xdr:nvSpPr>
      <xdr:spPr>
        <a:xfrm>
          <a:off x="15430500" y="1261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45897</xdr:rowOff>
    </xdr:from>
    <xdr:ext cx="534377" cy="259045"/>
    <xdr:sp macro="" textlink="">
      <xdr:nvSpPr>
        <xdr:cNvPr id="649" name="テキスト ボックス 648">
          <a:extLst>
            <a:ext uri="{FF2B5EF4-FFF2-40B4-BE49-F238E27FC236}">
              <a16:creationId xmlns="" xmlns:a16="http://schemas.microsoft.com/office/drawing/2014/main" id="{00000000-0008-0000-0600-000089020000}"/>
            </a:ext>
          </a:extLst>
        </xdr:cNvPr>
        <xdr:cNvSpPr txBox="1"/>
      </xdr:nvSpPr>
      <xdr:spPr>
        <a:xfrm>
          <a:off x="15214111" y="1239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71559</xdr:rowOff>
    </xdr:from>
    <xdr:to>
      <xdr:col>76</xdr:col>
      <xdr:colOff>165100</xdr:colOff>
      <xdr:row>74</xdr:row>
      <xdr:rowOff>1709</xdr:rowOff>
    </xdr:to>
    <xdr:sp macro="" textlink="">
      <xdr:nvSpPr>
        <xdr:cNvPr id="650" name="楕円 649">
          <a:extLst>
            <a:ext uri="{FF2B5EF4-FFF2-40B4-BE49-F238E27FC236}">
              <a16:creationId xmlns="" xmlns:a16="http://schemas.microsoft.com/office/drawing/2014/main" id="{00000000-0008-0000-0600-00008A020000}"/>
            </a:ext>
          </a:extLst>
        </xdr:cNvPr>
        <xdr:cNvSpPr/>
      </xdr:nvSpPr>
      <xdr:spPr>
        <a:xfrm>
          <a:off x="14541500" y="1258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18236</xdr:rowOff>
    </xdr:from>
    <xdr:ext cx="534377" cy="259045"/>
    <xdr:sp macro="" textlink="">
      <xdr:nvSpPr>
        <xdr:cNvPr id="651" name="テキスト ボックス 650">
          <a:extLst>
            <a:ext uri="{FF2B5EF4-FFF2-40B4-BE49-F238E27FC236}">
              <a16:creationId xmlns="" xmlns:a16="http://schemas.microsoft.com/office/drawing/2014/main" id="{00000000-0008-0000-0600-00008B020000}"/>
            </a:ext>
          </a:extLst>
        </xdr:cNvPr>
        <xdr:cNvSpPr txBox="1"/>
      </xdr:nvSpPr>
      <xdr:spPr>
        <a:xfrm>
          <a:off x="14325111" y="1236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86483</xdr:rowOff>
    </xdr:from>
    <xdr:to>
      <xdr:col>72</xdr:col>
      <xdr:colOff>38100</xdr:colOff>
      <xdr:row>74</xdr:row>
      <xdr:rowOff>16633</xdr:rowOff>
    </xdr:to>
    <xdr:sp macro="" textlink="">
      <xdr:nvSpPr>
        <xdr:cNvPr id="652" name="楕円 651">
          <a:extLst>
            <a:ext uri="{FF2B5EF4-FFF2-40B4-BE49-F238E27FC236}">
              <a16:creationId xmlns="" xmlns:a16="http://schemas.microsoft.com/office/drawing/2014/main" id="{00000000-0008-0000-0600-00008C020000}"/>
            </a:ext>
          </a:extLst>
        </xdr:cNvPr>
        <xdr:cNvSpPr/>
      </xdr:nvSpPr>
      <xdr:spPr>
        <a:xfrm>
          <a:off x="13652500" y="1260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33160</xdr:rowOff>
    </xdr:from>
    <xdr:ext cx="534377" cy="259045"/>
    <xdr:sp macro="" textlink="">
      <xdr:nvSpPr>
        <xdr:cNvPr id="653" name="テキスト ボックス 652">
          <a:extLst>
            <a:ext uri="{FF2B5EF4-FFF2-40B4-BE49-F238E27FC236}">
              <a16:creationId xmlns="" xmlns:a16="http://schemas.microsoft.com/office/drawing/2014/main" id="{00000000-0008-0000-0600-00008D020000}"/>
            </a:ext>
          </a:extLst>
        </xdr:cNvPr>
        <xdr:cNvSpPr txBox="1"/>
      </xdr:nvSpPr>
      <xdr:spPr>
        <a:xfrm>
          <a:off x="13436111" y="1237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116528</xdr:rowOff>
    </xdr:from>
    <xdr:to>
      <xdr:col>67</xdr:col>
      <xdr:colOff>101600</xdr:colOff>
      <xdr:row>74</xdr:row>
      <xdr:rowOff>46678</xdr:rowOff>
    </xdr:to>
    <xdr:sp macro="" textlink="">
      <xdr:nvSpPr>
        <xdr:cNvPr id="654" name="楕円 653">
          <a:extLst>
            <a:ext uri="{FF2B5EF4-FFF2-40B4-BE49-F238E27FC236}">
              <a16:creationId xmlns="" xmlns:a16="http://schemas.microsoft.com/office/drawing/2014/main" id="{00000000-0008-0000-0600-00008E020000}"/>
            </a:ext>
          </a:extLst>
        </xdr:cNvPr>
        <xdr:cNvSpPr/>
      </xdr:nvSpPr>
      <xdr:spPr>
        <a:xfrm>
          <a:off x="12763500" y="1263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63205</xdr:rowOff>
    </xdr:from>
    <xdr:ext cx="534377" cy="259045"/>
    <xdr:sp macro="" textlink="">
      <xdr:nvSpPr>
        <xdr:cNvPr id="655" name="テキスト ボックス 654">
          <a:extLst>
            <a:ext uri="{FF2B5EF4-FFF2-40B4-BE49-F238E27FC236}">
              <a16:creationId xmlns="" xmlns:a16="http://schemas.microsoft.com/office/drawing/2014/main" id="{00000000-0008-0000-0600-00008F020000}"/>
            </a:ext>
          </a:extLst>
        </xdr:cNvPr>
        <xdr:cNvSpPr txBox="1"/>
      </xdr:nvSpPr>
      <xdr:spPr>
        <a:xfrm>
          <a:off x="12547111" y="1240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 xmlns:a16="http://schemas.microsoft.com/office/drawing/2014/main" id="{00000000-0008-0000-06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 xmlns:a16="http://schemas.microsoft.com/office/drawing/2014/main" id="{00000000-0008-0000-06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a:extLst>
            <a:ext uri="{FF2B5EF4-FFF2-40B4-BE49-F238E27FC236}">
              <a16:creationId xmlns="" xmlns:a16="http://schemas.microsoft.com/office/drawing/2014/main" id="{00000000-0008-0000-0600-0000A3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80" name="積立金最小値テキスト">
          <a:extLst>
            <a:ext uri="{FF2B5EF4-FFF2-40B4-BE49-F238E27FC236}">
              <a16:creationId xmlns="" xmlns:a16="http://schemas.microsoft.com/office/drawing/2014/main" id="{00000000-0008-0000-0600-0000A8020000}"/>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1" name="直線コネクタ 680">
          <a:extLst>
            <a:ext uri="{FF2B5EF4-FFF2-40B4-BE49-F238E27FC236}">
              <a16:creationId xmlns="" xmlns:a16="http://schemas.microsoft.com/office/drawing/2014/main" id="{00000000-0008-0000-0600-0000A9020000}"/>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2" name="積立金最大値テキスト">
          <a:extLst>
            <a:ext uri="{FF2B5EF4-FFF2-40B4-BE49-F238E27FC236}">
              <a16:creationId xmlns="" xmlns:a16="http://schemas.microsoft.com/office/drawing/2014/main" id="{00000000-0008-0000-0600-0000AA020000}"/>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3" name="直線コネクタ 682">
          <a:extLst>
            <a:ext uri="{FF2B5EF4-FFF2-40B4-BE49-F238E27FC236}">
              <a16:creationId xmlns="" xmlns:a16="http://schemas.microsoft.com/office/drawing/2014/main" id="{00000000-0008-0000-0600-0000AB020000}"/>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120174</xdr:rowOff>
    </xdr:from>
    <xdr:to>
      <xdr:col>85</xdr:col>
      <xdr:colOff>127000</xdr:colOff>
      <xdr:row>97</xdr:row>
      <xdr:rowOff>6122</xdr:rowOff>
    </xdr:to>
    <xdr:cxnSp macro="">
      <xdr:nvCxnSpPr>
        <xdr:cNvPr id="684" name="直線コネクタ 683">
          <a:extLst>
            <a:ext uri="{FF2B5EF4-FFF2-40B4-BE49-F238E27FC236}">
              <a16:creationId xmlns="" xmlns:a16="http://schemas.microsoft.com/office/drawing/2014/main" id="{00000000-0008-0000-0600-0000AC020000}"/>
            </a:ext>
          </a:extLst>
        </xdr:cNvPr>
        <xdr:cNvCxnSpPr/>
      </xdr:nvCxnSpPr>
      <xdr:spPr>
        <a:xfrm flipV="1">
          <a:off x="15481300" y="16579374"/>
          <a:ext cx="838200" cy="5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27861</xdr:rowOff>
    </xdr:from>
    <xdr:ext cx="534377" cy="259045"/>
    <xdr:sp macro="" textlink="">
      <xdr:nvSpPr>
        <xdr:cNvPr id="685" name="積立金平均値テキスト">
          <a:extLst>
            <a:ext uri="{FF2B5EF4-FFF2-40B4-BE49-F238E27FC236}">
              <a16:creationId xmlns="" xmlns:a16="http://schemas.microsoft.com/office/drawing/2014/main" id="{00000000-0008-0000-0600-0000AD020000}"/>
            </a:ext>
          </a:extLst>
        </xdr:cNvPr>
        <xdr:cNvSpPr txBox="1"/>
      </xdr:nvSpPr>
      <xdr:spPr>
        <a:xfrm>
          <a:off x="16370300" y="16315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6" name="フローチャート: 判断 685">
          <a:extLst>
            <a:ext uri="{FF2B5EF4-FFF2-40B4-BE49-F238E27FC236}">
              <a16:creationId xmlns="" xmlns:a16="http://schemas.microsoft.com/office/drawing/2014/main" id="{00000000-0008-0000-0600-0000AE020000}"/>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149473</xdr:rowOff>
    </xdr:from>
    <xdr:to>
      <xdr:col>81</xdr:col>
      <xdr:colOff>50800</xdr:colOff>
      <xdr:row>97</xdr:row>
      <xdr:rowOff>6122</xdr:rowOff>
    </xdr:to>
    <xdr:cxnSp macro="">
      <xdr:nvCxnSpPr>
        <xdr:cNvPr id="687" name="直線コネクタ 686">
          <a:extLst>
            <a:ext uri="{FF2B5EF4-FFF2-40B4-BE49-F238E27FC236}">
              <a16:creationId xmlns="" xmlns:a16="http://schemas.microsoft.com/office/drawing/2014/main" id="{00000000-0008-0000-0600-0000AF020000}"/>
            </a:ext>
          </a:extLst>
        </xdr:cNvPr>
        <xdr:cNvCxnSpPr/>
      </xdr:nvCxnSpPr>
      <xdr:spPr>
        <a:xfrm>
          <a:off x="14592300" y="16608673"/>
          <a:ext cx="889000" cy="2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35083</xdr:rowOff>
    </xdr:from>
    <xdr:to>
      <xdr:col>81</xdr:col>
      <xdr:colOff>101600</xdr:colOff>
      <xdr:row>97</xdr:row>
      <xdr:rowOff>136683</xdr:rowOff>
    </xdr:to>
    <xdr:sp macro="" textlink="">
      <xdr:nvSpPr>
        <xdr:cNvPr id="688" name="フローチャート: 判断 687">
          <a:extLst>
            <a:ext uri="{FF2B5EF4-FFF2-40B4-BE49-F238E27FC236}">
              <a16:creationId xmlns="" xmlns:a16="http://schemas.microsoft.com/office/drawing/2014/main" id="{00000000-0008-0000-0600-0000B0020000}"/>
            </a:ext>
          </a:extLst>
        </xdr:cNvPr>
        <xdr:cNvSpPr/>
      </xdr:nvSpPr>
      <xdr:spPr>
        <a:xfrm>
          <a:off x="15430500" y="166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127810</xdr:rowOff>
    </xdr:from>
    <xdr:ext cx="534377" cy="259045"/>
    <xdr:sp macro="" textlink="">
      <xdr:nvSpPr>
        <xdr:cNvPr id="689" name="テキスト ボックス 688">
          <a:extLst>
            <a:ext uri="{FF2B5EF4-FFF2-40B4-BE49-F238E27FC236}">
              <a16:creationId xmlns="" xmlns:a16="http://schemas.microsoft.com/office/drawing/2014/main" id="{00000000-0008-0000-0600-0000B1020000}"/>
            </a:ext>
          </a:extLst>
        </xdr:cNvPr>
        <xdr:cNvSpPr txBox="1"/>
      </xdr:nvSpPr>
      <xdr:spPr>
        <a:xfrm>
          <a:off x="15214111" y="1675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2330</xdr:rowOff>
    </xdr:from>
    <xdr:to>
      <xdr:col>76</xdr:col>
      <xdr:colOff>114300</xdr:colOff>
      <xdr:row>96</xdr:row>
      <xdr:rowOff>149473</xdr:rowOff>
    </xdr:to>
    <xdr:cxnSp macro="">
      <xdr:nvCxnSpPr>
        <xdr:cNvPr id="690" name="直線コネクタ 689">
          <a:extLst>
            <a:ext uri="{FF2B5EF4-FFF2-40B4-BE49-F238E27FC236}">
              <a16:creationId xmlns="" xmlns:a16="http://schemas.microsoft.com/office/drawing/2014/main" id="{00000000-0008-0000-0600-0000B2020000}"/>
            </a:ext>
          </a:extLst>
        </xdr:cNvPr>
        <xdr:cNvCxnSpPr/>
      </xdr:nvCxnSpPr>
      <xdr:spPr>
        <a:xfrm>
          <a:off x="13703300" y="16461530"/>
          <a:ext cx="889000" cy="14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59582</xdr:rowOff>
    </xdr:from>
    <xdr:to>
      <xdr:col>76</xdr:col>
      <xdr:colOff>165100</xdr:colOff>
      <xdr:row>97</xdr:row>
      <xdr:rowOff>161182</xdr:rowOff>
    </xdr:to>
    <xdr:sp macro="" textlink="">
      <xdr:nvSpPr>
        <xdr:cNvPr id="691" name="フローチャート: 判断 690">
          <a:extLst>
            <a:ext uri="{FF2B5EF4-FFF2-40B4-BE49-F238E27FC236}">
              <a16:creationId xmlns="" xmlns:a16="http://schemas.microsoft.com/office/drawing/2014/main" id="{00000000-0008-0000-0600-0000B3020000}"/>
            </a:ext>
          </a:extLst>
        </xdr:cNvPr>
        <xdr:cNvSpPr/>
      </xdr:nvSpPr>
      <xdr:spPr>
        <a:xfrm>
          <a:off x="14541500" y="1669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152309</xdr:rowOff>
    </xdr:from>
    <xdr:ext cx="534377"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4325111" y="1678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2330</xdr:rowOff>
    </xdr:from>
    <xdr:to>
      <xdr:col>71</xdr:col>
      <xdr:colOff>177800</xdr:colOff>
      <xdr:row>98</xdr:row>
      <xdr:rowOff>139395</xdr:rowOff>
    </xdr:to>
    <xdr:cxnSp macro="">
      <xdr:nvCxnSpPr>
        <xdr:cNvPr id="693" name="直線コネクタ 692">
          <a:extLst>
            <a:ext uri="{FF2B5EF4-FFF2-40B4-BE49-F238E27FC236}">
              <a16:creationId xmlns="" xmlns:a16="http://schemas.microsoft.com/office/drawing/2014/main" id="{00000000-0008-0000-0600-0000B5020000}"/>
            </a:ext>
          </a:extLst>
        </xdr:cNvPr>
        <xdr:cNvCxnSpPr/>
      </xdr:nvCxnSpPr>
      <xdr:spPr>
        <a:xfrm flipV="1">
          <a:off x="12814300" y="16461530"/>
          <a:ext cx="889000" cy="47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53487</xdr:rowOff>
    </xdr:from>
    <xdr:to>
      <xdr:col>72</xdr:col>
      <xdr:colOff>38100</xdr:colOff>
      <xdr:row>97</xdr:row>
      <xdr:rowOff>155087</xdr:rowOff>
    </xdr:to>
    <xdr:sp macro="" textlink="">
      <xdr:nvSpPr>
        <xdr:cNvPr id="694" name="フローチャート: 判断 693">
          <a:extLst>
            <a:ext uri="{FF2B5EF4-FFF2-40B4-BE49-F238E27FC236}">
              <a16:creationId xmlns="" xmlns:a16="http://schemas.microsoft.com/office/drawing/2014/main" id="{00000000-0008-0000-0600-0000B6020000}"/>
            </a:ext>
          </a:extLst>
        </xdr:cNvPr>
        <xdr:cNvSpPr/>
      </xdr:nvSpPr>
      <xdr:spPr>
        <a:xfrm>
          <a:off x="13652500" y="1668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146214</xdr:rowOff>
    </xdr:from>
    <xdr:ext cx="534377"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3436111" y="1677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23788</xdr:rowOff>
    </xdr:from>
    <xdr:to>
      <xdr:col>67</xdr:col>
      <xdr:colOff>101600</xdr:colOff>
      <xdr:row>97</xdr:row>
      <xdr:rowOff>125388</xdr:rowOff>
    </xdr:to>
    <xdr:sp macro="" textlink="">
      <xdr:nvSpPr>
        <xdr:cNvPr id="696" name="フローチャート: 判断 695">
          <a:extLst>
            <a:ext uri="{FF2B5EF4-FFF2-40B4-BE49-F238E27FC236}">
              <a16:creationId xmlns="" xmlns:a16="http://schemas.microsoft.com/office/drawing/2014/main" id="{00000000-0008-0000-0600-0000B8020000}"/>
            </a:ext>
          </a:extLst>
        </xdr:cNvPr>
        <xdr:cNvSpPr/>
      </xdr:nvSpPr>
      <xdr:spPr>
        <a:xfrm>
          <a:off x="12763500" y="166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141915</xdr:rowOff>
    </xdr:from>
    <xdr:ext cx="534377"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2547111" y="1642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69374</xdr:rowOff>
    </xdr:from>
    <xdr:to>
      <xdr:col>85</xdr:col>
      <xdr:colOff>177800</xdr:colOff>
      <xdr:row>96</xdr:row>
      <xdr:rowOff>170974</xdr:rowOff>
    </xdr:to>
    <xdr:sp macro="" textlink="">
      <xdr:nvSpPr>
        <xdr:cNvPr id="703" name="楕円 702">
          <a:extLst>
            <a:ext uri="{FF2B5EF4-FFF2-40B4-BE49-F238E27FC236}">
              <a16:creationId xmlns="" xmlns:a16="http://schemas.microsoft.com/office/drawing/2014/main" id="{00000000-0008-0000-0600-0000BF020000}"/>
            </a:ext>
          </a:extLst>
        </xdr:cNvPr>
        <xdr:cNvSpPr/>
      </xdr:nvSpPr>
      <xdr:spPr>
        <a:xfrm>
          <a:off x="16268700" y="165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47801</xdr:rowOff>
    </xdr:from>
    <xdr:ext cx="534377" cy="259045"/>
    <xdr:sp macro="" textlink="">
      <xdr:nvSpPr>
        <xdr:cNvPr id="704" name="積立金該当値テキスト">
          <a:extLst>
            <a:ext uri="{FF2B5EF4-FFF2-40B4-BE49-F238E27FC236}">
              <a16:creationId xmlns="" xmlns:a16="http://schemas.microsoft.com/office/drawing/2014/main" id="{00000000-0008-0000-0600-0000C0020000}"/>
            </a:ext>
          </a:extLst>
        </xdr:cNvPr>
        <xdr:cNvSpPr txBox="1"/>
      </xdr:nvSpPr>
      <xdr:spPr>
        <a:xfrm>
          <a:off x="16370300" y="1650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126772</xdr:rowOff>
    </xdr:from>
    <xdr:to>
      <xdr:col>81</xdr:col>
      <xdr:colOff>101600</xdr:colOff>
      <xdr:row>97</xdr:row>
      <xdr:rowOff>56922</xdr:rowOff>
    </xdr:to>
    <xdr:sp macro="" textlink="">
      <xdr:nvSpPr>
        <xdr:cNvPr id="705" name="楕円 704">
          <a:extLst>
            <a:ext uri="{FF2B5EF4-FFF2-40B4-BE49-F238E27FC236}">
              <a16:creationId xmlns="" xmlns:a16="http://schemas.microsoft.com/office/drawing/2014/main" id="{00000000-0008-0000-0600-0000C1020000}"/>
            </a:ext>
          </a:extLst>
        </xdr:cNvPr>
        <xdr:cNvSpPr/>
      </xdr:nvSpPr>
      <xdr:spPr>
        <a:xfrm>
          <a:off x="15430500" y="1658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73449</xdr:rowOff>
    </xdr:from>
    <xdr:ext cx="534377" cy="259045"/>
    <xdr:sp macro="" textlink="">
      <xdr:nvSpPr>
        <xdr:cNvPr id="706" name="テキスト ボックス 705">
          <a:extLst>
            <a:ext uri="{FF2B5EF4-FFF2-40B4-BE49-F238E27FC236}">
              <a16:creationId xmlns="" xmlns:a16="http://schemas.microsoft.com/office/drawing/2014/main" id="{00000000-0008-0000-0600-0000C2020000}"/>
            </a:ext>
          </a:extLst>
        </xdr:cNvPr>
        <xdr:cNvSpPr txBox="1"/>
      </xdr:nvSpPr>
      <xdr:spPr>
        <a:xfrm>
          <a:off x="15214111" y="1636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98673</xdr:rowOff>
    </xdr:from>
    <xdr:to>
      <xdr:col>76</xdr:col>
      <xdr:colOff>165100</xdr:colOff>
      <xdr:row>97</xdr:row>
      <xdr:rowOff>28823</xdr:rowOff>
    </xdr:to>
    <xdr:sp macro="" textlink="">
      <xdr:nvSpPr>
        <xdr:cNvPr id="707" name="楕円 706">
          <a:extLst>
            <a:ext uri="{FF2B5EF4-FFF2-40B4-BE49-F238E27FC236}">
              <a16:creationId xmlns="" xmlns:a16="http://schemas.microsoft.com/office/drawing/2014/main" id="{00000000-0008-0000-0600-0000C3020000}"/>
            </a:ext>
          </a:extLst>
        </xdr:cNvPr>
        <xdr:cNvSpPr/>
      </xdr:nvSpPr>
      <xdr:spPr>
        <a:xfrm>
          <a:off x="14541500" y="16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45350</xdr:rowOff>
    </xdr:from>
    <xdr:ext cx="534377" cy="259045"/>
    <xdr:sp macro="" textlink="">
      <xdr:nvSpPr>
        <xdr:cNvPr id="708" name="テキスト ボックス 707">
          <a:extLst>
            <a:ext uri="{FF2B5EF4-FFF2-40B4-BE49-F238E27FC236}">
              <a16:creationId xmlns="" xmlns:a16="http://schemas.microsoft.com/office/drawing/2014/main" id="{00000000-0008-0000-0600-0000C4020000}"/>
            </a:ext>
          </a:extLst>
        </xdr:cNvPr>
        <xdr:cNvSpPr txBox="1"/>
      </xdr:nvSpPr>
      <xdr:spPr>
        <a:xfrm>
          <a:off x="14325111" y="1633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122980</xdr:rowOff>
    </xdr:from>
    <xdr:to>
      <xdr:col>72</xdr:col>
      <xdr:colOff>38100</xdr:colOff>
      <xdr:row>96</xdr:row>
      <xdr:rowOff>53130</xdr:rowOff>
    </xdr:to>
    <xdr:sp macro="" textlink="">
      <xdr:nvSpPr>
        <xdr:cNvPr id="709" name="楕円 708">
          <a:extLst>
            <a:ext uri="{FF2B5EF4-FFF2-40B4-BE49-F238E27FC236}">
              <a16:creationId xmlns="" xmlns:a16="http://schemas.microsoft.com/office/drawing/2014/main" id="{00000000-0008-0000-0600-0000C5020000}"/>
            </a:ext>
          </a:extLst>
        </xdr:cNvPr>
        <xdr:cNvSpPr/>
      </xdr:nvSpPr>
      <xdr:spPr>
        <a:xfrm>
          <a:off x="13652500" y="1641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69657</xdr:rowOff>
    </xdr:from>
    <xdr:ext cx="534377" cy="259045"/>
    <xdr:sp macro="" textlink="">
      <xdr:nvSpPr>
        <xdr:cNvPr id="710" name="テキスト ボックス 709">
          <a:extLst>
            <a:ext uri="{FF2B5EF4-FFF2-40B4-BE49-F238E27FC236}">
              <a16:creationId xmlns="" xmlns:a16="http://schemas.microsoft.com/office/drawing/2014/main" id="{00000000-0008-0000-0600-0000C6020000}"/>
            </a:ext>
          </a:extLst>
        </xdr:cNvPr>
        <xdr:cNvSpPr txBox="1"/>
      </xdr:nvSpPr>
      <xdr:spPr>
        <a:xfrm>
          <a:off x="13436111" y="1618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88595</xdr:rowOff>
    </xdr:from>
    <xdr:to>
      <xdr:col>67</xdr:col>
      <xdr:colOff>101600</xdr:colOff>
      <xdr:row>99</xdr:row>
      <xdr:rowOff>18745</xdr:rowOff>
    </xdr:to>
    <xdr:sp macro="" textlink="">
      <xdr:nvSpPr>
        <xdr:cNvPr id="711" name="楕円 710">
          <a:extLst>
            <a:ext uri="{FF2B5EF4-FFF2-40B4-BE49-F238E27FC236}">
              <a16:creationId xmlns="" xmlns:a16="http://schemas.microsoft.com/office/drawing/2014/main" id="{00000000-0008-0000-0600-0000C7020000}"/>
            </a:ext>
          </a:extLst>
        </xdr:cNvPr>
        <xdr:cNvSpPr/>
      </xdr:nvSpPr>
      <xdr:spPr>
        <a:xfrm>
          <a:off x="12763500" y="1689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9872</xdr:rowOff>
    </xdr:from>
    <xdr:ext cx="469744" cy="259045"/>
    <xdr:sp macro="" textlink="">
      <xdr:nvSpPr>
        <xdr:cNvPr id="712" name="テキスト ボックス 711">
          <a:extLst>
            <a:ext uri="{FF2B5EF4-FFF2-40B4-BE49-F238E27FC236}">
              <a16:creationId xmlns="" xmlns:a16="http://schemas.microsoft.com/office/drawing/2014/main" id="{00000000-0008-0000-0600-0000C8020000}"/>
            </a:ext>
          </a:extLst>
        </xdr:cNvPr>
        <xdr:cNvSpPr txBox="1"/>
      </xdr:nvSpPr>
      <xdr:spPr>
        <a:xfrm>
          <a:off x="12579428" y="1698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4" name="テキスト ボックス 723">
          <a:extLst>
            <a:ext uri="{FF2B5EF4-FFF2-40B4-BE49-F238E27FC236}">
              <a16:creationId xmlns="" xmlns:a16="http://schemas.microsoft.com/office/drawing/2014/main" id="{00000000-0008-0000-0600-0000D4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8" name="テキスト ボックス 727">
          <a:extLst>
            <a:ext uri="{FF2B5EF4-FFF2-40B4-BE49-F238E27FC236}">
              <a16:creationId xmlns="" xmlns:a16="http://schemas.microsoft.com/office/drawing/2014/main" id="{00000000-0008-0000-0600-0000D8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2" name="直線コネクタ 731">
          <a:extLst>
            <a:ext uri="{FF2B5EF4-FFF2-40B4-BE49-F238E27FC236}">
              <a16:creationId xmlns="" xmlns:a16="http://schemas.microsoft.com/office/drawing/2014/main" id="{00000000-0008-0000-0600-0000DC020000}"/>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3" name="投資及び出資金最小値テキスト">
          <a:extLst>
            <a:ext uri="{FF2B5EF4-FFF2-40B4-BE49-F238E27FC236}">
              <a16:creationId xmlns="" xmlns:a16="http://schemas.microsoft.com/office/drawing/2014/main" id="{00000000-0008-0000-0600-0000DD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4" name="直線コネクタ 733">
          <a:extLst>
            <a:ext uri="{FF2B5EF4-FFF2-40B4-BE49-F238E27FC236}">
              <a16:creationId xmlns="" xmlns:a16="http://schemas.microsoft.com/office/drawing/2014/main" id="{00000000-0008-0000-0600-0000DE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5" name="投資及び出資金最大値テキスト">
          <a:extLst>
            <a:ext uri="{FF2B5EF4-FFF2-40B4-BE49-F238E27FC236}">
              <a16:creationId xmlns="" xmlns:a16="http://schemas.microsoft.com/office/drawing/2014/main" id="{00000000-0008-0000-0600-0000DF020000}"/>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124441</xdr:rowOff>
    </xdr:from>
    <xdr:to>
      <xdr:col>116</xdr:col>
      <xdr:colOff>63500</xdr:colOff>
      <xdr:row>31</xdr:row>
      <xdr:rowOff>74549</xdr:rowOff>
    </xdr:to>
    <xdr:cxnSp macro="">
      <xdr:nvCxnSpPr>
        <xdr:cNvPr id="737" name="直線コネクタ 736">
          <a:extLst>
            <a:ext uri="{FF2B5EF4-FFF2-40B4-BE49-F238E27FC236}">
              <a16:creationId xmlns="" xmlns:a16="http://schemas.microsoft.com/office/drawing/2014/main" id="{00000000-0008-0000-0600-0000E1020000}"/>
            </a:ext>
          </a:extLst>
        </xdr:cNvPr>
        <xdr:cNvCxnSpPr/>
      </xdr:nvCxnSpPr>
      <xdr:spPr>
        <a:xfrm flipV="1">
          <a:off x="21323300" y="5267941"/>
          <a:ext cx="838200" cy="12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92016</xdr:rowOff>
    </xdr:from>
    <xdr:ext cx="469744" cy="259045"/>
    <xdr:sp macro="" textlink="">
      <xdr:nvSpPr>
        <xdr:cNvPr id="738" name="投資及び出資金平均値テキスト">
          <a:extLst>
            <a:ext uri="{FF2B5EF4-FFF2-40B4-BE49-F238E27FC236}">
              <a16:creationId xmlns="" xmlns:a16="http://schemas.microsoft.com/office/drawing/2014/main" id="{00000000-0008-0000-0600-0000E2020000}"/>
            </a:ext>
          </a:extLst>
        </xdr:cNvPr>
        <xdr:cNvSpPr txBox="1"/>
      </xdr:nvSpPr>
      <xdr:spPr>
        <a:xfrm>
          <a:off x="22212300" y="6264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39" name="フローチャート: 判断 738">
          <a:extLst>
            <a:ext uri="{FF2B5EF4-FFF2-40B4-BE49-F238E27FC236}">
              <a16:creationId xmlns="" xmlns:a16="http://schemas.microsoft.com/office/drawing/2014/main" id="{00000000-0008-0000-0600-0000E3020000}"/>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74549</xdr:rowOff>
    </xdr:from>
    <xdr:to>
      <xdr:col>111</xdr:col>
      <xdr:colOff>177800</xdr:colOff>
      <xdr:row>38</xdr:row>
      <xdr:rowOff>16084</xdr:rowOff>
    </xdr:to>
    <xdr:cxnSp macro="">
      <xdr:nvCxnSpPr>
        <xdr:cNvPr id="740" name="直線コネクタ 739">
          <a:extLst>
            <a:ext uri="{FF2B5EF4-FFF2-40B4-BE49-F238E27FC236}">
              <a16:creationId xmlns="" xmlns:a16="http://schemas.microsoft.com/office/drawing/2014/main" id="{00000000-0008-0000-0600-0000E4020000}"/>
            </a:ext>
          </a:extLst>
        </xdr:cNvPr>
        <xdr:cNvCxnSpPr/>
      </xdr:nvCxnSpPr>
      <xdr:spPr>
        <a:xfrm flipV="1">
          <a:off x="20434300" y="5389499"/>
          <a:ext cx="889000" cy="114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87986</xdr:rowOff>
    </xdr:from>
    <xdr:to>
      <xdr:col>112</xdr:col>
      <xdr:colOff>38100</xdr:colOff>
      <xdr:row>37</xdr:row>
      <xdr:rowOff>18136</xdr:rowOff>
    </xdr:to>
    <xdr:sp macro="" textlink="">
      <xdr:nvSpPr>
        <xdr:cNvPr id="741" name="フローチャート: 判断 740">
          <a:extLst>
            <a:ext uri="{FF2B5EF4-FFF2-40B4-BE49-F238E27FC236}">
              <a16:creationId xmlns="" xmlns:a16="http://schemas.microsoft.com/office/drawing/2014/main" id="{00000000-0008-0000-0600-0000E5020000}"/>
            </a:ext>
          </a:extLst>
        </xdr:cNvPr>
        <xdr:cNvSpPr/>
      </xdr:nvSpPr>
      <xdr:spPr>
        <a:xfrm>
          <a:off x="21272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9263</xdr:rowOff>
    </xdr:from>
    <xdr:ext cx="469744" cy="259045"/>
    <xdr:sp macro="" textlink="">
      <xdr:nvSpPr>
        <xdr:cNvPr id="742" name="テキスト ボックス 741">
          <a:extLst>
            <a:ext uri="{FF2B5EF4-FFF2-40B4-BE49-F238E27FC236}">
              <a16:creationId xmlns="" xmlns:a16="http://schemas.microsoft.com/office/drawing/2014/main" id="{00000000-0008-0000-0600-0000E6020000}"/>
            </a:ext>
          </a:extLst>
        </xdr:cNvPr>
        <xdr:cNvSpPr txBox="1"/>
      </xdr:nvSpPr>
      <xdr:spPr>
        <a:xfrm>
          <a:off x="21088428" y="635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16084</xdr:rowOff>
    </xdr:from>
    <xdr:to>
      <xdr:col>107</xdr:col>
      <xdr:colOff>50800</xdr:colOff>
      <xdr:row>38</xdr:row>
      <xdr:rowOff>19114</xdr:rowOff>
    </xdr:to>
    <xdr:cxnSp macro="">
      <xdr:nvCxnSpPr>
        <xdr:cNvPr id="743" name="直線コネクタ 742">
          <a:extLst>
            <a:ext uri="{FF2B5EF4-FFF2-40B4-BE49-F238E27FC236}">
              <a16:creationId xmlns="" xmlns:a16="http://schemas.microsoft.com/office/drawing/2014/main" id="{00000000-0008-0000-0600-0000E7020000}"/>
            </a:ext>
          </a:extLst>
        </xdr:cNvPr>
        <xdr:cNvCxnSpPr/>
      </xdr:nvCxnSpPr>
      <xdr:spPr>
        <a:xfrm flipV="1">
          <a:off x="19545300" y="6531184"/>
          <a:ext cx="889000" cy="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10319</xdr:rowOff>
    </xdr:from>
    <xdr:to>
      <xdr:col>107</xdr:col>
      <xdr:colOff>101600</xdr:colOff>
      <xdr:row>37</xdr:row>
      <xdr:rowOff>111919</xdr:rowOff>
    </xdr:to>
    <xdr:sp macro="" textlink="">
      <xdr:nvSpPr>
        <xdr:cNvPr id="744" name="フローチャート: 判断 743">
          <a:extLst>
            <a:ext uri="{FF2B5EF4-FFF2-40B4-BE49-F238E27FC236}">
              <a16:creationId xmlns="" xmlns:a16="http://schemas.microsoft.com/office/drawing/2014/main" id="{00000000-0008-0000-0600-0000E8020000}"/>
            </a:ext>
          </a:extLst>
        </xdr:cNvPr>
        <xdr:cNvSpPr/>
      </xdr:nvSpPr>
      <xdr:spPr>
        <a:xfrm>
          <a:off x="20383500" y="63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128446</xdr:rowOff>
    </xdr:from>
    <xdr:ext cx="469744" cy="259045"/>
    <xdr:sp macro="" textlink="">
      <xdr:nvSpPr>
        <xdr:cNvPr id="745" name="テキスト ボックス 744">
          <a:extLst>
            <a:ext uri="{FF2B5EF4-FFF2-40B4-BE49-F238E27FC236}">
              <a16:creationId xmlns="" xmlns:a16="http://schemas.microsoft.com/office/drawing/2014/main" id="{00000000-0008-0000-0600-0000E9020000}"/>
            </a:ext>
          </a:extLst>
        </xdr:cNvPr>
        <xdr:cNvSpPr txBox="1"/>
      </xdr:nvSpPr>
      <xdr:spPr>
        <a:xfrm>
          <a:off x="20199428" y="612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19114</xdr:rowOff>
    </xdr:from>
    <xdr:to>
      <xdr:col>102</xdr:col>
      <xdr:colOff>114300</xdr:colOff>
      <xdr:row>38</xdr:row>
      <xdr:rowOff>22543</xdr:rowOff>
    </xdr:to>
    <xdr:cxnSp macro="">
      <xdr:nvCxnSpPr>
        <xdr:cNvPr id="746" name="直線コネクタ 745">
          <a:extLst>
            <a:ext uri="{FF2B5EF4-FFF2-40B4-BE49-F238E27FC236}">
              <a16:creationId xmlns="" xmlns:a16="http://schemas.microsoft.com/office/drawing/2014/main" id="{00000000-0008-0000-0600-0000EA020000}"/>
            </a:ext>
          </a:extLst>
        </xdr:cNvPr>
        <xdr:cNvCxnSpPr/>
      </xdr:nvCxnSpPr>
      <xdr:spPr>
        <a:xfrm flipV="1">
          <a:off x="18656300" y="653421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28378</xdr:rowOff>
    </xdr:from>
    <xdr:to>
      <xdr:col>102</xdr:col>
      <xdr:colOff>165100</xdr:colOff>
      <xdr:row>37</xdr:row>
      <xdr:rowOff>129978</xdr:rowOff>
    </xdr:to>
    <xdr:sp macro="" textlink="">
      <xdr:nvSpPr>
        <xdr:cNvPr id="747" name="フローチャート: 判断 746">
          <a:extLst>
            <a:ext uri="{FF2B5EF4-FFF2-40B4-BE49-F238E27FC236}">
              <a16:creationId xmlns="" xmlns:a16="http://schemas.microsoft.com/office/drawing/2014/main" id="{00000000-0008-0000-0600-0000EB020000}"/>
            </a:ext>
          </a:extLst>
        </xdr:cNvPr>
        <xdr:cNvSpPr/>
      </xdr:nvSpPr>
      <xdr:spPr>
        <a:xfrm>
          <a:off x="19494500" y="6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146505</xdr:rowOff>
    </xdr:from>
    <xdr:ext cx="469744"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19310428" y="614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42894</xdr:rowOff>
    </xdr:from>
    <xdr:to>
      <xdr:col>98</xdr:col>
      <xdr:colOff>38100</xdr:colOff>
      <xdr:row>37</xdr:row>
      <xdr:rowOff>144494</xdr:rowOff>
    </xdr:to>
    <xdr:sp macro="" textlink="">
      <xdr:nvSpPr>
        <xdr:cNvPr id="749" name="フローチャート: 判断 748">
          <a:extLst>
            <a:ext uri="{FF2B5EF4-FFF2-40B4-BE49-F238E27FC236}">
              <a16:creationId xmlns="" xmlns:a16="http://schemas.microsoft.com/office/drawing/2014/main" id="{00000000-0008-0000-0600-0000ED020000}"/>
            </a:ext>
          </a:extLst>
        </xdr:cNvPr>
        <xdr:cNvSpPr/>
      </xdr:nvSpPr>
      <xdr:spPr>
        <a:xfrm>
          <a:off x="18605500" y="63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161021</xdr:rowOff>
    </xdr:from>
    <xdr:ext cx="469744" cy="259045"/>
    <xdr:sp macro="" textlink="">
      <xdr:nvSpPr>
        <xdr:cNvPr id="750" name="テキスト ボックス 749">
          <a:extLst>
            <a:ext uri="{FF2B5EF4-FFF2-40B4-BE49-F238E27FC236}">
              <a16:creationId xmlns="" xmlns:a16="http://schemas.microsoft.com/office/drawing/2014/main" id="{00000000-0008-0000-0600-0000EE020000}"/>
            </a:ext>
          </a:extLst>
        </xdr:cNvPr>
        <xdr:cNvSpPr txBox="1"/>
      </xdr:nvSpPr>
      <xdr:spPr>
        <a:xfrm>
          <a:off x="18421428" y="616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73641</xdr:rowOff>
    </xdr:from>
    <xdr:to>
      <xdr:col>116</xdr:col>
      <xdr:colOff>114300</xdr:colOff>
      <xdr:row>31</xdr:row>
      <xdr:rowOff>3791</xdr:rowOff>
    </xdr:to>
    <xdr:sp macro="" textlink="">
      <xdr:nvSpPr>
        <xdr:cNvPr id="756" name="楕円 755">
          <a:extLst>
            <a:ext uri="{FF2B5EF4-FFF2-40B4-BE49-F238E27FC236}">
              <a16:creationId xmlns="" xmlns:a16="http://schemas.microsoft.com/office/drawing/2014/main" id="{00000000-0008-0000-0600-0000F4020000}"/>
            </a:ext>
          </a:extLst>
        </xdr:cNvPr>
        <xdr:cNvSpPr/>
      </xdr:nvSpPr>
      <xdr:spPr>
        <a:xfrm>
          <a:off x="22110700" y="521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26668</xdr:rowOff>
    </xdr:from>
    <xdr:ext cx="534377" cy="259045"/>
    <xdr:sp macro="" textlink="">
      <xdr:nvSpPr>
        <xdr:cNvPr id="757" name="投資及び出資金該当値テキスト">
          <a:extLst>
            <a:ext uri="{FF2B5EF4-FFF2-40B4-BE49-F238E27FC236}">
              <a16:creationId xmlns="" xmlns:a16="http://schemas.microsoft.com/office/drawing/2014/main" id="{00000000-0008-0000-0600-0000F5020000}"/>
            </a:ext>
          </a:extLst>
        </xdr:cNvPr>
        <xdr:cNvSpPr txBox="1"/>
      </xdr:nvSpPr>
      <xdr:spPr>
        <a:xfrm>
          <a:off x="22212300" y="517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23749</xdr:rowOff>
    </xdr:from>
    <xdr:to>
      <xdr:col>112</xdr:col>
      <xdr:colOff>38100</xdr:colOff>
      <xdr:row>31</xdr:row>
      <xdr:rowOff>125349</xdr:rowOff>
    </xdr:to>
    <xdr:sp macro="" textlink="">
      <xdr:nvSpPr>
        <xdr:cNvPr id="758" name="楕円 757">
          <a:extLst>
            <a:ext uri="{FF2B5EF4-FFF2-40B4-BE49-F238E27FC236}">
              <a16:creationId xmlns="" xmlns:a16="http://schemas.microsoft.com/office/drawing/2014/main" id="{00000000-0008-0000-0600-0000F6020000}"/>
            </a:ext>
          </a:extLst>
        </xdr:cNvPr>
        <xdr:cNvSpPr/>
      </xdr:nvSpPr>
      <xdr:spPr>
        <a:xfrm>
          <a:off x="21272500" y="533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141876</xdr:rowOff>
    </xdr:from>
    <xdr:ext cx="534377" cy="259045"/>
    <xdr:sp macro="" textlink="">
      <xdr:nvSpPr>
        <xdr:cNvPr id="759" name="テキスト ボックス 758">
          <a:extLst>
            <a:ext uri="{FF2B5EF4-FFF2-40B4-BE49-F238E27FC236}">
              <a16:creationId xmlns="" xmlns:a16="http://schemas.microsoft.com/office/drawing/2014/main" id="{00000000-0008-0000-0600-0000F7020000}"/>
            </a:ext>
          </a:extLst>
        </xdr:cNvPr>
        <xdr:cNvSpPr txBox="1"/>
      </xdr:nvSpPr>
      <xdr:spPr>
        <a:xfrm>
          <a:off x="21056111" y="511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136735</xdr:rowOff>
    </xdr:from>
    <xdr:to>
      <xdr:col>107</xdr:col>
      <xdr:colOff>101600</xdr:colOff>
      <xdr:row>38</xdr:row>
      <xdr:rowOff>66884</xdr:rowOff>
    </xdr:to>
    <xdr:sp macro="" textlink="">
      <xdr:nvSpPr>
        <xdr:cNvPr id="760" name="楕円 759">
          <a:extLst>
            <a:ext uri="{FF2B5EF4-FFF2-40B4-BE49-F238E27FC236}">
              <a16:creationId xmlns="" xmlns:a16="http://schemas.microsoft.com/office/drawing/2014/main" id="{00000000-0008-0000-0600-0000F8020000}"/>
            </a:ext>
          </a:extLst>
        </xdr:cNvPr>
        <xdr:cNvSpPr/>
      </xdr:nvSpPr>
      <xdr:spPr>
        <a:xfrm>
          <a:off x="20383500" y="64803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58011</xdr:rowOff>
    </xdr:from>
    <xdr:ext cx="378565" cy="259045"/>
    <xdr:sp macro="" textlink="">
      <xdr:nvSpPr>
        <xdr:cNvPr id="761" name="テキスト ボックス 760">
          <a:extLst>
            <a:ext uri="{FF2B5EF4-FFF2-40B4-BE49-F238E27FC236}">
              <a16:creationId xmlns="" xmlns:a16="http://schemas.microsoft.com/office/drawing/2014/main" id="{00000000-0008-0000-0600-0000F9020000}"/>
            </a:ext>
          </a:extLst>
        </xdr:cNvPr>
        <xdr:cNvSpPr txBox="1"/>
      </xdr:nvSpPr>
      <xdr:spPr>
        <a:xfrm>
          <a:off x="20245017" y="6573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139764</xdr:rowOff>
    </xdr:from>
    <xdr:to>
      <xdr:col>102</xdr:col>
      <xdr:colOff>165100</xdr:colOff>
      <xdr:row>38</xdr:row>
      <xdr:rowOff>69914</xdr:rowOff>
    </xdr:to>
    <xdr:sp macro="" textlink="">
      <xdr:nvSpPr>
        <xdr:cNvPr id="762" name="楕円 761">
          <a:extLst>
            <a:ext uri="{FF2B5EF4-FFF2-40B4-BE49-F238E27FC236}">
              <a16:creationId xmlns="" xmlns:a16="http://schemas.microsoft.com/office/drawing/2014/main" id="{00000000-0008-0000-0600-0000FA020000}"/>
            </a:ext>
          </a:extLst>
        </xdr:cNvPr>
        <xdr:cNvSpPr/>
      </xdr:nvSpPr>
      <xdr:spPr>
        <a:xfrm>
          <a:off x="19494500" y="648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61041</xdr:rowOff>
    </xdr:from>
    <xdr:ext cx="378565" cy="259045"/>
    <xdr:sp macro="" textlink="">
      <xdr:nvSpPr>
        <xdr:cNvPr id="763" name="テキスト ボックス 762">
          <a:extLst>
            <a:ext uri="{FF2B5EF4-FFF2-40B4-BE49-F238E27FC236}">
              <a16:creationId xmlns="" xmlns:a16="http://schemas.microsoft.com/office/drawing/2014/main" id="{00000000-0008-0000-0600-0000FB020000}"/>
            </a:ext>
          </a:extLst>
        </xdr:cNvPr>
        <xdr:cNvSpPr txBox="1"/>
      </xdr:nvSpPr>
      <xdr:spPr>
        <a:xfrm>
          <a:off x="19356017" y="657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143192</xdr:rowOff>
    </xdr:from>
    <xdr:to>
      <xdr:col>98</xdr:col>
      <xdr:colOff>38100</xdr:colOff>
      <xdr:row>38</xdr:row>
      <xdr:rowOff>73343</xdr:rowOff>
    </xdr:to>
    <xdr:sp macro="" textlink="">
      <xdr:nvSpPr>
        <xdr:cNvPr id="764" name="楕円 763">
          <a:extLst>
            <a:ext uri="{FF2B5EF4-FFF2-40B4-BE49-F238E27FC236}">
              <a16:creationId xmlns="" xmlns:a16="http://schemas.microsoft.com/office/drawing/2014/main" id="{00000000-0008-0000-0600-0000FC020000}"/>
            </a:ext>
          </a:extLst>
        </xdr:cNvPr>
        <xdr:cNvSpPr/>
      </xdr:nvSpPr>
      <xdr:spPr>
        <a:xfrm>
          <a:off x="18605500" y="64868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64470</xdr:rowOff>
    </xdr:from>
    <xdr:ext cx="313932" cy="259045"/>
    <xdr:sp macro="" textlink="">
      <xdr:nvSpPr>
        <xdr:cNvPr id="765" name="テキスト ボックス 764">
          <a:extLst>
            <a:ext uri="{FF2B5EF4-FFF2-40B4-BE49-F238E27FC236}">
              <a16:creationId xmlns="" xmlns:a16="http://schemas.microsoft.com/office/drawing/2014/main" id="{00000000-0008-0000-0600-0000FD020000}"/>
            </a:ext>
          </a:extLst>
        </xdr:cNvPr>
        <xdr:cNvSpPr txBox="1"/>
      </xdr:nvSpPr>
      <xdr:spPr>
        <a:xfrm>
          <a:off x="18499333" y="65795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89" name="直線コネクタ 788">
          <a:extLst>
            <a:ext uri="{FF2B5EF4-FFF2-40B4-BE49-F238E27FC236}">
              <a16:creationId xmlns="" xmlns:a16="http://schemas.microsoft.com/office/drawing/2014/main" id="{00000000-0008-0000-0600-000015030000}"/>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2" name="貸付金最大値テキスト">
          <a:extLst>
            <a:ext uri="{FF2B5EF4-FFF2-40B4-BE49-F238E27FC236}">
              <a16:creationId xmlns="" xmlns:a16="http://schemas.microsoft.com/office/drawing/2014/main" id="{00000000-0008-0000-0600-000018030000}"/>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3" name="直線コネクタ 792">
          <a:extLst>
            <a:ext uri="{FF2B5EF4-FFF2-40B4-BE49-F238E27FC236}">
              <a16:creationId xmlns="" xmlns:a16="http://schemas.microsoft.com/office/drawing/2014/main" id="{00000000-0008-0000-0600-000019030000}"/>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61938</xdr:rowOff>
    </xdr:from>
    <xdr:to>
      <xdr:col>116</xdr:col>
      <xdr:colOff>63500</xdr:colOff>
      <xdr:row>56</xdr:row>
      <xdr:rowOff>69253</xdr:rowOff>
    </xdr:to>
    <xdr:cxnSp macro="">
      <xdr:nvCxnSpPr>
        <xdr:cNvPr id="794" name="直線コネクタ 793">
          <a:extLst>
            <a:ext uri="{FF2B5EF4-FFF2-40B4-BE49-F238E27FC236}">
              <a16:creationId xmlns="" xmlns:a16="http://schemas.microsoft.com/office/drawing/2014/main" id="{00000000-0008-0000-0600-00001A030000}"/>
            </a:ext>
          </a:extLst>
        </xdr:cNvPr>
        <xdr:cNvCxnSpPr/>
      </xdr:nvCxnSpPr>
      <xdr:spPr>
        <a:xfrm>
          <a:off x="21323300" y="9663138"/>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143222</xdr:rowOff>
    </xdr:from>
    <xdr:ext cx="469744" cy="259045"/>
    <xdr:sp macro="" textlink="">
      <xdr:nvSpPr>
        <xdr:cNvPr id="795" name="貸付金平均値テキスト">
          <a:extLst>
            <a:ext uri="{FF2B5EF4-FFF2-40B4-BE49-F238E27FC236}">
              <a16:creationId xmlns="" xmlns:a16="http://schemas.microsoft.com/office/drawing/2014/main" id="{00000000-0008-0000-0600-00001B030000}"/>
            </a:ext>
          </a:extLst>
        </xdr:cNvPr>
        <xdr:cNvSpPr txBox="1"/>
      </xdr:nvSpPr>
      <xdr:spPr>
        <a:xfrm>
          <a:off x="22212300" y="9915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6" name="フローチャート: 判断 795">
          <a:extLst>
            <a:ext uri="{FF2B5EF4-FFF2-40B4-BE49-F238E27FC236}">
              <a16:creationId xmlns="" xmlns:a16="http://schemas.microsoft.com/office/drawing/2014/main" id="{00000000-0008-0000-0600-00001C030000}"/>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53937</xdr:rowOff>
    </xdr:from>
    <xdr:to>
      <xdr:col>111</xdr:col>
      <xdr:colOff>177800</xdr:colOff>
      <xdr:row>56</xdr:row>
      <xdr:rowOff>61938</xdr:rowOff>
    </xdr:to>
    <xdr:cxnSp macro="">
      <xdr:nvCxnSpPr>
        <xdr:cNvPr id="797" name="直線コネクタ 796">
          <a:extLst>
            <a:ext uri="{FF2B5EF4-FFF2-40B4-BE49-F238E27FC236}">
              <a16:creationId xmlns="" xmlns:a16="http://schemas.microsoft.com/office/drawing/2014/main" id="{00000000-0008-0000-0600-00001D030000}"/>
            </a:ext>
          </a:extLst>
        </xdr:cNvPr>
        <xdr:cNvCxnSpPr/>
      </xdr:nvCxnSpPr>
      <xdr:spPr>
        <a:xfrm>
          <a:off x="20434300" y="965513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125171</xdr:rowOff>
    </xdr:from>
    <xdr:to>
      <xdr:col>112</xdr:col>
      <xdr:colOff>38100</xdr:colOff>
      <xdr:row>58</xdr:row>
      <xdr:rowOff>55321</xdr:rowOff>
    </xdr:to>
    <xdr:sp macro="" textlink="">
      <xdr:nvSpPr>
        <xdr:cNvPr id="798" name="フローチャート: 判断 797">
          <a:extLst>
            <a:ext uri="{FF2B5EF4-FFF2-40B4-BE49-F238E27FC236}">
              <a16:creationId xmlns="" xmlns:a16="http://schemas.microsoft.com/office/drawing/2014/main" id="{00000000-0008-0000-0600-00001E030000}"/>
            </a:ext>
          </a:extLst>
        </xdr:cNvPr>
        <xdr:cNvSpPr/>
      </xdr:nvSpPr>
      <xdr:spPr>
        <a:xfrm>
          <a:off x="212725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46448</xdr:rowOff>
    </xdr:from>
    <xdr:ext cx="469744" cy="259045"/>
    <xdr:sp macro="" textlink="">
      <xdr:nvSpPr>
        <xdr:cNvPr id="799" name="テキスト ボックス 798">
          <a:extLst>
            <a:ext uri="{FF2B5EF4-FFF2-40B4-BE49-F238E27FC236}">
              <a16:creationId xmlns="" xmlns:a16="http://schemas.microsoft.com/office/drawing/2014/main" id="{00000000-0008-0000-0600-00001F030000}"/>
            </a:ext>
          </a:extLst>
        </xdr:cNvPr>
        <xdr:cNvSpPr txBox="1"/>
      </xdr:nvSpPr>
      <xdr:spPr>
        <a:xfrm>
          <a:off x="21088428" y="9990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52260</xdr:rowOff>
    </xdr:from>
    <xdr:to>
      <xdr:col>107</xdr:col>
      <xdr:colOff>50800</xdr:colOff>
      <xdr:row>56</xdr:row>
      <xdr:rowOff>53937</xdr:rowOff>
    </xdr:to>
    <xdr:cxnSp macro="">
      <xdr:nvCxnSpPr>
        <xdr:cNvPr id="800" name="直線コネクタ 799">
          <a:extLst>
            <a:ext uri="{FF2B5EF4-FFF2-40B4-BE49-F238E27FC236}">
              <a16:creationId xmlns="" xmlns:a16="http://schemas.microsoft.com/office/drawing/2014/main" id="{00000000-0008-0000-0600-000020030000}"/>
            </a:ext>
          </a:extLst>
        </xdr:cNvPr>
        <xdr:cNvCxnSpPr/>
      </xdr:nvCxnSpPr>
      <xdr:spPr>
        <a:xfrm>
          <a:off x="19545300" y="9653460"/>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134048</xdr:rowOff>
    </xdr:from>
    <xdr:to>
      <xdr:col>107</xdr:col>
      <xdr:colOff>101600</xdr:colOff>
      <xdr:row>58</xdr:row>
      <xdr:rowOff>64198</xdr:rowOff>
    </xdr:to>
    <xdr:sp macro="" textlink="">
      <xdr:nvSpPr>
        <xdr:cNvPr id="801" name="フローチャート: 判断 800">
          <a:extLst>
            <a:ext uri="{FF2B5EF4-FFF2-40B4-BE49-F238E27FC236}">
              <a16:creationId xmlns="" xmlns:a16="http://schemas.microsoft.com/office/drawing/2014/main" id="{00000000-0008-0000-0600-000021030000}"/>
            </a:ext>
          </a:extLst>
        </xdr:cNvPr>
        <xdr:cNvSpPr/>
      </xdr:nvSpPr>
      <xdr:spPr>
        <a:xfrm>
          <a:off x="20383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55325</xdr:rowOff>
    </xdr:from>
    <xdr:ext cx="469744" cy="259045"/>
    <xdr:sp macro="" textlink="">
      <xdr:nvSpPr>
        <xdr:cNvPr id="802" name="テキスト ボックス 801">
          <a:extLst>
            <a:ext uri="{FF2B5EF4-FFF2-40B4-BE49-F238E27FC236}">
              <a16:creationId xmlns="" xmlns:a16="http://schemas.microsoft.com/office/drawing/2014/main" id="{00000000-0008-0000-0600-000022030000}"/>
            </a:ext>
          </a:extLst>
        </xdr:cNvPr>
        <xdr:cNvSpPr txBox="1"/>
      </xdr:nvSpPr>
      <xdr:spPr>
        <a:xfrm>
          <a:off x="20199428" y="999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151549</xdr:rowOff>
    </xdr:from>
    <xdr:to>
      <xdr:col>102</xdr:col>
      <xdr:colOff>114300</xdr:colOff>
      <xdr:row>56</xdr:row>
      <xdr:rowOff>52260</xdr:rowOff>
    </xdr:to>
    <xdr:cxnSp macro="">
      <xdr:nvCxnSpPr>
        <xdr:cNvPr id="803" name="直線コネクタ 802">
          <a:extLst>
            <a:ext uri="{FF2B5EF4-FFF2-40B4-BE49-F238E27FC236}">
              <a16:creationId xmlns="" xmlns:a16="http://schemas.microsoft.com/office/drawing/2014/main" id="{00000000-0008-0000-0600-000023030000}"/>
            </a:ext>
          </a:extLst>
        </xdr:cNvPr>
        <xdr:cNvCxnSpPr/>
      </xdr:nvCxnSpPr>
      <xdr:spPr>
        <a:xfrm>
          <a:off x="18656300" y="9581299"/>
          <a:ext cx="889000" cy="7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128943</xdr:rowOff>
    </xdr:from>
    <xdr:to>
      <xdr:col>102</xdr:col>
      <xdr:colOff>165100</xdr:colOff>
      <xdr:row>58</xdr:row>
      <xdr:rowOff>59093</xdr:rowOff>
    </xdr:to>
    <xdr:sp macro="" textlink="">
      <xdr:nvSpPr>
        <xdr:cNvPr id="804" name="フローチャート: 判断 803">
          <a:extLst>
            <a:ext uri="{FF2B5EF4-FFF2-40B4-BE49-F238E27FC236}">
              <a16:creationId xmlns="" xmlns:a16="http://schemas.microsoft.com/office/drawing/2014/main" id="{00000000-0008-0000-0600-000024030000}"/>
            </a:ext>
          </a:extLst>
        </xdr:cNvPr>
        <xdr:cNvSpPr/>
      </xdr:nvSpPr>
      <xdr:spPr>
        <a:xfrm>
          <a:off x="19494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50220</xdr:rowOff>
    </xdr:from>
    <xdr:ext cx="469744" cy="259045"/>
    <xdr:sp macro="" textlink="">
      <xdr:nvSpPr>
        <xdr:cNvPr id="805" name="テキスト ボックス 804">
          <a:extLst>
            <a:ext uri="{FF2B5EF4-FFF2-40B4-BE49-F238E27FC236}">
              <a16:creationId xmlns="" xmlns:a16="http://schemas.microsoft.com/office/drawing/2014/main" id="{00000000-0008-0000-0600-000025030000}"/>
            </a:ext>
          </a:extLst>
        </xdr:cNvPr>
        <xdr:cNvSpPr txBox="1"/>
      </xdr:nvSpPr>
      <xdr:spPr>
        <a:xfrm>
          <a:off x="19310428" y="99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121018</xdr:rowOff>
    </xdr:from>
    <xdr:to>
      <xdr:col>98</xdr:col>
      <xdr:colOff>38100</xdr:colOff>
      <xdr:row>58</xdr:row>
      <xdr:rowOff>51168</xdr:rowOff>
    </xdr:to>
    <xdr:sp macro="" textlink="">
      <xdr:nvSpPr>
        <xdr:cNvPr id="806" name="フローチャート: 判断 805">
          <a:extLst>
            <a:ext uri="{FF2B5EF4-FFF2-40B4-BE49-F238E27FC236}">
              <a16:creationId xmlns="" xmlns:a16="http://schemas.microsoft.com/office/drawing/2014/main" id="{00000000-0008-0000-0600-000026030000}"/>
            </a:ext>
          </a:extLst>
        </xdr:cNvPr>
        <xdr:cNvSpPr/>
      </xdr:nvSpPr>
      <xdr:spPr>
        <a:xfrm>
          <a:off x="18605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42295</xdr:rowOff>
    </xdr:from>
    <xdr:ext cx="469744"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18421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18453</xdr:rowOff>
    </xdr:from>
    <xdr:to>
      <xdr:col>116</xdr:col>
      <xdr:colOff>114300</xdr:colOff>
      <xdr:row>56</xdr:row>
      <xdr:rowOff>120053</xdr:rowOff>
    </xdr:to>
    <xdr:sp macro="" textlink="">
      <xdr:nvSpPr>
        <xdr:cNvPr id="813" name="楕円 812">
          <a:extLst>
            <a:ext uri="{FF2B5EF4-FFF2-40B4-BE49-F238E27FC236}">
              <a16:creationId xmlns="" xmlns:a16="http://schemas.microsoft.com/office/drawing/2014/main" id="{00000000-0008-0000-0600-00002D030000}"/>
            </a:ext>
          </a:extLst>
        </xdr:cNvPr>
        <xdr:cNvSpPr/>
      </xdr:nvSpPr>
      <xdr:spPr>
        <a:xfrm>
          <a:off x="22110700" y="961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41330</xdr:rowOff>
    </xdr:from>
    <xdr:ext cx="534377" cy="259045"/>
    <xdr:sp macro="" textlink="">
      <xdr:nvSpPr>
        <xdr:cNvPr id="814" name="貸付金該当値テキスト">
          <a:extLst>
            <a:ext uri="{FF2B5EF4-FFF2-40B4-BE49-F238E27FC236}">
              <a16:creationId xmlns="" xmlns:a16="http://schemas.microsoft.com/office/drawing/2014/main" id="{00000000-0008-0000-0600-00002E030000}"/>
            </a:ext>
          </a:extLst>
        </xdr:cNvPr>
        <xdr:cNvSpPr txBox="1"/>
      </xdr:nvSpPr>
      <xdr:spPr>
        <a:xfrm>
          <a:off x="22212300" y="9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11138</xdr:rowOff>
    </xdr:from>
    <xdr:to>
      <xdr:col>112</xdr:col>
      <xdr:colOff>38100</xdr:colOff>
      <xdr:row>56</xdr:row>
      <xdr:rowOff>112738</xdr:rowOff>
    </xdr:to>
    <xdr:sp macro="" textlink="">
      <xdr:nvSpPr>
        <xdr:cNvPr id="815" name="楕円 814">
          <a:extLst>
            <a:ext uri="{FF2B5EF4-FFF2-40B4-BE49-F238E27FC236}">
              <a16:creationId xmlns="" xmlns:a16="http://schemas.microsoft.com/office/drawing/2014/main" id="{00000000-0008-0000-0600-00002F030000}"/>
            </a:ext>
          </a:extLst>
        </xdr:cNvPr>
        <xdr:cNvSpPr/>
      </xdr:nvSpPr>
      <xdr:spPr>
        <a:xfrm>
          <a:off x="21272500" y="961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129265</xdr:rowOff>
    </xdr:from>
    <xdr:ext cx="534377" cy="259045"/>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21056111" y="938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3137</xdr:rowOff>
    </xdr:from>
    <xdr:to>
      <xdr:col>107</xdr:col>
      <xdr:colOff>101600</xdr:colOff>
      <xdr:row>56</xdr:row>
      <xdr:rowOff>104737</xdr:rowOff>
    </xdr:to>
    <xdr:sp macro="" textlink="">
      <xdr:nvSpPr>
        <xdr:cNvPr id="817" name="楕円 816">
          <a:extLst>
            <a:ext uri="{FF2B5EF4-FFF2-40B4-BE49-F238E27FC236}">
              <a16:creationId xmlns="" xmlns:a16="http://schemas.microsoft.com/office/drawing/2014/main" id="{00000000-0008-0000-0600-000031030000}"/>
            </a:ext>
          </a:extLst>
        </xdr:cNvPr>
        <xdr:cNvSpPr/>
      </xdr:nvSpPr>
      <xdr:spPr>
        <a:xfrm>
          <a:off x="20383500" y="960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121264</xdr:rowOff>
    </xdr:from>
    <xdr:ext cx="534377" cy="259045"/>
    <xdr:sp macro="" textlink="">
      <xdr:nvSpPr>
        <xdr:cNvPr id="818" name="テキスト ボックス 817">
          <a:extLst>
            <a:ext uri="{FF2B5EF4-FFF2-40B4-BE49-F238E27FC236}">
              <a16:creationId xmlns="" xmlns:a16="http://schemas.microsoft.com/office/drawing/2014/main" id="{00000000-0008-0000-0600-000032030000}"/>
            </a:ext>
          </a:extLst>
        </xdr:cNvPr>
        <xdr:cNvSpPr txBox="1"/>
      </xdr:nvSpPr>
      <xdr:spPr>
        <a:xfrm>
          <a:off x="20167111" y="937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1460</xdr:rowOff>
    </xdr:from>
    <xdr:to>
      <xdr:col>102</xdr:col>
      <xdr:colOff>165100</xdr:colOff>
      <xdr:row>56</xdr:row>
      <xdr:rowOff>103060</xdr:rowOff>
    </xdr:to>
    <xdr:sp macro="" textlink="">
      <xdr:nvSpPr>
        <xdr:cNvPr id="819" name="楕円 818">
          <a:extLst>
            <a:ext uri="{FF2B5EF4-FFF2-40B4-BE49-F238E27FC236}">
              <a16:creationId xmlns="" xmlns:a16="http://schemas.microsoft.com/office/drawing/2014/main" id="{00000000-0008-0000-0600-000033030000}"/>
            </a:ext>
          </a:extLst>
        </xdr:cNvPr>
        <xdr:cNvSpPr/>
      </xdr:nvSpPr>
      <xdr:spPr>
        <a:xfrm>
          <a:off x="19494500" y="960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119587</xdr:rowOff>
    </xdr:from>
    <xdr:ext cx="534377" cy="259045"/>
    <xdr:sp macro="" textlink="">
      <xdr:nvSpPr>
        <xdr:cNvPr id="820" name="テキスト ボックス 819">
          <a:extLst>
            <a:ext uri="{FF2B5EF4-FFF2-40B4-BE49-F238E27FC236}">
              <a16:creationId xmlns="" xmlns:a16="http://schemas.microsoft.com/office/drawing/2014/main" id="{00000000-0008-0000-0600-000034030000}"/>
            </a:ext>
          </a:extLst>
        </xdr:cNvPr>
        <xdr:cNvSpPr txBox="1"/>
      </xdr:nvSpPr>
      <xdr:spPr>
        <a:xfrm>
          <a:off x="19278111" y="93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100749</xdr:rowOff>
    </xdr:from>
    <xdr:to>
      <xdr:col>98</xdr:col>
      <xdr:colOff>38100</xdr:colOff>
      <xdr:row>56</xdr:row>
      <xdr:rowOff>30899</xdr:rowOff>
    </xdr:to>
    <xdr:sp macro="" textlink="">
      <xdr:nvSpPr>
        <xdr:cNvPr id="821" name="楕円 820">
          <a:extLst>
            <a:ext uri="{FF2B5EF4-FFF2-40B4-BE49-F238E27FC236}">
              <a16:creationId xmlns="" xmlns:a16="http://schemas.microsoft.com/office/drawing/2014/main" id="{00000000-0008-0000-0600-000035030000}"/>
            </a:ext>
          </a:extLst>
        </xdr:cNvPr>
        <xdr:cNvSpPr/>
      </xdr:nvSpPr>
      <xdr:spPr>
        <a:xfrm>
          <a:off x="18605500" y="953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47426</xdr:rowOff>
    </xdr:from>
    <xdr:ext cx="534377" cy="259045"/>
    <xdr:sp macro="" textlink="">
      <xdr:nvSpPr>
        <xdr:cNvPr id="822" name="テキスト ボックス 821">
          <a:extLst>
            <a:ext uri="{FF2B5EF4-FFF2-40B4-BE49-F238E27FC236}">
              <a16:creationId xmlns="" xmlns:a16="http://schemas.microsoft.com/office/drawing/2014/main" id="{00000000-0008-0000-0600-000036030000}"/>
            </a:ext>
          </a:extLst>
        </xdr:cNvPr>
        <xdr:cNvSpPr txBox="1"/>
      </xdr:nvSpPr>
      <xdr:spPr>
        <a:xfrm>
          <a:off x="18389111" y="930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4" name="テキスト ボックス 833">
          <a:extLst>
            <a:ext uri="{FF2B5EF4-FFF2-40B4-BE49-F238E27FC236}">
              <a16:creationId xmlns="" xmlns:a16="http://schemas.microsoft.com/office/drawing/2014/main" id="{00000000-0008-0000-0600-000042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a:extLst>
            <a:ext uri="{FF2B5EF4-FFF2-40B4-BE49-F238E27FC236}">
              <a16:creationId xmlns="" xmlns:a16="http://schemas.microsoft.com/office/drawing/2014/main" id="{00000000-0008-0000-0600-000048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2" name="テキスト ボックス 841">
          <a:extLst>
            <a:ext uri="{FF2B5EF4-FFF2-40B4-BE49-F238E27FC236}">
              <a16:creationId xmlns="" xmlns:a16="http://schemas.microsoft.com/office/drawing/2014/main" id="{00000000-0008-0000-0600-00004A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73</xdr:row>
      <xdr:rowOff>82583</xdr:rowOff>
    </xdr:from>
    <xdr:to>
      <xdr:col>116</xdr:col>
      <xdr:colOff>62864</xdr:colOff>
      <xdr:row>78</xdr:row>
      <xdr:rowOff>29204</xdr:rowOff>
    </xdr:to>
    <xdr:cxnSp macro="">
      <xdr:nvCxnSpPr>
        <xdr:cNvPr id="848" name="直線コネクタ 847">
          <a:extLst>
            <a:ext uri="{FF2B5EF4-FFF2-40B4-BE49-F238E27FC236}">
              <a16:creationId xmlns="" xmlns:a16="http://schemas.microsoft.com/office/drawing/2014/main" id="{00000000-0008-0000-0600-000050030000}"/>
            </a:ext>
          </a:extLst>
        </xdr:cNvPr>
        <xdr:cNvCxnSpPr/>
      </xdr:nvCxnSpPr>
      <xdr:spPr>
        <a:xfrm flipV="1">
          <a:off x="22159595" y="12598433"/>
          <a:ext cx="1269" cy="80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33031</xdr:rowOff>
    </xdr:from>
    <xdr:ext cx="534377" cy="259045"/>
    <xdr:sp macro="" textlink="">
      <xdr:nvSpPr>
        <xdr:cNvPr id="849" name="繰出金最小値テキスト">
          <a:extLst>
            <a:ext uri="{FF2B5EF4-FFF2-40B4-BE49-F238E27FC236}">
              <a16:creationId xmlns="" xmlns:a16="http://schemas.microsoft.com/office/drawing/2014/main" id="{00000000-0008-0000-0600-000051030000}"/>
            </a:ext>
          </a:extLst>
        </xdr:cNvPr>
        <xdr:cNvSpPr txBox="1"/>
      </xdr:nvSpPr>
      <xdr:spPr>
        <a:xfrm>
          <a:off x="22212300" y="1340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29204</xdr:rowOff>
    </xdr:from>
    <xdr:to>
      <xdr:col>116</xdr:col>
      <xdr:colOff>152400</xdr:colOff>
      <xdr:row>78</xdr:row>
      <xdr:rowOff>29204</xdr:rowOff>
    </xdr:to>
    <xdr:cxnSp macro="">
      <xdr:nvCxnSpPr>
        <xdr:cNvPr id="850" name="直線コネクタ 849">
          <a:extLst>
            <a:ext uri="{FF2B5EF4-FFF2-40B4-BE49-F238E27FC236}">
              <a16:creationId xmlns="" xmlns:a16="http://schemas.microsoft.com/office/drawing/2014/main" id="{00000000-0008-0000-0600-000052030000}"/>
            </a:ext>
          </a:extLst>
        </xdr:cNvPr>
        <xdr:cNvCxnSpPr/>
      </xdr:nvCxnSpPr>
      <xdr:spPr>
        <a:xfrm>
          <a:off x="22072600" y="1340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29260</xdr:rowOff>
    </xdr:from>
    <xdr:ext cx="534377" cy="259045"/>
    <xdr:sp macro="" textlink="">
      <xdr:nvSpPr>
        <xdr:cNvPr id="851" name="繰出金最大値テキスト">
          <a:extLst>
            <a:ext uri="{FF2B5EF4-FFF2-40B4-BE49-F238E27FC236}">
              <a16:creationId xmlns="" xmlns:a16="http://schemas.microsoft.com/office/drawing/2014/main" id="{00000000-0008-0000-0600-000053030000}"/>
            </a:ext>
          </a:extLst>
        </xdr:cNvPr>
        <xdr:cNvSpPr txBox="1"/>
      </xdr:nvSpPr>
      <xdr:spPr>
        <a:xfrm>
          <a:off x="22212300" y="1237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82583</xdr:rowOff>
    </xdr:from>
    <xdr:to>
      <xdr:col>116</xdr:col>
      <xdr:colOff>152400</xdr:colOff>
      <xdr:row>73</xdr:row>
      <xdr:rowOff>82583</xdr:rowOff>
    </xdr:to>
    <xdr:cxnSp macro="">
      <xdr:nvCxnSpPr>
        <xdr:cNvPr id="852" name="直線コネクタ 851">
          <a:extLst>
            <a:ext uri="{FF2B5EF4-FFF2-40B4-BE49-F238E27FC236}">
              <a16:creationId xmlns="" xmlns:a16="http://schemas.microsoft.com/office/drawing/2014/main" id="{00000000-0008-0000-0600-000054030000}"/>
            </a:ext>
          </a:extLst>
        </xdr:cNvPr>
        <xdr:cNvCxnSpPr/>
      </xdr:nvCxnSpPr>
      <xdr:spPr>
        <a:xfrm>
          <a:off x="22072600" y="1259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31099</xdr:rowOff>
    </xdr:from>
    <xdr:to>
      <xdr:col>116</xdr:col>
      <xdr:colOff>63500</xdr:colOff>
      <xdr:row>75</xdr:row>
      <xdr:rowOff>48162</xdr:rowOff>
    </xdr:to>
    <xdr:cxnSp macro="">
      <xdr:nvCxnSpPr>
        <xdr:cNvPr id="853" name="直線コネクタ 852">
          <a:extLst>
            <a:ext uri="{FF2B5EF4-FFF2-40B4-BE49-F238E27FC236}">
              <a16:creationId xmlns="" xmlns:a16="http://schemas.microsoft.com/office/drawing/2014/main" id="{00000000-0008-0000-0600-000055030000}"/>
            </a:ext>
          </a:extLst>
        </xdr:cNvPr>
        <xdr:cNvCxnSpPr/>
      </xdr:nvCxnSpPr>
      <xdr:spPr>
        <a:xfrm flipV="1">
          <a:off x="21323300" y="12889849"/>
          <a:ext cx="838200" cy="1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121945</xdr:rowOff>
    </xdr:from>
    <xdr:ext cx="534377" cy="259045"/>
    <xdr:sp macro="" textlink="">
      <xdr:nvSpPr>
        <xdr:cNvPr id="854" name="繰出金平均値テキスト">
          <a:extLst>
            <a:ext uri="{FF2B5EF4-FFF2-40B4-BE49-F238E27FC236}">
              <a16:creationId xmlns="" xmlns:a16="http://schemas.microsoft.com/office/drawing/2014/main" id="{00000000-0008-0000-0600-000056030000}"/>
            </a:ext>
          </a:extLst>
        </xdr:cNvPr>
        <xdr:cNvSpPr txBox="1"/>
      </xdr:nvSpPr>
      <xdr:spPr>
        <a:xfrm>
          <a:off x="22212300" y="12980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143519</xdr:rowOff>
    </xdr:from>
    <xdr:to>
      <xdr:col>116</xdr:col>
      <xdr:colOff>114300</xdr:colOff>
      <xdr:row>76</xdr:row>
      <xdr:rowOff>73670</xdr:rowOff>
    </xdr:to>
    <xdr:sp macro="" textlink="">
      <xdr:nvSpPr>
        <xdr:cNvPr id="855" name="フローチャート: 判断 854">
          <a:extLst>
            <a:ext uri="{FF2B5EF4-FFF2-40B4-BE49-F238E27FC236}">
              <a16:creationId xmlns="" xmlns:a16="http://schemas.microsoft.com/office/drawing/2014/main" id="{00000000-0008-0000-0600-000057030000}"/>
            </a:ext>
          </a:extLst>
        </xdr:cNvPr>
        <xdr:cNvSpPr/>
      </xdr:nvSpPr>
      <xdr:spPr>
        <a:xfrm>
          <a:off x="22110700" y="1300226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16044</xdr:rowOff>
    </xdr:from>
    <xdr:to>
      <xdr:col>111</xdr:col>
      <xdr:colOff>177800</xdr:colOff>
      <xdr:row>75</xdr:row>
      <xdr:rowOff>48162</xdr:rowOff>
    </xdr:to>
    <xdr:cxnSp macro="">
      <xdr:nvCxnSpPr>
        <xdr:cNvPr id="856" name="直線コネクタ 855">
          <a:extLst>
            <a:ext uri="{FF2B5EF4-FFF2-40B4-BE49-F238E27FC236}">
              <a16:creationId xmlns="" xmlns:a16="http://schemas.microsoft.com/office/drawing/2014/main" id="{00000000-0008-0000-0600-000058030000}"/>
            </a:ext>
          </a:extLst>
        </xdr:cNvPr>
        <xdr:cNvCxnSpPr/>
      </xdr:nvCxnSpPr>
      <xdr:spPr>
        <a:xfrm>
          <a:off x="20434300" y="12017544"/>
          <a:ext cx="889000" cy="88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37105</xdr:rowOff>
    </xdr:from>
    <xdr:to>
      <xdr:col>112</xdr:col>
      <xdr:colOff>38100</xdr:colOff>
      <xdr:row>75</xdr:row>
      <xdr:rowOff>138705</xdr:rowOff>
    </xdr:to>
    <xdr:sp macro="" textlink="">
      <xdr:nvSpPr>
        <xdr:cNvPr id="857" name="フローチャート: 判断 856">
          <a:extLst>
            <a:ext uri="{FF2B5EF4-FFF2-40B4-BE49-F238E27FC236}">
              <a16:creationId xmlns="" xmlns:a16="http://schemas.microsoft.com/office/drawing/2014/main" id="{00000000-0008-0000-0600-000059030000}"/>
            </a:ext>
          </a:extLst>
        </xdr:cNvPr>
        <xdr:cNvSpPr/>
      </xdr:nvSpPr>
      <xdr:spPr>
        <a:xfrm>
          <a:off x="21272500" y="1289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129833</xdr:rowOff>
    </xdr:from>
    <xdr:ext cx="534377" cy="259045"/>
    <xdr:sp macro="" textlink="">
      <xdr:nvSpPr>
        <xdr:cNvPr id="858" name="テキスト ボックス 857">
          <a:extLst>
            <a:ext uri="{FF2B5EF4-FFF2-40B4-BE49-F238E27FC236}">
              <a16:creationId xmlns="" xmlns:a16="http://schemas.microsoft.com/office/drawing/2014/main" id="{00000000-0008-0000-0600-00005A030000}"/>
            </a:ext>
          </a:extLst>
        </xdr:cNvPr>
        <xdr:cNvSpPr txBox="1"/>
      </xdr:nvSpPr>
      <xdr:spPr>
        <a:xfrm>
          <a:off x="21056111" y="1298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16044</xdr:rowOff>
    </xdr:from>
    <xdr:to>
      <xdr:col>107</xdr:col>
      <xdr:colOff>50800</xdr:colOff>
      <xdr:row>70</xdr:row>
      <xdr:rowOff>78125</xdr:rowOff>
    </xdr:to>
    <xdr:cxnSp macro="">
      <xdr:nvCxnSpPr>
        <xdr:cNvPr id="859" name="直線コネクタ 858">
          <a:extLst>
            <a:ext uri="{FF2B5EF4-FFF2-40B4-BE49-F238E27FC236}">
              <a16:creationId xmlns="" xmlns:a16="http://schemas.microsoft.com/office/drawing/2014/main" id="{00000000-0008-0000-0600-00005B030000}"/>
            </a:ext>
          </a:extLst>
        </xdr:cNvPr>
        <xdr:cNvCxnSpPr/>
      </xdr:nvCxnSpPr>
      <xdr:spPr>
        <a:xfrm flipV="1">
          <a:off x="19545300" y="12017544"/>
          <a:ext cx="889000" cy="6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112413</xdr:rowOff>
    </xdr:from>
    <xdr:to>
      <xdr:col>107</xdr:col>
      <xdr:colOff>101600</xdr:colOff>
      <xdr:row>75</xdr:row>
      <xdr:rowOff>42563</xdr:rowOff>
    </xdr:to>
    <xdr:sp macro="" textlink="">
      <xdr:nvSpPr>
        <xdr:cNvPr id="860" name="フローチャート: 判断 859">
          <a:extLst>
            <a:ext uri="{FF2B5EF4-FFF2-40B4-BE49-F238E27FC236}">
              <a16:creationId xmlns="" xmlns:a16="http://schemas.microsoft.com/office/drawing/2014/main" id="{00000000-0008-0000-0600-00005C030000}"/>
            </a:ext>
          </a:extLst>
        </xdr:cNvPr>
        <xdr:cNvSpPr/>
      </xdr:nvSpPr>
      <xdr:spPr>
        <a:xfrm>
          <a:off x="20383500" y="127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33690</xdr:rowOff>
    </xdr:from>
    <xdr:ext cx="534377" cy="259045"/>
    <xdr:sp macro="" textlink="">
      <xdr:nvSpPr>
        <xdr:cNvPr id="861" name="テキスト ボックス 860">
          <a:extLst>
            <a:ext uri="{FF2B5EF4-FFF2-40B4-BE49-F238E27FC236}">
              <a16:creationId xmlns="" xmlns:a16="http://schemas.microsoft.com/office/drawing/2014/main" id="{00000000-0008-0000-0600-00005D030000}"/>
            </a:ext>
          </a:extLst>
        </xdr:cNvPr>
        <xdr:cNvSpPr txBox="1"/>
      </xdr:nvSpPr>
      <xdr:spPr>
        <a:xfrm>
          <a:off x="20167111" y="128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78125</xdr:rowOff>
    </xdr:from>
    <xdr:to>
      <xdr:col>102</xdr:col>
      <xdr:colOff>114300</xdr:colOff>
      <xdr:row>70</xdr:row>
      <xdr:rowOff>142786</xdr:rowOff>
    </xdr:to>
    <xdr:cxnSp macro="">
      <xdr:nvCxnSpPr>
        <xdr:cNvPr id="862" name="直線コネクタ 861">
          <a:extLst>
            <a:ext uri="{FF2B5EF4-FFF2-40B4-BE49-F238E27FC236}">
              <a16:creationId xmlns="" xmlns:a16="http://schemas.microsoft.com/office/drawing/2014/main" id="{00000000-0008-0000-0600-00005E030000}"/>
            </a:ext>
          </a:extLst>
        </xdr:cNvPr>
        <xdr:cNvCxnSpPr/>
      </xdr:nvCxnSpPr>
      <xdr:spPr>
        <a:xfrm flipV="1">
          <a:off x="18656300" y="12079625"/>
          <a:ext cx="889000" cy="6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110356</xdr:rowOff>
    </xdr:from>
    <xdr:to>
      <xdr:col>102</xdr:col>
      <xdr:colOff>165100</xdr:colOff>
      <xdr:row>75</xdr:row>
      <xdr:rowOff>40506</xdr:rowOff>
    </xdr:to>
    <xdr:sp macro="" textlink="">
      <xdr:nvSpPr>
        <xdr:cNvPr id="863" name="フローチャート: 判断 862">
          <a:extLst>
            <a:ext uri="{FF2B5EF4-FFF2-40B4-BE49-F238E27FC236}">
              <a16:creationId xmlns="" xmlns:a16="http://schemas.microsoft.com/office/drawing/2014/main" id="{00000000-0008-0000-0600-00005F030000}"/>
            </a:ext>
          </a:extLst>
        </xdr:cNvPr>
        <xdr:cNvSpPr/>
      </xdr:nvSpPr>
      <xdr:spPr>
        <a:xfrm>
          <a:off x="19494500" y="12797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31633</xdr:rowOff>
    </xdr:from>
    <xdr:ext cx="534377"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19278111" y="1289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86516</xdr:rowOff>
    </xdr:from>
    <xdr:to>
      <xdr:col>98</xdr:col>
      <xdr:colOff>38100</xdr:colOff>
      <xdr:row>75</xdr:row>
      <xdr:rowOff>16666</xdr:rowOff>
    </xdr:to>
    <xdr:sp macro="" textlink="">
      <xdr:nvSpPr>
        <xdr:cNvPr id="865" name="フローチャート: 判断 864">
          <a:extLst>
            <a:ext uri="{FF2B5EF4-FFF2-40B4-BE49-F238E27FC236}">
              <a16:creationId xmlns="" xmlns:a16="http://schemas.microsoft.com/office/drawing/2014/main" id="{00000000-0008-0000-0600-000061030000}"/>
            </a:ext>
          </a:extLst>
        </xdr:cNvPr>
        <xdr:cNvSpPr/>
      </xdr:nvSpPr>
      <xdr:spPr>
        <a:xfrm>
          <a:off x="18605500" y="127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7793</xdr:rowOff>
    </xdr:from>
    <xdr:ext cx="534377"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18389111" y="128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151749</xdr:rowOff>
    </xdr:from>
    <xdr:to>
      <xdr:col>116</xdr:col>
      <xdr:colOff>114300</xdr:colOff>
      <xdr:row>75</xdr:row>
      <xdr:rowOff>81899</xdr:rowOff>
    </xdr:to>
    <xdr:sp macro="" textlink="">
      <xdr:nvSpPr>
        <xdr:cNvPr id="872" name="楕円 871">
          <a:extLst>
            <a:ext uri="{FF2B5EF4-FFF2-40B4-BE49-F238E27FC236}">
              <a16:creationId xmlns="" xmlns:a16="http://schemas.microsoft.com/office/drawing/2014/main" id="{00000000-0008-0000-0600-000068030000}"/>
            </a:ext>
          </a:extLst>
        </xdr:cNvPr>
        <xdr:cNvSpPr/>
      </xdr:nvSpPr>
      <xdr:spPr>
        <a:xfrm>
          <a:off x="22110700" y="1283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3176</xdr:rowOff>
    </xdr:from>
    <xdr:ext cx="534377" cy="259045"/>
    <xdr:sp macro="" textlink="">
      <xdr:nvSpPr>
        <xdr:cNvPr id="873" name="繰出金該当値テキスト">
          <a:extLst>
            <a:ext uri="{FF2B5EF4-FFF2-40B4-BE49-F238E27FC236}">
              <a16:creationId xmlns="" xmlns:a16="http://schemas.microsoft.com/office/drawing/2014/main" id="{00000000-0008-0000-0600-000069030000}"/>
            </a:ext>
          </a:extLst>
        </xdr:cNvPr>
        <xdr:cNvSpPr txBox="1"/>
      </xdr:nvSpPr>
      <xdr:spPr>
        <a:xfrm>
          <a:off x="22212300" y="1269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168812</xdr:rowOff>
    </xdr:from>
    <xdr:to>
      <xdr:col>112</xdr:col>
      <xdr:colOff>38100</xdr:colOff>
      <xdr:row>75</xdr:row>
      <xdr:rowOff>98962</xdr:rowOff>
    </xdr:to>
    <xdr:sp macro="" textlink="">
      <xdr:nvSpPr>
        <xdr:cNvPr id="874" name="楕円 873">
          <a:extLst>
            <a:ext uri="{FF2B5EF4-FFF2-40B4-BE49-F238E27FC236}">
              <a16:creationId xmlns="" xmlns:a16="http://schemas.microsoft.com/office/drawing/2014/main" id="{00000000-0008-0000-0600-00006A030000}"/>
            </a:ext>
          </a:extLst>
        </xdr:cNvPr>
        <xdr:cNvSpPr/>
      </xdr:nvSpPr>
      <xdr:spPr>
        <a:xfrm>
          <a:off x="21272500" y="1285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115489</xdr:rowOff>
    </xdr:from>
    <xdr:ext cx="534377" cy="259045"/>
    <xdr:sp macro="" textlink="">
      <xdr:nvSpPr>
        <xdr:cNvPr id="875" name="テキスト ボックス 874">
          <a:extLst>
            <a:ext uri="{FF2B5EF4-FFF2-40B4-BE49-F238E27FC236}">
              <a16:creationId xmlns="" xmlns:a16="http://schemas.microsoft.com/office/drawing/2014/main" id="{00000000-0008-0000-0600-00006B030000}"/>
            </a:ext>
          </a:extLst>
        </xdr:cNvPr>
        <xdr:cNvSpPr txBox="1"/>
      </xdr:nvSpPr>
      <xdr:spPr>
        <a:xfrm>
          <a:off x="21056111" y="1263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69</xdr:row>
      <xdr:rowOff>136694</xdr:rowOff>
    </xdr:from>
    <xdr:to>
      <xdr:col>107</xdr:col>
      <xdr:colOff>101600</xdr:colOff>
      <xdr:row>70</xdr:row>
      <xdr:rowOff>66844</xdr:rowOff>
    </xdr:to>
    <xdr:sp macro="" textlink="">
      <xdr:nvSpPr>
        <xdr:cNvPr id="876" name="楕円 875">
          <a:extLst>
            <a:ext uri="{FF2B5EF4-FFF2-40B4-BE49-F238E27FC236}">
              <a16:creationId xmlns="" xmlns:a16="http://schemas.microsoft.com/office/drawing/2014/main" id="{00000000-0008-0000-0600-00006C030000}"/>
            </a:ext>
          </a:extLst>
        </xdr:cNvPr>
        <xdr:cNvSpPr/>
      </xdr:nvSpPr>
      <xdr:spPr>
        <a:xfrm>
          <a:off x="20383500" y="1196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68</xdr:row>
      <xdr:rowOff>83371</xdr:rowOff>
    </xdr:from>
    <xdr:ext cx="534377" cy="259045"/>
    <xdr:sp macro="" textlink="">
      <xdr:nvSpPr>
        <xdr:cNvPr id="877" name="テキスト ボックス 876">
          <a:extLst>
            <a:ext uri="{FF2B5EF4-FFF2-40B4-BE49-F238E27FC236}">
              <a16:creationId xmlns="" xmlns:a16="http://schemas.microsoft.com/office/drawing/2014/main" id="{00000000-0008-0000-0600-00006D030000}"/>
            </a:ext>
          </a:extLst>
        </xdr:cNvPr>
        <xdr:cNvSpPr txBox="1"/>
      </xdr:nvSpPr>
      <xdr:spPr>
        <a:xfrm>
          <a:off x="20167111" y="117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27325</xdr:rowOff>
    </xdr:from>
    <xdr:to>
      <xdr:col>102</xdr:col>
      <xdr:colOff>165100</xdr:colOff>
      <xdr:row>70</xdr:row>
      <xdr:rowOff>128925</xdr:rowOff>
    </xdr:to>
    <xdr:sp macro="" textlink="">
      <xdr:nvSpPr>
        <xdr:cNvPr id="878" name="楕円 877">
          <a:extLst>
            <a:ext uri="{FF2B5EF4-FFF2-40B4-BE49-F238E27FC236}">
              <a16:creationId xmlns="" xmlns:a16="http://schemas.microsoft.com/office/drawing/2014/main" id="{00000000-0008-0000-0600-00006E030000}"/>
            </a:ext>
          </a:extLst>
        </xdr:cNvPr>
        <xdr:cNvSpPr/>
      </xdr:nvSpPr>
      <xdr:spPr>
        <a:xfrm>
          <a:off x="19494500" y="1202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68</xdr:row>
      <xdr:rowOff>145452</xdr:rowOff>
    </xdr:from>
    <xdr:ext cx="534377" cy="259045"/>
    <xdr:sp macro="" textlink="">
      <xdr:nvSpPr>
        <xdr:cNvPr id="879" name="テキスト ボックス 878">
          <a:extLst>
            <a:ext uri="{FF2B5EF4-FFF2-40B4-BE49-F238E27FC236}">
              <a16:creationId xmlns="" xmlns:a16="http://schemas.microsoft.com/office/drawing/2014/main" id="{00000000-0008-0000-0600-00006F030000}"/>
            </a:ext>
          </a:extLst>
        </xdr:cNvPr>
        <xdr:cNvSpPr txBox="1"/>
      </xdr:nvSpPr>
      <xdr:spPr>
        <a:xfrm>
          <a:off x="19278111" y="1180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91986</xdr:rowOff>
    </xdr:from>
    <xdr:to>
      <xdr:col>98</xdr:col>
      <xdr:colOff>38100</xdr:colOff>
      <xdr:row>71</xdr:row>
      <xdr:rowOff>22136</xdr:rowOff>
    </xdr:to>
    <xdr:sp macro="" textlink="">
      <xdr:nvSpPr>
        <xdr:cNvPr id="880" name="楕円 879">
          <a:extLst>
            <a:ext uri="{FF2B5EF4-FFF2-40B4-BE49-F238E27FC236}">
              <a16:creationId xmlns="" xmlns:a16="http://schemas.microsoft.com/office/drawing/2014/main" id="{00000000-0008-0000-0600-000070030000}"/>
            </a:ext>
          </a:extLst>
        </xdr:cNvPr>
        <xdr:cNvSpPr/>
      </xdr:nvSpPr>
      <xdr:spPr>
        <a:xfrm>
          <a:off x="18605500" y="1209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38663</xdr:rowOff>
    </xdr:from>
    <xdr:ext cx="534377" cy="259045"/>
    <xdr:sp macro="" textlink="">
      <xdr:nvSpPr>
        <xdr:cNvPr id="881" name="テキスト ボックス 880">
          <a:extLst>
            <a:ext uri="{FF2B5EF4-FFF2-40B4-BE49-F238E27FC236}">
              <a16:creationId xmlns="" xmlns:a16="http://schemas.microsoft.com/office/drawing/2014/main" id="{00000000-0008-0000-0600-000071030000}"/>
            </a:ext>
          </a:extLst>
        </xdr:cNvPr>
        <xdr:cNvSpPr txBox="1"/>
      </xdr:nvSpPr>
      <xdr:spPr>
        <a:xfrm>
          <a:off x="18389111" y="1186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634,046</a:t>
          </a:r>
          <a:r>
            <a:rPr kumimoji="1" lang="ja-JP" altLang="ja-JP" sz="1100">
              <a:solidFill>
                <a:schemeClr val="dk1"/>
              </a:solidFill>
              <a:effectLst/>
              <a:latin typeface="+mn-lt"/>
              <a:ea typeface="+mn-ea"/>
              <a:cs typeface="+mn-cs"/>
            </a:rPr>
            <a:t>円となっている。主な構成要因である人件費は住民一人当たり</a:t>
          </a:r>
          <a:r>
            <a:rPr kumimoji="1" lang="en-US" altLang="ja-JP" sz="1100">
              <a:solidFill>
                <a:schemeClr val="dk1"/>
              </a:solidFill>
              <a:effectLst/>
              <a:latin typeface="+mn-lt"/>
              <a:ea typeface="+mn-ea"/>
              <a:cs typeface="+mn-cs"/>
            </a:rPr>
            <a:t>107,143</a:t>
          </a:r>
          <a:r>
            <a:rPr kumimoji="1" lang="ja-JP" altLang="ja-JP" sz="1100">
              <a:solidFill>
                <a:schemeClr val="dk1"/>
              </a:solidFill>
              <a:effectLst/>
              <a:latin typeface="+mn-lt"/>
              <a:ea typeface="+mn-ea"/>
              <a:cs typeface="+mn-cs"/>
            </a:rPr>
            <a:t>円となっており、類似団体平均と比較し依然として高い水準にある。これは、</a:t>
          </a:r>
          <a:r>
            <a:rPr kumimoji="1" lang="ja-JP" altLang="en-US" sz="1100">
              <a:solidFill>
                <a:schemeClr val="dk1"/>
              </a:solidFill>
              <a:effectLst/>
              <a:latin typeface="+mn-lt"/>
              <a:ea typeface="+mn-ea"/>
              <a:cs typeface="+mn-cs"/>
            </a:rPr>
            <a:t>当市の面積が広大なため、本庁の他に支所や保育園等に職員を配置している</a:t>
          </a:r>
          <a:r>
            <a:rPr kumimoji="1" lang="ja-JP" altLang="ja-JP" sz="1100">
              <a:solidFill>
                <a:schemeClr val="dk1"/>
              </a:solidFill>
              <a:effectLst/>
              <a:latin typeface="+mn-lt"/>
              <a:ea typeface="+mn-ea"/>
              <a:cs typeface="+mn-cs"/>
            </a:rPr>
            <a:t>こと</a:t>
          </a:r>
          <a:r>
            <a:rPr kumimoji="1" lang="ja-JP" altLang="en-US" sz="1100">
              <a:solidFill>
                <a:schemeClr val="dk1"/>
              </a:solidFill>
              <a:effectLst/>
              <a:latin typeface="+mn-lt"/>
              <a:ea typeface="+mn-ea"/>
              <a:cs typeface="+mn-cs"/>
            </a:rPr>
            <a:t>や消防業務を市単独で実施していること</a:t>
          </a:r>
          <a:r>
            <a:rPr kumimoji="1" lang="ja-JP" altLang="ja-JP" sz="1100">
              <a:solidFill>
                <a:schemeClr val="dk1"/>
              </a:solidFill>
              <a:effectLst/>
              <a:latin typeface="+mn-lt"/>
              <a:ea typeface="+mn-ea"/>
              <a:cs typeface="+mn-cs"/>
            </a:rPr>
            <a:t>が主な要因である。</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業務委託の増により上昇傾向にある物件費、保有する公共施設が多いことや施設の老朽化に伴う維持補修費については今後も増加することが見込まれるため、行財政改革を推進し、公共施設等の維持及び更新に係る経費の縮減と平準化に努め、財政健全化を図る。</a:t>
          </a:r>
          <a:endParaRPr lang="ja-JP" altLang="ja-JP" sz="1400">
            <a:effectLst/>
          </a:endParaRPr>
        </a:p>
        <a:p>
          <a:r>
            <a:rPr kumimoji="1" lang="ja-JP" altLang="ja-JP" sz="1100">
              <a:solidFill>
                <a:schemeClr val="dk1"/>
              </a:solidFill>
              <a:effectLst/>
              <a:latin typeface="+mn-lt"/>
              <a:ea typeface="+mn-ea"/>
              <a:cs typeface="+mn-cs"/>
            </a:rPr>
            <a:t>　また、投資及び出資金については、住民一人当たり</a:t>
          </a:r>
          <a:r>
            <a:rPr kumimoji="1" lang="en-US" altLang="ja-JP" sz="1100">
              <a:solidFill>
                <a:schemeClr val="dk1"/>
              </a:solidFill>
              <a:effectLst/>
              <a:latin typeface="+mn-lt"/>
              <a:ea typeface="+mn-ea"/>
              <a:cs typeface="+mn-cs"/>
            </a:rPr>
            <a:t>22,267</a:t>
          </a:r>
          <a:r>
            <a:rPr kumimoji="1" lang="ja-JP" altLang="ja-JP" sz="1100">
              <a:solidFill>
                <a:schemeClr val="dk1"/>
              </a:solidFill>
              <a:effectLst/>
              <a:latin typeface="+mn-lt"/>
              <a:ea typeface="+mn-ea"/>
              <a:cs typeface="+mn-cs"/>
            </a:rPr>
            <a:t>円となっており、類似団体平均と比較して</a:t>
          </a:r>
          <a:r>
            <a:rPr kumimoji="1" lang="en-US" altLang="ja-JP" sz="1100">
              <a:solidFill>
                <a:schemeClr val="dk1"/>
              </a:solidFill>
              <a:effectLst/>
              <a:latin typeface="+mn-lt"/>
              <a:ea typeface="+mn-ea"/>
              <a:cs typeface="+mn-cs"/>
            </a:rPr>
            <a:t>18,699</a:t>
          </a:r>
          <a:r>
            <a:rPr kumimoji="1" lang="ja-JP" altLang="ja-JP" sz="1100">
              <a:solidFill>
                <a:schemeClr val="dk1"/>
              </a:solidFill>
              <a:effectLst/>
              <a:latin typeface="+mn-lt"/>
              <a:ea typeface="+mn-ea"/>
              <a:cs typeface="+mn-cs"/>
            </a:rPr>
            <a:t>円高い状況となっている。主な要因は下水道事業への出資金であり、財政負担の平準化のため資本費平準化債を活用するとともに、下水道事業については経費を節減し、独立採算の原則に立ち返った下水道使用料の安定確保や下水道接続率の向上を図ることで自主財源</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確保に努める。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新潟県村上市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57,111
56,828
1,174.17
38,046,509
36,211,024
1,753,006
22,471,015
32,615,336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 xmlns:a16="http://schemas.microsoft.com/office/drawing/2014/main" id="{00000000-0008-0000-0700-000036000000}"/>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a:extLst>
            <a:ext uri="{FF2B5EF4-FFF2-40B4-BE49-F238E27FC236}">
              <a16:creationId xmlns="" xmlns:a16="http://schemas.microsoft.com/office/drawing/2014/main" id="{00000000-0008-0000-0700-000039000000}"/>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28601</xdr:rowOff>
    </xdr:from>
    <xdr:to>
      <xdr:col>24</xdr:col>
      <xdr:colOff>63500</xdr:colOff>
      <xdr:row>36</xdr:row>
      <xdr:rowOff>72949</xdr:rowOff>
    </xdr:to>
    <xdr:cxnSp macro="">
      <xdr:nvCxnSpPr>
        <xdr:cNvPr id="59" name="直線コネクタ 58">
          <a:extLst>
            <a:ext uri="{FF2B5EF4-FFF2-40B4-BE49-F238E27FC236}">
              <a16:creationId xmlns="" xmlns:a16="http://schemas.microsoft.com/office/drawing/2014/main" id="{00000000-0008-0000-0700-00003B000000}"/>
            </a:ext>
          </a:extLst>
        </xdr:cNvPr>
        <xdr:cNvCxnSpPr/>
      </xdr:nvCxnSpPr>
      <xdr:spPr>
        <a:xfrm flipV="1">
          <a:off x="3797300" y="6200801"/>
          <a:ext cx="8382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90746</xdr:rowOff>
    </xdr:from>
    <xdr:ext cx="469744" cy="259045"/>
    <xdr:sp macro="" textlink="">
      <xdr:nvSpPr>
        <xdr:cNvPr id="60" name="議会費平均値テキスト">
          <a:extLst>
            <a:ext uri="{FF2B5EF4-FFF2-40B4-BE49-F238E27FC236}">
              <a16:creationId xmlns="" xmlns:a16="http://schemas.microsoft.com/office/drawing/2014/main" id="{00000000-0008-0000-0700-00003C000000}"/>
            </a:ext>
          </a:extLst>
        </xdr:cNvPr>
        <xdr:cNvSpPr txBox="1"/>
      </xdr:nvSpPr>
      <xdr:spPr>
        <a:xfrm>
          <a:off x="4686300" y="5920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a:extLst>
            <a:ext uri="{FF2B5EF4-FFF2-40B4-BE49-F238E27FC236}">
              <a16:creationId xmlns="" xmlns:a16="http://schemas.microsoft.com/office/drawing/2014/main" id="{00000000-0008-0000-0700-00003D000000}"/>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75235</xdr:rowOff>
    </xdr:from>
    <xdr:to>
      <xdr:col>19</xdr:col>
      <xdr:colOff>177800</xdr:colOff>
      <xdr:row>36</xdr:row>
      <xdr:rowOff>72949</xdr:rowOff>
    </xdr:to>
    <xdr:cxnSp macro="">
      <xdr:nvCxnSpPr>
        <xdr:cNvPr id="62" name="直線コネクタ 61">
          <a:extLst>
            <a:ext uri="{FF2B5EF4-FFF2-40B4-BE49-F238E27FC236}">
              <a16:creationId xmlns="" xmlns:a16="http://schemas.microsoft.com/office/drawing/2014/main" id="{00000000-0008-0000-0700-00003E000000}"/>
            </a:ext>
          </a:extLst>
        </xdr:cNvPr>
        <xdr:cNvCxnSpPr/>
      </xdr:nvCxnSpPr>
      <xdr:spPr>
        <a:xfrm>
          <a:off x="2908300" y="6075985"/>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88155</xdr:rowOff>
    </xdr:from>
    <xdr:ext cx="469744" cy="259045"/>
    <xdr:sp macro="" textlink="">
      <xdr:nvSpPr>
        <xdr:cNvPr id="64" name="テキスト ボックス 63">
          <a:extLst>
            <a:ext uri="{FF2B5EF4-FFF2-40B4-BE49-F238E27FC236}">
              <a16:creationId xmlns="" xmlns:a16="http://schemas.microsoft.com/office/drawing/2014/main" id="{00000000-0008-0000-0700-000040000000}"/>
            </a:ext>
          </a:extLst>
        </xdr:cNvPr>
        <xdr:cNvSpPr txBox="1"/>
      </xdr:nvSpPr>
      <xdr:spPr>
        <a:xfrm>
          <a:off x="3562428"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75235</xdr:rowOff>
    </xdr:from>
    <xdr:to>
      <xdr:col>15</xdr:col>
      <xdr:colOff>50800</xdr:colOff>
      <xdr:row>35</xdr:row>
      <xdr:rowOff>79807</xdr:rowOff>
    </xdr:to>
    <xdr:cxnSp macro="">
      <xdr:nvCxnSpPr>
        <xdr:cNvPr id="65" name="直線コネクタ 64">
          <a:extLst>
            <a:ext uri="{FF2B5EF4-FFF2-40B4-BE49-F238E27FC236}">
              <a16:creationId xmlns="" xmlns:a16="http://schemas.microsoft.com/office/drawing/2014/main" id="{00000000-0008-0000-0700-000041000000}"/>
            </a:ext>
          </a:extLst>
        </xdr:cNvPr>
        <xdr:cNvCxnSpPr/>
      </xdr:nvCxnSpPr>
      <xdr:spPr>
        <a:xfrm flipV="1">
          <a:off x="2019300" y="607598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a:extLst>
            <a:ext uri="{FF2B5EF4-FFF2-40B4-BE49-F238E27FC236}">
              <a16:creationId xmlns="" xmlns:a16="http://schemas.microsoft.com/office/drawing/2014/main" id="{00000000-0008-0000-0700-000042000000}"/>
            </a:ext>
          </a:extLst>
        </xdr:cNvPr>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41063</xdr:rowOff>
    </xdr:from>
    <xdr:ext cx="469744" cy="259045"/>
    <xdr:sp macro="" textlink="">
      <xdr:nvSpPr>
        <xdr:cNvPr id="67" name="テキスト ボックス 66">
          <a:extLst>
            <a:ext uri="{FF2B5EF4-FFF2-40B4-BE49-F238E27FC236}">
              <a16:creationId xmlns="" xmlns:a16="http://schemas.microsoft.com/office/drawing/2014/main" id="{00000000-0008-0000-0700-000043000000}"/>
            </a:ext>
          </a:extLst>
        </xdr:cNvPr>
        <xdr:cNvSpPr txBox="1"/>
      </xdr:nvSpPr>
      <xdr:spPr>
        <a:xfrm>
          <a:off x="2673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65176</xdr:rowOff>
    </xdr:from>
    <xdr:to>
      <xdr:col>10</xdr:col>
      <xdr:colOff>114300</xdr:colOff>
      <xdr:row>35</xdr:row>
      <xdr:rowOff>79807</xdr:rowOff>
    </xdr:to>
    <xdr:cxnSp macro="">
      <xdr:nvCxnSpPr>
        <xdr:cNvPr id="68" name="直線コネクタ 67">
          <a:extLst>
            <a:ext uri="{FF2B5EF4-FFF2-40B4-BE49-F238E27FC236}">
              <a16:creationId xmlns="" xmlns:a16="http://schemas.microsoft.com/office/drawing/2014/main" id="{00000000-0008-0000-0700-000044000000}"/>
            </a:ext>
          </a:extLst>
        </xdr:cNvPr>
        <xdr:cNvCxnSpPr/>
      </xdr:nvCxnSpPr>
      <xdr:spPr>
        <a:xfrm>
          <a:off x="1130300" y="6065926"/>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a:extLst>
            <a:ext uri="{FF2B5EF4-FFF2-40B4-BE49-F238E27FC236}">
              <a16:creationId xmlns="" xmlns:a16="http://schemas.microsoft.com/office/drawing/2014/main" id="{00000000-0008-0000-0700-000045000000}"/>
            </a:ext>
          </a:extLst>
        </xdr:cNvPr>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30548</xdr:rowOff>
    </xdr:from>
    <xdr:ext cx="469744" cy="259045"/>
    <xdr:sp macro="" textlink="">
      <xdr:nvSpPr>
        <xdr:cNvPr id="70" name="テキスト ボックス 69">
          <a:extLst>
            <a:ext uri="{FF2B5EF4-FFF2-40B4-BE49-F238E27FC236}">
              <a16:creationId xmlns="" xmlns:a16="http://schemas.microsoft.com/office/drawing/2014/main" id="{00000000-0008-0000-0700-000046000000}"/>
            </a:ext>
          </a:extLst>
        </xdr:cNvPr>
        <xdr:cNvSpPr txBox="1"/>
      </xdr:nvSpPr>
      <xdr:spPr>
        <a:xfrm>
          <a:off x="1784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18661</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895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149251</xdr:rowOff>
    </xdr:from>
    <xdr:to>
      <xdr:col>24</xdr:col>
      <xdr:colOff>114300</xdr:colOff>
      <xdr:row>36</xdr:row>
      <xdr:rowOff>79401</xdr:rowOff>
    </xdr:to>
    <xdr:sp macro="" textlink="">
      <xdr:nvSpPr>
        <xdr:cNvPr id="78" name="楕円 77">
          <a:extLst>
            <a:ext uri="{FF2B5EF4-FFF2-40B4-BE49-F238E27FC236}">
              <a16:creationId xmlns="" xmlns:a16="http://schemas.microsoft.com/office/drawing/2014/main" id="{00000000-0008-0000-0700-00004E000000}"/>
            </a:ext>
          </a:extLst>
        </xdr:cNvPr>
        <xdr:cNvSpPr/>
      </xdr:nvSpPr>
      <xdr:spPr>
        <a:xfrm>
          <a:off x="4584700" y="615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127678</xdr:rowOff>
    </xdr:from>
    <xdr:ext cx="469744" cy="259045"/>
    <xdr:sp macro="" textlink="">
      <xdr:nvSpPr>
        <xdr:cNvPr id="79" name="議会費該当値テキスト">
          <a:extLst>
            <a:ext uri="{FF2B5EF4-FFF2-40B4-BE49-F238E27FC236}">
              <a16:creationId xmlns="" xmlns:a16="http://schemas.microsoft.com/office/drawing/2014/main" id="{00000000-0008-0000-0700-00004F000000}"/>
            </a:ext>
          </a:extLst>
        </xdr:cNvPr>
        <xdr:cNvSpPr txBox="1"/>
      </xdr:nvSpPr>
      <xdr:spPr>
        <a:xfrm>
          <a:off x="4686300" y="6128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22149</xdr:rowOff>
    </xdr:from>
    <xdr:to>
      <xdr:col>20</xdr:col>
      <xdr:colOff>38100</xdr:colOff>
      <xdr:row>36</xdr:row>
      <xdr:rowOff>123749</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3746500" y="619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114876</xdr:rowOff>
    </xdr:from>
    <xdr:ext cx="469744" cy="259045"/>
    <xdr:sp macro="" textlink="">
      <xdr:nvSpPr>
        <xdr:cNvPr id="81" name="テキスト ボックス 80">
          <a:extLst>
            <a:ext uri="{FF2B5EF4-FFF2-40B4-BE49-F238E27FC236}">
              <a16:creationId xmlns="" xmlns:a16="http://schemas.microsoft.com/office/drawing/2014/main" id="{00000000-0008-0000-0700-000051000000}"/>
            </a:ext>
          </a:extLst>
        </xdr:cNvPr>
        <xdr:cNvSpPr txBox="1"/>
      </xdr:nvSpPr>
      <xdr:spPr>
        <a:xfrm>
          <a:off x="3562428" y="628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24435</xdr:rowOff>
    </xdr:from>
    <xdr:to>
      <xdr:col>15</xdr:col>
      <xdr:colOff>101600</xdr:colOff>
      <xdr:row>35</xdr:row>
      <xdr:rowOff>126035</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2857500" y="60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117162</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2673428" y="611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29007</xdr:rowOff>
    </xdr:from>
    <xdr:to>
      <xdr:col>10</xdr:col>
      <xdr:colOff>165100</xdr:colOff>
      <xdr:row>35</xdr:row>
      <xdr:rowOff>130607</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1968500" y="602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121734</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1784428" y="612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14376</xdr:rowOff>
    </xdr:from>
    <xdr:to>
      <xdr:col>6</xdr:col>
      <xdr:colOff>38100</xdr:colOff>
      <xdr:row>35</xdr:row>
      <xdr:rowOff>115976</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079500" y="60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107103</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895428" y="610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a:extLst>
            <a:ext uri="{FF2B5EF4-FFF2-40B4-BE49-F238E27FC236}">
              <a16:creationId xmlns="" xmlns:a16="http://schemas.microsoft.com/office/drawing/2014/main" id="{00000000-0008-0000-0700-00006F000000}"/>
            </a:ext>
          </a:extLst>
        </xdr:cNvPr>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a:extLst>
            <a:ext uri="{FF2B5EF4-FFF2-40B4-BE49-F238E27FC236}">
              <a16:creationId xmlns="" xmlns:a16="http://schemas.microsoft.com/office/drawing/2014/main" id="{00000000-0008-0000-0700-000070000000}"/>
            </a:ext>
          </a:extLst>
        </xdr:cNvPr>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a:extLst>
            <a:ext uri="{FF2B5EF4-FFF2-40B4-BE49-F238E27FC236}">
              <a16:creationId xmlns="" xmlns:a16="http://schemas.microsoft.com/office/drawing/2014/main" id="{00000000-0008-0000-0700-000072000000}"/>
            </a:ext>
          </a:extLst>
        </xdr:cNvPr>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87541</xdr:rowOff>
    </xdr:from>
    <xdr:to>
      <xdr:col>24</xdr:col>
      <xdr:colOff>63500</xdr:colOff>
      <xdr:row>55</xdr:row>
      <xdr:rowOff>167071</xdr:rowOff>
    </xdr:to>
    <xdr:cxnSp macro="">
      <xdr:nvCxnSpPr>
        <xdr:cNvPr id="116" name="直線コネクタ 115">
          <a:extLst>
            <a:ext uri="{FF2B5EF4-FFF2-40B4-BE49-F238E27FC236}">
              <a16:creationId xmlns="" xmlns:a16="http://schemas.microsoft.com/office/drawing/2014/main" id="{00000000-0008-0000-0700-000074000000}"/>
            </a:ext>
          </a:extLst>
        </xdr:cNvPr>
        <xdr:cNvCxnSpPr/>
      </xdr:nvCxnSpPr>
      <xdr:spPr>
        <a:xfrm>
          <a:off x="3797300" y="8831491"/>
          <a:ext cx="838200" cy="76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103088</xdr:rowOff>
    </xdr:from>
    <xdr:ext cx="534377" cy="259045"/>
    <xdr:sp macro="" textlink="">
      <xdr:nvSpPr>
        <xdr:cNvPr id="117" name="総務費平均値テキスト">
          <a:extLst>
            <a:ext uri="{FF2B5EF4-FFF2-40B4-BE49-F238E27FC236}">
              <a16:creationId xmlns="" xmlns:a16="http://schemas.microsoft.com/office/drawing/2014/main" id="{00000000-0008-0000-0700-000075000000}"/>
            </a:ext>
          </a:extLst>
        </xdr:cNvPr>
        <xdr:cNvSpPr txBox="1"/>
      </xdr:nvSpPr>
      <xdr:spPr>
        <a:xfrm>
          <a:off x="4686300" y="953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a:extLst>
            <a:ext uri="{FF2B5EF4-FFF2-40B4-BE49-F238E27FC236}">
              <a16:creationId xmlns="" xmlns:a16="http://schemas.microsoft.com/office/drawing/2014/main" id="{00000000-0008-0000-0700-000076000000}"/>
            </a:ext>
          </a:extLst>
        </xdr:cNvPr>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87541</xdr:rowOff>
    </xdr:from>
    <xdr:to>
      <xdr:col>19</xdr:col>
      <xdr:colOff>177800</xdr:colOff>
      <xdr:row>56</xdr:row>
      <xdr:rowOff>19860</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flipV="1">
          <a:off x="2908300" y="8831491"/>
          <a:ext cx="889000" cy="78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33350</xdr:rowOff>
    </xdr:from>
    <xdr:to>
      <xdr:col>20</xdr:col>
      <xdr:colOff>38100</xdr:colOff>
      <xdr:row>51</xdr:row>
      <xdr:rowOff>134950</xdr:rowOff>
    </xdr:to>
    <xdr:sp macro="" textlink="">
      <xdr:nvSpPr>
        <xdr:cNvPr id="120" name="フローチャート: 判断 119">
          <a:extLst>
            <a:ext uri="{FF2B5EF4-FFF2-40B4-BE49-F238E27FC236}">
              <a16:creationId xmlns="" xmlns:a16="http://schemas.microsoft.com/office/drawing/2014/main" id="{00000000-0008-0000-0700-000078000000}"/>
            </a:ext>
          </a:extLst>
        </xdr:cNvPr>
        <xdr:cNvSpPr/>
      </xdr:nvSpPr>
      <xdr:spPr>
        <a:xfrm>
          <a:off x="3746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151477</xdr:rowOff>
    </xdr:from>
    <xdr:ext cx="599010" cy="259045"/>
    <xdr:sp macro="" textlink="">
      <xdr:nvSpPr>
        <xdr:cNvPr id="121" name="テキスト ボックス 120">
          <a:extLst>
            <a:ext uri="{FF2B5EF4-FFF2-40B4-BE49-F238E27FC236}">
              <a16:creationId xmlns="" xmlns:a16="http://schemas.microsoft.com/office/drawing/2014/main" id="{00000000-0008-0000-0700-000079000000}"/>
            </a:ext>
          </a:extLst>
        </xdr:cNvPr>
        <xdr:cNvSpPr txBox="1"/>
      </xdr:nvSpPr>
      <xdr:spPr>
        <a:xfrm>
          <a:off x="3497795" y="855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120124</xdr:rowOff>
    </xdr:from>
    <xdr:to>
      <xdr:col>15</xdr:col>
      <xdr:colOff>50800</xdr:colOff>
      <xdr:row>56</xdr:row>
      <xdr:rowOff>19860</xdr:rowOff>
    </xdr:to>
    <xdr:cxnSp macro="">
      <xdr:nvCxnSpPr>
        <xdr:cNvPr id="122" name="直線コネクタ 121">
          <a:extLst>
            <a:ext uri="{FF2B5EF4-FFF2-40B4-BE49-F238E27FC236}">
              <a16:creationId xmlns="" xmlns:a16="http://schemas.microsoft.com/office/drawing/2014/main" id="{00000000-0008-0000-0700-00007A000000}"/>
            </a:ext>
          </a:extLst>
        </xdr:cNvPr>
        <xdr:cNvCxnSpPr/>
      </xdr:nvCxnSpPr>
      <xdr:spPr>
        <a:xfrm>
          <a:off x="2019300" y="9549874"/>
          <a:ext cx="889000" cy="7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151871</xdr:rowOff>
    </xdr:from>
    <xdr:to>
      <xdr:col>15</xdr:col>
      <xdr:colOff>101600</xdr:colOff>
      <xdr:row>56</xdr:row>
      <xdr:rowOff>82021</xdr:rowOff>
    </xdr:to>
    <xdr:sp macro="" textlink="">
      <xdr:nvSpPr>
        <xdr:cNvPr id="123" name="フローチャート: 判断 122">
          <a:extLst>
            <a:ext uri="{FF2B5EF4-FFF2-40B4-BE49-F238E27FC236}">
              <a16:creationId xmlns="" xmlns:a16="http://schemas.microsoft.com/office/drawing/2014/main" id="{00000000-0008-0000-0700-00007B000000}"/>
            </a:ext>
          </a:extLst>
        </xdr:cNvPr>
        <xdr:cNvSpPr/>
      </xdr:nvSpPr>
      <xdr:spPr>
        <a:xfrm>
          <a:off x="2857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73148</xdr:rowOff>
    </xdr:from>
    <xdr:ext cx="534377" cy="259045"/>
    <xdr:sp macro="" textlink="">
      <xdr:nvSpPr>
        <xdr:cNvPr id="124" name="テキスト ボックス 123">
          <a:extLst>
            <a:ext uri="{FF2B5EF4-FFF2-40B4-BE49-F238E27FC236}">
              <a16:creationId xmlns="" xmlns:a16="http://schemas.microsoft.com/office/drawing/2014/main" id="{00000000-0008-0000-0700-00007C000000}"/>
            </a:ext>
          </a:extLst>
        </xdr:cNvPr>
        <xdr:cNvSpPr txBox="1"/>
      </xdr:nvSpPr>
      <xdr:spPr>
        <a:xfrm>
          <a:off x="2641111" y="967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120124</xdr:rowOff>
    </xdr:from>
    <xdr:to>
      <xdr:col>10</xdr:col>
      <xdr:colOff>114300</xdr:colOff>
      <xdr:row>56</xdr:row>
      <xdr:rowOff>129611</xdr:rowOff>
    </xdr:to>
    <xdr:cxnSp macro="">
      <xdr:nvCxnSpPr>
        <xdr:cNvPr id="125" name="直線コネクタ 124">
          <a:extLst>
            <a:ext uri="{FF2B5EF4-FFF2-40B4-BE49-F238E27FC236}">
              <a16:creationId xmlns="" xmlns:a16="http://schemas.microsoft.com/office/drawing/2014/main" id="{00000000-0008-0000-0700-00007D000000}"/>
            </a:ext>
          </a:extLst>
        </xdr:cNvPr>
        <xdr:cNvCxnSpPr/>
      </xdr:nvCxnSpPr>
      <xdr:spPr>
        <a:xfrm flipV="1">
          <a:off x="1130300" y="9549874"/>
          <a:ext cx="889000" cy="18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4882</xdr:rowOff>
    </xdr:from>
    <xdr:to>
      <xdr:col>10</xdr:col>
      <xdr:colOff>165100</xdr:colOff>
      <xdr:row>56</xdr:row>
      <xdr:rowOff>106482</xdr:rowOff>
    </xdr:to>
    <xdr:sp macro="" textlink="">
      <xdr:nvSpPr>
        <xdr:cNvPr id="126" name="フローチャート: 判断 125">
          <a:extLst>
            <a:ext uri="{FF2B5EF4-FFF2-40B4-BE49-F238E27FC236}">
              <a16:creationId xmlns="" xmlns:a16="http://schemas.microsoft.com/office/drawing/2014/main" id="{00000000-0008-0000-0700-00007E000000}"/>
            </a:ext>
          </a:extLst>
        </xdr:cNvPr>
        <xdr:cNvSpPr/>
      </xdr:nvSpPr>
      <xdr:spPr>
        <a:xfrm>
          <a:off x="1968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97609</xdr:rowOff>
    </xdr:from>
    <xdr:ext cx="534377" cy="259045"/>
    <xdr:sp macro="" textlink="">
      <xdr:nvSpPr>
        <xdr:cNvPr id="127" name="テキスト ボックス 126">
          <a:extLst>
            <a:ext uri="{FF2B5EF4-FFF2-40B4-BE49-F238E27FC236}">
              <a16:creationId xmlns="" xmlns:a16="http://schemas.microsoft.com/office/drawing/2014/main" id="{00000000-0008-0000-0700-00007F000000}"/>
            </a:ext>
          </a:extLst>
        </xdr:cNvPr>
        <xdr:cNvSpPr txBox="1"/>
      </xdr:nvSpPr>
      <xdr:spPr>
        <a:xfrm>
          <a:off x="1752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3571</xdr:rowOff>
    </xdr:from>
    <xdr:to>
      <xdr:col>6</xdr:col>
      <xdr:colOff>38100</xdr:colOff>
      <xdr:row>56</xdr:row>
      <xdr:rowOff>105171</xdr:rowOff>
    </xdr:to>
    <xdr:sp macro="" textlink="">
      <xdr:nvSpPr>
        <xdr:cNvPr id="128" name="フローチャート: 判断 127">
          <a:extLst>
            <a:ext uri="{FF2B5EF4-FFF2-40B4-BE49-F238E27FC236}">
              <a16:creationId xmlns="" xmlns:a16="http://schemas.microsoft.com/office/drawing/2014/main" id="{00000000-0008-0000-0700-000080000000}"/>
            </a:ext>
          </a:extLst>
        </xdr:cNvPr>
        <xdr:cNvSpPr/>
      </xdr:nvSpPr>
      <xdr:spPr>
        <a:xfrm>
          <a:off x="1079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121698</xdr:rowOff>
    </xdr:from>
    <xdr:ext cx="534377"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863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116271</xdr:rowOff>
    </xdr:from>
    <xdr:to>
      <xdr:col>24</xdr:col>
      <xdr:colOff>114300</xdr:colOff>
      <xdr:row>56</xdr:row>
      <xdr:rowOff>46421</xdr:rowOff>
    </xdr:to>
    <xdr:sp macro="" textlink="">
      <xdr:nvSpPr>
        <xdr:cNvPr id="135" name="楕円 134">
          <a:extLst>
            <a:ext uri="{FF2B5EF4-FFF2-40B4-BE49-F238E27FC236}">
              <a16:creationId xmlns="" xmlns:a16="http://schemas.microsoft.com/office/drawing/2014/main" id="{00000000-0008-0000-0700-000087000000}"/>
            </a:ext>
          </a:extLst>
        </xdr:cNvPr>
        <xdr:cNvSpPr/>
      </xdr:nvSpPr>
      <xdr:spPr>
        <a:xfrm>
          <a:off x="4584700" y="954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139148</xdr:rowOff>
    </xdr:from>
    <xdr:ext cx="534377" cy="259045"/>
    <xdr:sp macro="" textlink="">
      <xdr:nvSpPr>
        <xdr:cNvPr id="136" name="総務費該当値テキスト">
          <a:extLst>
            <a:ext uri="{FF2B5EF4-FFF2-40B4-BE49-F238E27FC236}">
              <a16:creationId xmlns="" xmlns:a16="http://schemas.microsoft.com/office/drawing/2014/main" id="{00000000-0008-0000-0700-000088000000}"/>
            </a:ext>
          </a:extLst>
        </xdr:cNvPr>
        <xdr:cNvSpPr txBox="1"/>
      </xdr:nvSpPr>
      <xdr:spPr>
        <a:xfrm>
          <a:off x="4686300" y="939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36741</xdr:rowOff>
    </xdr:from>
    <xdr:to>
      <xdr:col>20</xdr:col>
      <xdr:colOff>38100</xdr:colOff>
      <xdr:row>51</xdr:row>
      <xdr:rowOff>138341</xdr:rowOff>
    </xdr:to>
    <xdr:sp macro="" textlink="">
      <xdr:nvSpPr>
        <xdr:cNvPr id="137" name="楕円 136">
          <a:extLst>
            <a:ext uri="{FF2B5EF4-FFF2-40B4-BE49-F238E27FC236}">
              <a16:creationId xmlns="" xmlns:a16="http://schemas.microsoft.com/office/drawing/2014/main" id="{00000000-0008-0000-0700-000089000000}"/>
            </a:ext>
          </a:extLst>
        </xdr:cNvPr>
        <xdr:cNvSpPr/>
      </xdr:nvSpPr>
      <xdr:spPr>
        <a:xfrm>
          <a:off x="3746500" y="878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129468</xdr:rowOff>
    </xdr:from>
    <xdr:ext cx="599010"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3497795" y="8873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140510</xdr:rowOff>
    </xdr:from>
    <xdr:to>
      <xdr:col>15</xdr:col>
      <xdr:colOff>101600</xdr:colOff>
      <xdr:row>56</xdr:row>
      <xdr:rowOff>70660</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2857500" y="957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87187</xdr:rowOff>
    </xdr:from>
    <xdr:ext cx="534377"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2641111" y="934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69324</xdr:rowOff>
    </xdr:from>
    <xdr:to>
      <xdr:col>10</xdr:col>
      <xdr:colOff>165100</xdr:colOff>
      <xdr:row>55</xdr:row>
      <xdr:rowOff>170924</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1968500" y="949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16001</xdr:rowOff>
    </xdr:from>
    <xdr:ext cx="534377"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1752111" y="927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78811</xdr:rowOff>
    </xdr:from>
    <xdr:to>
      <xdr:col>6</xdr:col>
      <xdr:colOff>38100</xdr:colOff>
      <xdr:row>57</xdr:row>
      <xdr:rowOff>8961</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1079500" y="968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88</xdr:rowOff>
    </xdr:from>
    <xdr:ext cx="534377"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863111" y="977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a:extLst>
            <a:ext uri="{FF2B5EF4-FFF2-40B4-BE49-F238E27FC236}">
              <a16:creationId xmlns="" xmlns:a16="http://schemas.microsoft.com/office/drawing/2014/main" id="{00000000-0008-0000-0700-0000A9000000}"/>
            </a:ext>
          </a:extLst>
        </xdr:cNvPr>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a:extLst>
            <a:ext uri="{FF2B5EF4-FFF2-40B4-BE49-F238E27FC236}">
              <a16:creationId xmlns="" xmlns:a16="http://schemas.microsoft.com/office/drawing/2014/main" id="{00000000-0008-0000-0700-0000AA000000}"/>
            </a:ext>
          </a:extLst>
        </xdr:cNvPr>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a:extLst>
            <a:ext uri="{FF2B5EF4-FFF2-40B4-BE49-F238E27FC236}">
              <a16:creationId xmlns="" xmlns:a16="http://schemas.microsoft.com/office/drawing/2014/main" id="{00000000-0008-0000-0700-0000AC000000}"/>
            </a:ext>
          </a:extLst>
        </xdr:cNvPr>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51981</xdr:rowOff>
    </xdr:from>
    <xdr:to>
      <xdr:col>24</xdr:col>
      <xdr:colOff>63500</xdr:colOff>
      <xdr:row>76</xdr:row>
      <xdr:rowOff>20129</xdr:rowOff>
    </xdr:to>
    <xdr:cxnSp macro="">
      <xdr:nvCxnSpPr>
        <xdr:cNvPr id="174" name="直線コネクタ 173">
          <a:extLst>
            <a:ext uri="{FF2B5EF4-FFF2-40B4-BE49-F238E27FC236}">
              <a16:creationId xmlns="" xmlns:a16="http://schemas.microsoft.com/office/drawing/2014/main" id="{00000000-0008-0000-0700-0000AE000000}"/>
            </a:ext>
          </a:extLst>
        </xdr:cNvPr>
        <xdr:cNvCxnSpPr/>
      </xdr:nvCxnSpPr>
      <xdr:spPr>
        <a:xfrm flipV="1">
          <a:off x="3797300" y="12739281"/>
          <a:ext cx="838200" cy="31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118736</xdr:rowOff>
    </xdr:from>
    <xdr:ext cx="599010" cy="259045"/>
    <xdr:sp macro="" textlink="">
      <xdr:nvSpPr>
        <xdr:cNvPr id="175" name="民生費平均値テキスト">
          <a:extLst>
            <a:ext uri="{FF2B5EF4-FFF2-40B4-BE49-F238E27FC236}">
              <a16:creationId xmlns="" xmlns:a16="http://schemas.microsoft.com/office/drawing/2014/main" id="{00000000-0008-0000-0700-0000AF000000}"/>
            </a:ext>
          </a:extLst>
        </xdr:cNvPr>
        <xdr:cNvSpPr txBox="1"/>
      </xdr:nvSpPr>
      <xdr:spPr>
        <a:xfrm>
          <a:off x="4686300" y="12806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a:extLst>
            <a:ext uri="{FF2B5EF4-FFF2-40B4-BE49-F238E27FC236}">
              <a16:creationId xmlns="" xmlns:a16="http://schemas.microsoft.com/office/drawing/2014/main" id="{00000000-0008-0000-0700-0000B0000000}"/>
            </a:ext>
          </a:extLst>
        </xdr:cNvPr>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20129</xdr:rowOff>
    </xdr:from>
    <xdr:to>
      <xdr:col>19</xdr:col>
      <xdr:colOff>177800</xdr:colOff>
      <xdr:row>76</xdr:row>
      <xdr:rowOff>126085</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flipV="1">
          <a:off x="2908300" y="13050329"/>
          <a:ext cx="889000" cy="10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144894</xdr:rowOff>
    </xdr:from>
    <xdr:to>
      <xdr:col>20</xdr:col>
      <xdr:colOff>38100</xdr:colOff>
      <xdr:row>75</xdr:row>
      <xdr:rowOff>75044</xdr:rowOff>
    </xdr:to>
    <xdr:sp macro="" textlink="">
      <xdr:nvSpPr>
        <xdr:cNvPr id="178" name="フローチャート: 判断 177">
          <a:extLst>
            <a:ext uri="{FF2B5EF4-FFF2-40B4-BE49-F238E27FC236}">
              <a16:creationId xmlns="" xmlns:a16="http://schemas.microsoft.com/office/drawing/2014/main" id="{00000000-0008-0000-0700-0000B2000000}"/>
            </a:ext>
          </a:extLst>
        </xdr:cNvPr>
        <xdr:cNvSpPr/>
      </xdr:nvSpPr>
      <xdr:spPr>
        <a:xfrm>
          <a:off x="37465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91571</xdr:rowOff>
    </xdr:from>
    <xdr:ext cx="599010" cy="259045"/>
    <xdr:sp macro="" textlink="">
      <xdr:nvSpPr>
        <xdr:cNvPr id="179" name="テキスト ボックス 178">
          <a:extLst>
            <a:ext uri="{FF2B5EF4-FFF2-40B4-BE49-F238E27FC236}">
              <a16:creationId xmlns="" xmlns:a16="http://schemas.microsoft.com/office/drawing/2014/main" id="{00000000-0008-0000-0700-0000B3000000}"/>
            </a:ext>
          </a:extLst>
        </xdr:cNvPr>
        <xdr:cNvSpPr txBox="1"/>
      </xdr:nvSpPr>
      <xdr:spPr>
        <a:xfrm>
          <a:off x="3497795" y="1260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126085</xdr:rowOff>
    </xdr:from>
    <xdr:to>
      <xdr:col>15</xdr:col>
      <xdr:colOff>50800</xdr:colOff>
      <xdr:row>77</xdr:row>
      <xdr:rowOff>77902</xdr:rowOff>
    </xdr:to>
    <xdr:cxnSp macro="">
      <xdr:nvCxnSpPr>
        <xdr:cNvPr id="180" name="直線コネクタ 179">
          <a:extLst>
            <a:ext uri="{FF2B5EF4-FFF2-40B4-BE49-F238E27FC236}">
              <a16:creationId xmlns="" xmlns:a16="http://schemas.microsoft.com/office/drawing/2014/main" id="{00000000-0008-0000-0700-0000B4000000}"/>
            </a:ext>
          </a:extLst>
        </xdr:cNvPr>
        <xdr:cNvCxnSpPr/>
      </xdr:nvCxnSpPr>
      <xdr:spPr>
        <a:xfrm flipV="1">
          <a:off x="2019300" y="13156285"/>
          <a:ext cx="889000" cy="12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41237</xdr:rowOff>
    </xdr:from>
    <xdr:to>
      <xdr:col>15</xdr:col>
      <xdr:colOff>101600</xdr:colOff>
      <xdr:row>75</xdr:row>
      <xdr:rowOff>142837</xdr:rowOff>
    </xdr:to>
    <xdr:sp macro="" textlink="">
      <xdr:nvSpPr>
        <xdr:cNvPr id="181" name="フローチャート: 判断 180">
          <a:extLst>
            <a:ext uri="{FF2B5EF4-FFF2-40B4-BE49-F238E27FC236}">
              <a16:creationId xmlns="" xmlns:a16="http://schemas.microsoft.com/office/drawing/2014/main" id="{00000000-0008-0000-0700-0000B5000000}"/>
            </a:ext>
          </a:extLst>
        </xdr:cNvPr>
        <xdr:cNvSpPr/>
      </xdr:nvSpPr>
      <xdr:spPr>
        <a:xfrm>
          <a:off x="2857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159364</xdr:rowOff>
    </xdr:from>
    <xdr:ext cx="599010" cy="259045"/>
    <xdr:sp macro="" textlink="">
      <xdr:nvSpPr>
        <xdr:cNvPr id="182" name="テキスト ボックス 181">
          <a:extLst>
            <a:ext uri="{FF2B5EF4-FFF2-40B4-BE49-F238E27FC236}">
              <a16:creationId xmlns="" xmlns:a16="http://schemas.microsoft.com/office/drawing/2014/main" id="{00000000-0008-0000-0700-0000B6000000}"/>
            </a:ext>
          </a:extLst>
        </xdr:cNvPr>
        <xdr:cNvSpPr txBox="1"/>
      </xdr:nvSpPr>
      <xdr:spPr>
        <a:xfrm>
          <a:off x="2608795" y="1267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29311</xdr:rowOff>
    </xdr:from>
    <xdr:to>
      <xdr:col>10</xdr:col>
      <xdr:colOff>114300</xdr:colOff>
      <xdr:row>77</xdr:row>
      <xdr:rowOff>77902</xdr:rowOff>
    </xdr:to>
    <xdr:cxnSp macro="">
      <xdr:nvCxnSpPr>
        <xdr:cNvPr id="183" name="直線コネクタ 182">
          <a:extLst>
            <a:ext uri="{FF2B5EF4-FFF2-40B4-BE49-F238E27FC236}">
              <a16:creationId xmlns="" xmlns:a16="http://schemas.microsoft.com/office/drawing/2014/main" id="{00000000-0008-0000-0700-0000B7000000}"/>
            </a:ext>
          </a:extLst>
        </xdr:cNvPr>
        <xdr:cNvCxnSpPr/>
      </xdr:nvCxnSpPr>
      <xdr:spPr>
        <a:xfrm>
          <a:off x="1130300" y="13230961"/>
          <a:ext cx="889000" cy="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111366</xdr:rowOff>
    </xdr:from>
    <xdr:to>
      <xdr:col>10</xdr:col>
      <xdr:colOff>165100</xdr:colOff>
      <xdr:row>76</xdr:row>
      <xdr:rowOff>41517</xdr:rowOff>
    </xdr:to>
    <xdr:sp macro="" textlink="">
      <xdr:nvSpPr>
        <xdr:cNvPr id="184" name="フローチャート: 判断 183">
          <a:extLst>
            <a:ext uri="{FF2B5EF4-FFF2-40B4-BE49-F238E27FC236}">
              <a16:creationId xmlns="" xmlns:a16="http://schemas.microsoft.com/office/drawing/2014/main" id="{00000000-0008-0000-0700-0000B8000000}"/>
            </a:ext>
          </a:extLst>
        </xdr:cNvPr>
        <xdr:cNvSpPr/>
      </xdr:nvSpPr>
      <xdr:spPr>
        <a:xfrm>
          <a:off x="1968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58043</xdr:rowOff>
    </xdr:from>
    <xdr:ext cx="599010" cy="259045"/>
    <xdr:sp macro="" textlink="">
      <xdr:nvSpPr>
        <xdr:cNvPr id="185" name="テキスト ボックス 184">
          <a:extLst>
            <a:ext uri="{FF2B5EF4-FFF2-40B4-BE49-F238E27FC236}">
              <a16:creationId xmlns="" xmlns:a16="http://schemas.microsoft.com/office/drawing/2014/main" id="{00000000-0008-0000-0700-0000B9000000}"/>
            </a:ext>
          </a:extLst>
        </xdr:cNvPr>
        <xdr:cNvSpPr txBox="1"/>
      </xdr:nvSpPr>
      <xdr:spPr>
        <a:xfrm>
          <a:off x="1719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110224</xdr:rowOff>
    </xdr:from>
    <xdr:to>
      <xdr:col>6</xdr:col>
      <xdr:colOff>38100</xdr:colOff>
      <xdr:row>76</xdr:row>
      <xdr:rowOff>40373</xdr:rowOff>
    </xdr:to>
    <xdr:sp macro="" textlink="">
      <xdr:nvSpPr>
        <xdr:cNvPr id="186" name="フローチャート: 判断 185">
          <a:extLst>
            <a:ext uri="{FF2B5EF4-FFF2-40B4-BE49-F238E27FC236}">
              <a16:creationId xmlns="" xmlns:a16="http://schemas.microsoft.com/office/drawing/2014/main" id="{00000000-0008-0000-0700-0000BA000000}"/>
            </a:ext>
          </a:extLst>
        </xdr:cNvPr>
        <xdr:cNvSpPr/>
      </xdr:nvSpPr>
      <xdr:spPr>
        <a:xfrm>
          <a:off x="1079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56901</xdr:rowOff>
    </xdr:from>
    <xdr:ext cx="59901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830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1181</xdr:rowOff>
    </xdr:from>
    <xdr:to>
      <xdr:col>24</xdr:col>
      <xdr:colOff>114300</xdr:colOff>
      <xdr:row>74</xdr:row>
      <xdr:rowOff>102781</xdr:rowOff>
    </xdr:to>
    <xdr:sp macro="" textlink="">
      <xdr:nvSpPr>
        <xdr:cNvPr id="193" name="楕円 192">
          <a:extLst>
            <a:ext uri="{FF2B5EF4-FFF2-40B4-BE49-F238E27FC236}">
              <a16:creationId xmlns="" xmlns:a16="http://schemas.microsoft.com/office/drawing/2014/main" id="{00000000-0008-0000-0700-0000C1000000}"/>
            </a:ext>
          </a:extLst>
        </xdr:cNvPr>
        <xdr:cNvSpPr/>
      </xdr:nvSpPr>
      <xdr:spPr>
        <a:xfrm>
          <a:off x="4584700" y="1268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24058</xdr:rowOff>
    </xdr:from>
    <xdr:ext cx="599010" cy="259045"/>
    <xdr:sp macro="" textlink="">
      <xdr:nvSpPr>
        <xdr:cNvPr id="194" name="民生費該当値テキスト">
          <a:extLst>
            <a:ext uri="{FF2B5EF4-FFF2-40B4-BE49-F238E27FC236}">
              <a16:creationId xmlns="" xmlns:a16="http://schemas.microsoft.com/office/drawing/2014/main" id="{00000000-0008-0000-0700-0000C2000000}"/>
            </a:ext>
          </a:extLst>
        </xdr:cNvPr>
        <xdr:cNvSpPr txBox="1"/>
      </xdr:nvSpPr>
      <xdr:spPr>
        <a:xfrm>
          <a:off x="4686300" y="12539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140780</xdr:rowOff>
    </xdr:from>
    <xdr:to>
      <xdr:col>20</xdr:col>
      <xdr:colOff>38100</xdr:colOff>
      <xdr:row>76</xdr:row>
      <xdr:rowOff>70929</xdr:rowOff>
    </xdr:to>
    <xdr:sp macro="" textlink="">
      <xdr:nvSpPr>
        <xdr:cNvPr id="195" name="楕円 194">
          <a:extLst>
            <a:ext uri="{FF2B5EF4-FFF2-40B4-BE49-F238E27FC236}">
              <a16:creationId xmlns="" xmlns:a16="http://schemas.microsoft.com/office/drawing/2014/main" id="{00000000-0008-0000-0700-0000C3000000}"/>
            </a:ext>
          </a:extLst>
        </xdr:cNvPr>
        <xdr:cNvSpPr/>
      </xdr:nvSpPr>
      <xdr:spPr>
        <a:xfrm>
          <a:off x="3746500" y="129995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62056</xdr:rowOff>
    </xdr:from>
    <xdr:ext cx="59901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3497795" y="13092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75285</xdr:rowOff>
    </xdr:from>
    <xdr:to>
      <xdr:col>15</xdr:col>
      <xdr:colOff>101600</xdr:colOff>
      <xdr:row>77</xdr:row>
      <xdr:rowOff>5435</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2857500" y="1310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168012</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2608795" y="13198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27102</xdr:rowOff>
    </xdr:from>
    <xdr:to>
      <xdr:col>10</xdr:col>
      <xdr:colOff>165100</xdr:colOff>
      <xdr:row>77</xdr:row>
      <xdr:rowOff>128702</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1968500" y="1322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119829</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1719795" y="1332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149961</xdr:rowOff>
    </xdr:from>
    <xdr:to>
      <xdr:col>6</xdr:col>
      <xdr:colOff>38100</xdr:colOff>
      <xdr:row>77</xdr:row>
      <xdr:rowOff>80111</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1079500" y="1318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71238</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830795" y="13272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29" name="直線コネクタ 228">
          <a:extLst>
            <a:ext uri="{FF2B5EF4-FFF2-40B4-BE49-F238E27FC236}">
              <a16:creationId xmlns="" xmlns:a16="http://schemas.microsoft.com/office/drawing/2014/main" id="{00000000-0008-0000-0700-0000E5000000}"/>
            </a:ext>
          </a:extLst>
        </xdr:cNvPr>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30" name="衛生費最小値テキスト">
          <a:extLst>
            <a:ext uri="{FF2B5EF4-FFF2-40B4-BE49-F238E27FC236}">
              <a16:creationId xmlns="" xmlns:a16="http://schemas.microsoft.com/office/drawing/2014/main" id="{00000000-0008-0000-0700-0000E6000000}"/>
            </a:ext>
          </a:extLst>
        </xdr:cNvPr>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31" name="直線コネクタ 230">
          <a:extLst>
            <a:ext uri="{FF2B5EF4-FFF2-40B4-BE49-F238E27FC236}">
              <a16:creationId xmlns="" xmlns:a16="http://schemas.microsoft.com/office/drawing/2014/main" id="{00000000-0008-0000-0700-0000E7000000}"/>
            </a:ext>
          </a:extLst>
        </xdr:cNvPr>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32" name="衛生費最大値テキスト">
          <a:extLst>
            <a:ext uri="{FF2B5EF4-FFF2-40B4-BE49-F238E27FC236}">
              <a16:creationId xmlns="" xmlns:a16="http://schemas.microsoft.com/office/drawing/2014/main" id="{00000000-0008-0000-0700-0000E8000000}"/>
            </a:ext>
          </a:extLst>
        </xdr:cNvPr>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33" name="直線コネクタ 232">
          <a:extLst>
            <a:ext uri="{FF2B5EF4-FFF2-40B4-BE49-F238E27FC236}">
              <a16:creationId xmlns="" xmlns:a16="http://schemas.microsoft.com/office/drawing/2014/main" id="{00000000-0008-0000-0700-0000E9000000}"/>
            </a:ext>
          </a:extLst>
        </xdr:cNvPr>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16714</xdr:rowOff>
    </xdr:from>
    <xdr:to>
      <xdr:col>24</xdr:col>
      <xdr:colOff>63500</xdr:colOff>
      <xdr:row>96</xdr:row>
      <xdr:rowOff>123780</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a:off x="3797300" y="16475914"/>
          <a:ext cx="838200" cy="10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73091</xdr:rowOff>
    </xdr:from>
    <xdr:ext cx="534377" cy="259045"/>
    <xdr:sp macro="" textlink="">
      <xdr:nvSpPr>
        <xdr:cNvPr id="235" name="衛生費平均値テキスト">
          <a:extLst>
            <a:ext uri="{FF2B5EF4-FFF2-40B4-BE49-F238E27FC236}">
              <a16:creationId xmlns="" xmlns:a16="http://schemas.microsoft.com/office/drawing/2014/main" id="{00000000-0008-0000-0700-0000EB000000}"/>
            </a:ext>
          </a:extLst>
        </xdr:cNvPr>
        <xdr:cNvSpPr txBox="1"/>
      </xdr:nvSpPr>
      <xdr:spPr>
        <a:xfrm>
          <a:off x="4686300" y="16532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6" name="フローチャート: 判断 235">
          <a:extLst>
            <a:ext uri="{FF2B5EF4-FFF2-40B4-BE49-F238E27FC236}">
              <a16:creationId xmlns="" xmlns:a16="http://schemas.microsoft.com/office/drawing/2014/main" id="{00000000-0008-0000-0700-0000EC000000}"/>
            </a:ext>
          </a:extLst>
        </xdr:cNvPr>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150166</xdr:rowOff>
    </xdr:from>
    <xdr:to>
      <xdr:col>19</xdr:col>
      <xdr:colOff>177800</xdr:colOff>
      <xdr:row>96</xdr:row>
      <xdr:rowOff>16714</xdr:rowOff>
    </xdr:to>
    <xdr:cxnSp macro="">
      <xdr:nvCxnSpPr>
        <xdr:cNvPr id="237" name="直線コネクタ 236">
          <a:extLst>
            <a:ext uri="{FF2B5EF4-FFF2-40B4-BE49-F238E27FC236}">
              <a16:creationId xmlns="" xmlns:a16="http://schemas.microsoft.com/office/drawing/2014/main" id="{00000000-0008-0000-0700-0000ED000000}"/>
            </a:ext>
          </a:extLst>
        </xdr:cNvPr>
        <xdr:cNvCxnSpPr/>
      </xdr:nvCxnSpPr>
      <xdr:spPr>
        <a:xfrm>
          <a:off x="2908300" y="16437916"/>
          <a:ext cx="889000" cy="3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135975</xdr:rowOff>
    </xdr:from>
    <xdr:to>
      <xdr:col>20</xdr:col>
      <xdr:colOff>38100</xdr:colOff>
      <xdr:row>97</xdr:row>
      <xdr:rowOff>66125</xdr:rowOff>
    </xdr:to>
    <xdr:sp macro="" textlink="">
      <xdr:nvSpPr>
        <xdr:cNvPr id="238" name="フローチャート: 判断 237">
          <a:extLst>
            <a:ext uri="{FF2B5EF4-FFF2-40B4-BE49-F238E27FC236}">
              <a16:creationId xmlns="" xmlns:a16="http://schemas.microsoft.com/office/drawing/2014/main" id="{00000000-0008-0000-0700-0000EE000000}"/>
            </a:ext>
          </a:extLst>
        </xdr:cNvPr>
        <xdr:cNvSpPr/>
      </xdr:nvSpPr>
      <xdr:spPr>
        <a:xfrm>
          <a:off x="3746500" y="1659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57252</xdr:rowOff>
    </xdr:from>
    <xdr:ext cx="534377" cy="259045"/>
    <xdr:sp macro="" textlink="">
      <xdr:nvSpPr>
        <xdr:cNvPr id="239" name="テキスト ボックス 238">
          <a:extLst>
            <a:ext uri="{FF2B5EF4-FFF2-40B4-BE49-F238E27FC236}">
              <a16:creationId xmlns="" xmlns:a16="http://schemas.microsoft.com/office/drawing/2014/main" id="{00000000-0008-0000-0700-0000EF000000}"/>
            </a:ext>
          </a:extLst>
        </xdr:cNvPr>
        <xdr:cNvSpPr txBox="1"/>
      </xdr:nvSpPr>
      <xdr:spPr>
        <a:xfrm>
          <a:off x="3530111" y="1668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150166</xdr:rowOff>
    </xdr:from>
    <xdr:to>
      <xdr:col>15</xdr:col>
      <xdr:colOff>50800</xdr:colOff>
      <xdr:row>97</xdr:row>
      <xdr:rowOff>11030</xdr:rowOff>
    </xdr:to>
    <xdr:cxnSp macro="">
      <xdr:nvCxnSpPr>
        <xdr:cNvPr id="240" name="直線コネクタ 239">
          <a:extLst>
            <a:ext uri="{FF2B5EF4-FFF2-40B4-BE49-F238E27FC236}">
              <a16:creationId xmlns="" xmlns:a16="http://schemas.microsoft.com/office/drawing/2014/main" id="{00000000-0008-0000-0700-0000F0000000}"/>
            </a:ext>
          </a:extLst>
        </xdr:cNvPr>
        <xdr:cNvCxnSpPr/>
      </xdr:nvCxnSpPr>
      <xdr:spPr>
        <a:xfrm flipV="1">
          <a:off x="2019300" y="16437916"/>
          <a:ext cx="889000" cy="20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17952</xdr:rowOff>
    </xdr:from>
    <xdr:to>
      <xdr:col>15</xdr:col>
      <xdr:colOff>101600</xdr:colOff>
      <xdr:row>97</xdr:row>
      <xdr:rowOff>119552</xdr:rowOff>
    </xdr:to>
    <xdr:sp macro="" textlink="">
      <xdr:nvSpPr>
        <xdr:cNvPr id="241" name="フローチャート: 判断 240">
          <a:extLst>
            <a:ext uri="{FF2B5EF4-FFF2-40B4-BE49-F238E27FC236}">
              <a16:creationId xmlns="" xmlns:a16="http://schemas.microsoft.com/office/drawing/2014/main" id="{00000000-0008-0000-0700-0000F1000000}"/>
            </a:ext>
          </a:extLst>
        </xdr:cNvPr>
        <xdr:cNvSpPr/>
      </xdr:nvSpPr>
      <xdr:spPr>
        <a:xfrm>
          <a:off x="2857500" y="16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110679</xdr:rowOff>
    </xdr:from>
    <xdr:ext cx="534377" cy="259045"/>
    <xdr:sp macro="" textlink="">
      <xdr:nvSpPr>
        <xdr:cNvPr id="242" name="テキスト ボックス 241">
          <a:extLst>
            <a:ext uri="{FF2B5EF4-FFF2-40B4-BE49-F238E27FC236}">
              <a16:creationId xmlns="" xmlns:a16="http://schemas.microsoft.com/office/drawing/2014/main" id="{00000000-0008-0000-0700-0000F2000000}"/>
            </a:ext>
          </a:extLst>
        </xdr:cNvPr>
        <xdr:cNvSpPr txBox="1"/>
      </xdr:nvSpPr>
      <xdr:spPr>
        <a:xfrm>
          <a:off x="2641111" y="16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11030</xdr:rowOff>
    </xdr:from>
    <xdr:to>
      <xdr:col>10</xdr:col>
      <xdr:colOff>114300</xdr:colOff>
      <xdr:row>97</xdr:row>
      <xdr:rowOff>148551</xdr:rowOff>
    </xdr:to>
    <xdr:cxnSp macro="">
      <xdr:nvCxnSpPr>
        <xdr:cNvPr id="243" name="直線コネクタ 242">
          <a:extLst>
            <a:ext uri="{FF2B5EF4-FFF2-40B4-BE49-F238E27FC236}">
              <a16:creationId xmlns="" xmlns:a16="http://schemas.microsoft.com/office/drawing/2014/main" id="{00000000-0008-0000-0700-0000F3000000}"/>
            </a:ext>
          </a:extLst>
        </xdr:cNvPr>
        <xdr:cNvCxnSpPr/>
      </xdr:nvCxnSpPr>
      <xdr:spPr>
        <a:xfrm flipV="1">
          <a:off x="1130300" y="16641680"/>
          <a:ext cx="889000" cy="13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50561</xdr:rowOff>
    </xdr:from>
    <xdr:to>
      <xdr:col>10</xdr:col>
      <xdr:colOff>165100</xdr:colOff>
      <xdr:row>97</xdr:row>
      <xdr:rowOff>152161</xdr:rowOff>
    </xdr:to>
    <xdr:sp macro="" textlink="">
      <xdr:nvSpPr>
        <xdr:cNvPr id="244" name="フローチャート: 判断 243">
          <a:extLst>
            <a:ext uri="{FF2B5EF4-FFF2-40B4-BE49-F238E27FC236}">
              <a16:creationId xmlns="" xmlns:a16="http://schemas.microsoft.com/office/drawing/2014/main" id="{00000000-0008-0000-0700-0000F4000000}"/>
            </a:ext>
          </a:extLst>
        </xdr:cNvPr>
        <xdr:cNvSpPr/>
      </xdr:nvSpPr>
      <xdr:spPr>
        <a:xfrm>
          <a:off x="1968500" y="1668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143288</xdr:rowOff>
    </xdr:from>
    <xdr:ext cx="534377"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1752111" y="1677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78842</xdr:rowOff>
    </xdr:from>
    <xdr:to>
      <xdr:col>6</xdr:col>
      <xdr:colOff>38100</xdr:colOff>
      <xdr:row>98</xdr:row>
      <xdr:rowOff>8992</xdr:rowOff>
    </xdr:to>
    <xdr:sp macro="" textlink="">
      <xdr:nvSpPr>
        <xdr:cNvPr id="246" name="フローチャート: 判断 245">
          <a:extLst>
            <a:ext uri="{FF2B5EF4-FFF2-40B4-BE49-F238E27FC236}">
              <a16:creationId xmlns="" xmlns:a16="http://schemas.microsoft.com/office/drawing/2014/main" id="{00000000-0008-0000-0700-0000F6000000}"/>
            </a:ext>
          </a:extLst>
        </xdr:cNvPr>
        <xdr:cNvSpPr/>
      </xdr:nvSpPr>
      <xdr:spPr>
        <a:xfrm>
          <a:off x="1079500" y="167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25519</xdr:rowOff>
    </xdr:from>
    <xdr:ext cx="534377"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863111" y="1648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72980</xdr:rowOff>
    </xdr:from>
    <xdr:to>
      <xdr:col>24</xdr:col>
      <xdr:colOff>114300</xdr:colOff>
      <xdr:row>97</xdr:row>
      <xdr:rowOff>3130</xdr:rowOff>
    </xdr:to>
    <xdr:sp macro="" textlink="">
      <xdr:nvSpPr>
        <xdr:cNvPr id="253" name="楕円 252">
          <a:extLst>
            <a:ext uri="{FF2B5EF4-FFF2-40B4-BE49-F238E27FC236}">
              <a16:creationId xmlns="" xmlns:a16="http://schemas.microsoft.com/office/drawing/2014/main" id="{00000000-0008-0000-0700-0000FD000000}"/>
            </a:ext>
          </a:extLst>
        </xdr:cNvPr>
        <xdr:cNvSpPr/>
      </xdr:nvSpPr>
      <xdr:spPr>
        <a:xfrm>
          <a:off x="4584700" y="165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95857</xdr:rowOff>
    </xdr:from>
    <xdr:ext cx="534377" cy="259045"/>
    <xdr:sp macro="" textlink="">
      <xdr:nvSpPr>
        <xdr:cNvPr id="254" name="衛生費該当値テキスト">
          <a:extLst>
            <a:ext uri="{FF2B5EF4-FFF2-40B4-BE49-F238E27FC236}">
              <a16:creationId xmlns="" xmlns:a16="http://schemas.microsoft.com/office/drawing/2014/main" id="{00000000-0008-0000-0700-0000FE000000}"/>
            </a:ext>
          </a:extLst>
        </xdr:cNvPr>
        <xdr:cNvSpPr txBox="1"/>
      </xdr:nvSpPr>
      <xdr:spPr>
        <a:xfrm>
          <a:off x="4686300" y="1638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137364</xdr:rowOff>
    </xdr:from>
    <xdr:to>
      <xdr:col>20</xdr:col>
      <xdr:colOff>38100</xdr:colOff>
      <xdr:row>96</xdr:row>
      <xdr:rowOff>67514</xdr:rowOff>
    </xdr:to>
    <xdr:sp macro="" textlink="">
      <xdr:nvSpPr>
        <xdr:cNvPr id="255" name="楕円 254">
          <a:extLst>
            <a:ext uri="{FF2B5EF4-FFF2-40B4-BE49-F238E27FC236}">
              <a16:creationId xmlns="" xmlns:a16="http://schemas.microsoft.com/office/drawing/2014/main" id="{00000000-0008-0000-0700-0000FF000000}"/>
            </a:ext>
          </a:extLst>
        </xdr:cNvPr>
        <xdr:cNvSpPr/>
      </xdr:nvSpPr>
      <xdr:spPr>
        <a:xfrm>
          <a:off x="3746500" y="1642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84041</xdr:rowOff>
    </xdr:from>
    <xdr:ext cx="534377" cy="259045"/>
    <xdr:sp macro="" textlink="">
      <xdr:nvSpPr>
        <xdr:cNvPr id="256" name="テキスト ボックス 255">
          <a:extLst>
            <a:ext uri="{FF2B5EF4-FFF2-40B4-BE49-F238E27FC236}">
              <a16:creationId xmlns="" xmlns:a16="http://schemas.microsoft.com/office/drawing/2014/main" id="{00000000-0008-0000-0700-000000010000}"/>
            </a:ext>
          </a:extLst>
        </xdr:cNvPr>
        <xdr:cNvSpPr txBox="1"/>
      </xdr:nvSpPr>
      <xdr:spPr>
        <a:xfrm>
          <a:off x="3530111" y="1620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99366</xdr:rowOff>
    </xdr:from>
    <xdr:to>
      <xdr:col>15</xdr:col>
      <xdr:colOff>101600</xdr:colOff>
      <xdr:row>96</xdr:row>
      <xdr:rowOff>29516</xdr:rowOff>
    </xdr:to>
    <xdr:sp macro="" textlink="">
      <xdr:nvSpPr>
        <xdr:cNvPr id="257" name="楕円 256">
          <a:extLst>
            <a:ext uri="{FF2B5EF4-FFF2-40B4-BE49-F238E27FC236}">
              <a16:creationId xmlns="" xmlns:a16="http://schemas.microsoft.com/office/drawing/2014/main" id="{00000000-0008-0000-0700-000001010000}"/>
            </a:ext>
          </a:extLst>
        </xdr:cNvPr>
        <xdr:cNvSpPr/>
      </xdr:nvSpPr>
      <xdr:spPr>
        <a:xfrm>
          <a:off x="2857500" y="1638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46043</xdr:rowOff>
    </xdr:from>
    <xdr:ext cx="534377" cy="259045"/>
    <xdr:sp macro="" textlink="">
      <xdr:nvSpPr>
        <xdr:cNvPr id="258" name="テキスト ボックス 257">
          <a:extLst>
            <a:ext uri="{FF2B5EF4-FFF2-40B4-BE49-F238E27FC236}">
              <a16:creationId xmlns="" xmlns:a16="http://schemas.microsoft.com/office/drawing/2014/main" id="{00000000-0008-0000-0700-000002010000}"/>
            </a:ext>
          </a:extLst>
        </xdr:cNvPr>
        <xdr:cNvSpPr txBox="1"/>
      </xdr:nvSpPr>
      <xdr:spPr>
        <a:xfrm>
          <a:off x="2641111" y="1616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131680</xdr:rowOff>
    </xdr:from>
    <xdr:to>
      <xdr:col>10</xdr:col>
      <xdr:colOff>165100</xdr:colOff>
      <xdr:row>97</xdr:row>
      <xdr:rowOff>61830</xdr:rowOff>
    </xdr:to>
    <xdr:sp macro="" textlink="">
      <xdr:nvSpPr>
        <xdr:cNvPr id="259" name="楕円 258">
          <a:extLst>
            <a:ext uri="{FF2B5EF4-FFF2-40B4-BE49-F238E27FC236}">
              <a16:creationId xmlns="" xmlns:a16="http://schemas.microsoft.com/office/drawing/2014/main" id="{00000000-0008-0000-0700-000003010000}"/>
            </a:ext>
          </a:extLst>
        </xdr:cNvPr>
        <xdr:cNvSpPr/>
      </xdr:nvSpPr>
      <xdr:spPr>
        <a:xfrm>
          <a:off x="1968500" y="165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78357</xdr:rowOff>
    </xdr:from>
    <xdr:ext cx="534377" cy="259045"/>
    <xdr:sp macro="" textlink="">
      <xdr:nvSpPr>
        <xdr:cNvPr id="260" name="テキスト ボックス 259">
          <a:extLst>
            <a:ext uri="{FF2B5EF4-FFF2-40B4-BE49-F238E27FC236}">
              <a16:creationId xmlns="" xmlns:a16="http://schemas.microsoft.com/office/drawing/2014/main" id="{00000000-0008-0000-0700-000004010000}"/>
            </a:ext>
          </a:extLst>
        </xdr:cNvPr>
        <xdr:cNvSpPr txBox="1"/>
      </xdr:nvSpPr>
      <xdr:spPr>
        <a:xfrm>
          <a:off x="1752111" y="1636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97751</xdr:rowOff>
    </xdr:from>
    <xdr:to>
      <xdr:col>6</xdr:col>
      <xdr:colOff>38100</xdr:colOff>
      <xdr:row>98</xdr:row>
      <xdr:rowOff>27901</xdr:rowOff>
    </xdr:to>
    <xdr:sp macro="" textlink="">
      <xdr:nvSpPr>
        <xdr:cNvPr id="261" name="楕円 260">
          <a:extLst>
            <a:ext uri="{FF2B5EF4-FFF2-40B4-BE49-F238E27FC236}">
              <a16:creationId xmlns="" xmlns:a16="http://schemas.microsoft.com/office/drawing/2014/main" id="{00000000-0008-0000-0700-000005010000}"/>
            </a:ext>
          </a:extLst>
        </xdr:cNvPr>
        <xdr:cNvSpPr/>
      </xdr:nvSpPr>
      <xdr:spPr>
        <a:xfrm>
          <a:off x="1079500" y="1672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19028</xdr:rowOff>
    </xdr:from>
    <xdr:ext cx="534377" cy="259045"/>
    <xdr:sp macro="" textlink="">
      <xdr:nvSpPr>
        <xdr:cNvPr id="262" name="テキスト ボックス 261">
          <a:extLst>
            <a:ext uri="{FF2B5EF4-FFF2-40B4-BE49-F238E27FC236}">
              <a16:creationId xmlns="" xmlns:a16="http://schemas.microsoft.com/office/drawing/2014/main" id="{00000000-0008-0000-0700-000006010000}"/>
            </a:ext>
          </a:extLst>
        </xdr:cNvPr>
        <xdr:cNvSpPr txBox="1"/>
      </xdr:nvSpPr>
      <xdr:spPr>
        <a:xfrm>
          <a:off x="863111" y="1682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9" name="労働費最大値テキスト">
          <a:extLst>
            <a:ext uri="{FF2B5EF4-FFF2-40B4-BE49-F238E27FC236}">
              <a16:creationId xmlns="" xmlns:a16="http://schemas.microsoft.com/office/drawing/2014/main" id="{00000000-0008-0000-0700-000021010000}"/>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120726</xdr:rowOff>
    </xdr:from>
    <xdr:to>
      <xdr:col>55</xdr:col>
      <xdr:colOff>0</xdr:colOff>
      <xdr:row>38</xdr:row>
      <xdr:rowOff>122174</xdr:rowOff>
    </xdr:to>
    <xdr:cxnSp macro="">
      <xdr:nvCxnSpPr>
        <xdr:cNvPr id="291" name="直線コネクタ 290">
          <a:extLst>
            <a:ext uri="{FF2B5EF4-FFF2-40B4-BE49-F238E27FC236}">
              <a16:creationId xmlns="" xmlns:a16="http://schemas.microsoft.com/office/drawing/2014/main" id="{00000000-0008-0000-0700-000023010000}"/>
            </a:ext>
          </a:extLst>
        </xdr:cNvPr>
        <xdr:cNvCxnSpPr/>
      </xdr:nvCxnSpPr>
      <xdr:spPr>
        <a:xfrm>
          <a:off x="9639300" y="6635826"/>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92" name="労働費平均値テキスト">
          <a:extLst>
            <a:ext uri="{FF2B5EF4-FFF2-40B4-BE49-F238E27FC236}">
              <a16:creationId xmlns="" xmlns:a16="http://schemas.microsoft.com/office/drawing/2014/main" id="{00000000-0008-0000-0700-000024010000}"/>
            </a:ext>
          </a:extLst>
        </xdr:cNvPr>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3" name="フローチャート: 判断 292">
          <a:extLst>
            <a:ext uri="{FF2B5EF4-FFF2-40B4-BE49-F238E27FC236}">
              <a16:creationId xmlns="" xmlns:a16="http://schemas.microsoft.com/office/drawing/2014/main" id="{00000000-0008-0000-0700-000025010000}"/>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111811</xdr:rowOff>
    </xdr:from>
    <xdr:to>
      <xdr:col>50</xdr:col>
      <xdr:colOff>114300</xdr:colOff>
      <xdr:row>38</xdr:row>
      <xdr:rowOff>120726</xdr:rowOff>
    </xdr:to>
    <xdr:cxnSp macro="">
      <xdr:nvCxnSpPr>
        <xdr:cNvPr id="294" name="直線コネクタ 293">
          <a:extLst>
            <a:ext uri="{FF2B5EF4-FFF2-40B4-BE49-F238E27FC236}">
              <a16:creationId xmlns="" xmlns:a16="http://schemas.microsoft.com/office/drawing/2014/main" id="{00000000-0008-0000-0700-000026010000}"/>
            </a:ext>
          </a:extLst>
        </xdr:cNvPr>
        <xdr:cNvCxnSpPr/>
      </xdr:nvCxnSpPr>
      <xdr:spPr>
        <a:xfrm>
          <a:off x="8750300" y="6626911"/>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95377</xdr:rowOff>
    </xdr:from>
    <xdr:to>
      <xdr:col>50</xdr:col>
      <xdr:colOff>165100</xdr:colOff>
      <xdr:row>39</xdr:row>
      <xdr:rowOff>25527</xdr:rowOff>
    </xdr:to>
    <xdr:sp macro="" textlink="">
      <xdr:nvSpPr>
        <xdr:cNvPr id="295" name="フローチャート: 判断 294">
          <a:extLst>
            <a:ext uri="{FF2B5EF4-FFF2-40B4-BE49-F238E27FC236}">
              <a16:creationId xmlns="" xmlns:a16="http://schemas.microsoft.com/office/drawing/2014/main" id="{00000000-0008-0000-0700-000027010000}"/>
            </a:ext>
          </a:extLst>
        </xdr:cNvPr>
        <xdr:cNvSpPr/>
      </xdr:nvSpPr>
      <xdr:spPr>
        <a:xfrm>
          <a:off x="9588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16654</xdr:rowOff>
    </xdr:from>
    <xdr:ext cx="378565" cy="259045"/>
    <xdr:sp macro="" textlink="">
      <xdr:nvSpPr>
        <xdr:cNvPr id="296" name="テキスト ボックス 295">
          <a:extLst>
            <a:ext uri="{FF2B5EF4-FFF2-40B4-BE49-F238E27FC236}">
              <a16:creationId xmlns="" xmlns:a16="http://schemas.microsoft.com/office/drawing/2014/main" id="{00000000-0008-0000-0700-000028010000}"/>
            </a:ext>
          </a:extLst>
        </xdr:cNvPr>
        <xdr:cNvSpPr txBox="1"/>
      </xdr:nvSpPr>
      <xdr:spPr>
        <a:xfrm>
          <a:off x="9450017" y="670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111811</xdr:rowOff>
    </xdr:from>
    <xdr:to>
      <xdr:col>45</xdr:col>
      <xdr:colOff>177800</xdr:colOff>
      <xdr:row>38</xdr:row>
      <xdr:rowOff>126212</xdr:rowOff>
    </xdr:to>
    <xdr:cxnSp macro="">
      <xdr:nvCxnSpPr>
        <xdr:cNvPr id="297" name="直線コネクタ 296">
          <a:extLst>
            <a:ext uri="{FF2B5EF4-FFF2-40B4-BE49-F238E27FC236}">
              <a16:creationId xmlns="" xmlns:a16="http://schemas.microsoft.com/office/drawing/2014/main" id="{00000000-0008-0000-0700-000029010000}"/>
            </a:ext>
          </a:extLst>
        </xdr:cNvPr>
        <xdr:cNvCxnSpPr/>
      </xdr:nvCxnSpPr>
      <xdr:spPr>
        <a:xfrm flipV="1">
          <a:off x="7861300" y="6626911"/>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111074</xdr:rowOff>
    </xdr:from>
    <xdr:to>
      <xdr:col>46</xdr:col>
      <xdr:colOff>38100</xdr:colOff>
      <xdr:row>39</xdr:row>
      <xdr:rowOff>41224</xdr:rowOff>
    </xdr:to>
    <xdr:sp macro="" textlink="">
      <xdr:nvSpPr>
        <xdr:cNvPr id="298" name="フローチャート: 判断 297">
          <a:extLst>
            <a:ext uri="{FF2B5EF4-FFF2-40B4-BE49-F238E27FC236}">
              <a16:creationId xmlns="" xmlns:a16="http://schemas.microsoft.com/office/drawing/2014/main" id="{00000000-0008-0000-0700-00002A010000}"/>
            </a:ext>
          </a:extLst>
        </xdr:cNvPr>
        <xdr:cNvSpPr/>
      </xdr:nvSpPr>
      <xdr:spPr>
        <a:xfrm>
          <a:off x="8699500" y="662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32351</xdr:rowOff>
    </xdr:from>
    <xdr:ext cx="378565" cy="259045"/>
    <xdr:sp macro="" textlink="">
      <xdr:nvSpPr>
        <xdr:cNvPr id="299" name="テキスト ボックス 298">
          <a:extLst>
            <a:ext uri="{FF2B5EF4-FFF2-40B4-BE49-F238E27FC236}">
              <a16:creationId xmlns="" xmlns:a16="http://schemas.microsoft.com/office/drawing/2014/main" id="{00000000-0008-0000-0700-00002B010000}"/>
            </a:ext>
          </a:extLst>
        </xdr:cNvPr>
        <xdr:cNvSpPr txBox="1"/>
      </xdr:nvSpPr>
      <xdr:spPr>
        <a:xfrm>
          <a:off x="8561017" y="6718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102819</xdr:rowOff>
    </xdr:from>
    <xdr:to>
      <xdr:col>41</xdr:col>
      <xdr:colOff>50800</xdr:colOff>
      <xdr:row>38</xdr:row>
      <xdr:rowOff>126212</xdr:rowOff>
    </xdr:to>
    <xdr:cxnSp macro="">
      <xdr:nvCxnSpPr>
        <xdr:cNvPr id="300" name="直線コネクタ 299">
          <a:extLst>
            <a:ext uri="{FF2B5EF4-FFF2-40B4-BE49-F238E27FC236}">
              <a16:creationId xmlns="" xmlns:a16="http://schemas.microsoft.com/office/drawing/2014/main" id="{00000000-0008-0000-0700-00002C010000}"/>
            </a:ext>
          </a:extLst>
        </xdr:cNvPr>
        <xdr:cNvCxnSpPr/>
      </xdr:nvCxnSpPr>
      <xdr:spPr>
        <a:xfrm>
          <a:off x="6972300" y="6617919"/>
          <a:ext cx="889000" cy="2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113208</xdr:rowOff>
    </xdr:from>
    <xdr:to>
      <xdr:col>41</xdr:col>
      <xdr:colOff>101600</xdr:colOff>
      <xdr:row>39</xdr:row>
      <xdr:rowOff>43358</xdr:rowOff>
    </xdr:to>
    <xdr:sp macro="" textlink="">
      <xdr:nvSpPr>
        <xdr:cNvPr id="301" name="フローチャート: 判断 300">
          <a:extLst>
            <a:ext uri="{FF2B5EF4-FFF2-40B4-BE49-F238E27FC236}">
              <a16:creationId xmlns="" xmlns:a16="http://schemas.microsoft.com/office/drawing/2014/main" id="{00000000-0008-0000-0700-00002D010000}"/>
            </a:ext>
          </a:extLst>
        </xdr:cNvPr>
        <xdr:cNvSpPr/>
      </xdr:nvSpPr>
      <xdr:spPr>
        <a:xfrm>
          <a:off x="7810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34485</xdr:rowOff>
    </xdr:from>
    <xdr:ext cx="378565"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7672017" y="6721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111227</xdr:rowOff>
    </xdr:from>
    <xdr:to>
      <xdr:col>36</xdr:col>
      <xdr:colOff>165100</xdr:colOff>
      <xdr:row>39</xdr:row>
      <xdr:rowOff>41377</xdr:rowOff>
    </xdr:to>
    <xdr:sp macro="" textlink="">
      <xdr:nvSpPr>
        <xdr:cNvPr id="303" name="フローチャート: 判断 302">
          <a:extLst>
            <a:ext uri="{FF2B5EF4-FFF2-40B4-BE49-F238E27FC236}">
              <a16:creationId xmlns="" xmlns:a16="http://schemas.microsoft.com/office/drawing/2014/main" id="{00000000-0008-0000-0700-00002F010000}"/>
            </a:ext>
          </a:extLst>
        </xdr:cNvPr>
        <xdr:cNvSpPr/>
      </xdr:nvSpPr>
      <xdr:spPr>
        <a:xfrm>
          <a:off x="6921500" y="662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32504</xdr:rowOff>
    </xdr:from>
    <xdr:ext cx="378565"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6783017" y="6719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310" name="楕円 309">
          <a:extLst>
            <a:ext uri="{FF2B5EF4-FFF2-40B4-BE49-F238E27FC236}">
              <a16:creationId xmlns="" xmlns:a16="http://schemas.microsoft.com/office/drawing/2014/main" id="{00000000-0008-0000-0700-000036010000}"/>
            </a:ext>
          </a:extLst>
        </xdr:cNvPr>
        <xdr:cNvSpPr/>
      </xdr:nvSpPr>
      <xdr:spPr>
        <a:xfrm>
          <a:off x="10426700" y="65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49039</xdr:rowOff>
    </xdr:from>
    <xdr:ext cx="469744" cy="259045"/>
    <xdr:sp macro="" textlink="">
      <xdr:nvSpPr>
        <xdr:cNvPr id="311" name="労働費該当値テキスト">
          <a:extLst>
            <a:ext uri="{FF2B5EF4-FFF2-40B4-BE49-F238E27FC236}">
              <a16:creationId xmlns="" xmlns:a16="http://schemas.microsoft.com/office/drawing/2014/main" id="{00000000-0008-0000-0700-000037010000}"/>
            </a:ext>
          </a:extLst>
        </xdr:cNvPr>
        <xdr:cNvSpPr txBox="1"/>
      </xdr:nvSpPr>
      <xdr:spPr>
        <a:xfrm>
          <a:off x="10528300" y="656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69926</xdr:rowOff>
    </xdr:from>
    <xdr:to>
      <xdr:col>50</xdr:col>
      <xdr:colOff>165100</xdr:colOff>
      <xdr:row>39</xdr:row>
      <xdr:rowOff>76</xdr:rowOff>
    </xdr:to>
    <xdr:sp macro="" textlink="">
      <xdr:nvSpPr>
        <xdr:cNvPr id="312" name="楕円 311">
          <a:extLst>
            <a:ext uri="{FF2B5EF4-FFF2-40B4-BE49-F238E27FC236}">
              <a16:creationId xmlns="" xmlns:a16="http://schemas.microsoft.com/office/drawing/2014/main" id="{00000000-0008-0000-0700-000038010000}"/>
            </a:ext>
          </a:extLst>
        </xdr:cNvPr>
        <xdr:cNvSpPr/>
      </xdr:nvSpPr>
      <xdr:spPr>
        <a:xfrm>
          <a:off x="9588500" y="658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16603</xdr:rowOff>
    </xdr:from>
    <xdr:ext cx="469744" cy="259045"/>
    <xdr:sp macro="" textlink="">
      <xdr:nvSpPr>
        <xdr:cNvPr id="313" name="テキスト ボックス 312">
          <a:extLst>
            <a:ext uri="{FF2B5EF4-FFF2-40B4-BE49-F238E27FC236}">
              <a16:creationId xmlns="" xmlns:a16="http://schemas.microsoft.com/office/drawing/2014/main" id="{00000000-0008-0000-0700-000039010000}"/>
            </a:ext>
          </a:extLst>
        </xdr:cNvPr>
        <xdr:cNvSpPr txBox="1"/>
      </xdr:nvSpPr>
      <xdr:spPr>
        <a:xfrm>
          <a:off x="9404428" y="636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61011</xdr:rowOff>
    </xdr:from>
    <xdr:to>
      <xdr:col>46</xdr:col>
      <xdr:colOff>38100</xdr:colOff>
      <xdr:row>38</xdr:row>
      <xdr:rowOff>162611</xdr:rowOff>
    </xdr:to>
    <xdr:sp macro="" textlink="">
      <xdr:nvSpPr>
        <xdr:cNvPr id="314" name="楕円 313">
          <a:extLst>
            <a:ext uri="{FF2B5EF4-FFF2-40B4-BE49-F238E27FC236}">
              <a16:creationId xmlns="" xmlns:a16="http://schemas.microsoft.com/office/drawing/2014/main" id="{00000000-0008-0000-0700-00003A010000}"/>
            </a:ext>
          </a:extLst>
        </xdr:cNvPr>
        <xdr:cNvSpPr/>
      </xdr:nvSpPr>
      <xdr:spPr>
        <a:xfrm>
          <a:off x="8699500" y="657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7688</xdr:rowOff>
    </xdr:from>
    <xdr:ext cx="469744" cy="259045"/>
    <xdr:sp macro="" textlink="">
      <xdr:nvSpPr>
        <xdr:cNvPr id="315" name="テキスト ボックス 314">
          <a:extLst>
            <a:ext uri="{FF2B5EF4-FFF2-40B4-BE49-F238E27FC236}">
              <a16:creationId xmlns="" xmlns:a16="http://schemas.microsoft.com/office/drawing/2014/main" id="{00000000-0008-0000-0700-00003B010000}"/>
            </a:ext>
          </a:extLst>
        </xdr:cNvPr>
        <xdr:cNvSpPr txBox="1"/>
      </xdr:nvSpPr>
      <xdr:spPr>
        <a:xfrm>
          <a:off x="8515428" y="635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75412</xdr:rowOff>
    </xdr:from>
    <xdr:to>
      <xdr:col>41</xdr:col>
      <xdr:colOff>101600</xdr:colOff>
      <xdr:row>39</xdr:row>
      <xdr:rowOff>5562</xdr:rowOff>
    </xdr:to>
    <xdr:sp macro="" textlink="">
      <xdr:nvSpPr>
        <xdr:cNvPr id="316" name="楕円 315">
          <a:extLst>
            <a:ext uri="{FF2B5EF4-FFF2-40B4-BE49-F238E27FC236}">
              <a16:creationId xmlns="" xmlns:a16="http://schemas.microsoft.com/office/drawing/2014/main" id="{00000000-0008-0000-0700-00003C010000}"/>
            </a:ext>
          </a:extLst>
        </xdr:cNvPr>
        <xdr:cNvSpPr/>
      </xdr:nvSpPr>
      <xdr:spPr>
        <a:xfrm>
          <a:off x="7810500" y="659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22089</xdr:rowOff>
    </xdr:from>
    <xdr:ext cx="469744" cy="259045"/>
    <xdr:sp macro="" textlink="">
      <xdr:nvSpPr>
        <xdr:cNvPr id="317" name="テキスト ボックス 316">
          <a:extLst>
            <a:ext uri="{FF2B5EF4-FFF2-40B4-BE49-F238E27FC236}">
              <a16:creationId xmlns="" xmlns:a16="http://schemas.microsoft.com/office/drawing/2014/main" id="{00000000-0008-0000-0700-00003D010000}"/>
            </a:ext>
          </a:extLst>
        </xdr:cNvPr>
        <xdr:cNvSpPr txBox="1"/>
      </xdr:nvSpPr>
      <xdr:spPr>
        <a:xfrm>
          <a:off x="7626428" y="636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52019</xdr:rowOff>
    </xdr:from>
    <xdr:to>
      <xdr:col>36</xdr:col>
      <xdr:colOff>165100</xdr:colOff>
      <xdr:row>38</xdr:row>
      <xdr:rowOff>153619</xdr:rowOff>
    </xdr:to>
    <xdr:sp macro="" textlink="">
      <xdr:nvSpPr>
        <xdr:cNvPr id="318" name="楕円 317">
          <a:extLst>
            <a:ext uri="{FF2B5EF4-FFF2-40B4-BE49-F238E27FC236}">
              <a16:creationId xmlns="" xmlns:a16="http://schemas.microsoft.com/office/drawing/2014/main" id="{00000000-0008-0000-0700-00003E010000}"/>
            </a:ext>
          </a:extLst>
        </xdr:cNvPr>
        <xdr:cNvSpPr/>
      </xdr:nvSpPr>
      <xdr:spPr>
        <a:xfrm>
          <a:off x="6921500" y="656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170146</xdr:rowOff>
    </xdr:from>
    <xdr:ext cx="469744" cy="259045"/>
    <xdr:sp macro="" textlink="">
      <xdr:nvSpPr>
        <xdr:cNvPr id="319" name="テキスト ボックス 318">
          <a:extLst>
            <a:ext uri="{FF2B5EF4-FFF2-40B4-BE49-F238E27FC236}">
              <a16:creationId xmlns="" xmlns:a16="http://schemas.microsoft.com/office/drawing/2014/main" id="{00000000-0008-0000-0700-00003F010000}"/>
            </a:ext>
          </a:extLst>
        </xdr:cNvPr>
        <xdr:cNvSpPr txBox="1"/>
      </xdr:nvSpPr>
      <xdr:spPr>
        <a:xfrm>
          <a:off x="6737428" y="634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2" name="農林水産業費最小値テキスト">
          <a:extLst>
            <a:ext uri="{FF2B5EF4-FFF2-40B4-BE49-F238E27FC236}">
              <a16:creationId xmlns="" xmlns:a16="http://schemas.microsoft.com/office/drawing/2014/main" id="{00000000-0008-0000-0700-000056010000}"/>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3" name="直線コネクタ 342">
          <a:extLst>
            <a:ext uri="{FF2B5EF4-FFF2-40B4-BE49-F238E27FC236}">
              <a16:creationId xmlns="" xmlns:a16="http://schemas.microsoft.com/office/drawing/2014/main" id="{00000000-0008-0000-0700-000057010000}"/>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4" name="農林水産業費最大値テキスト">
          <a:extLst>
            <a:ext uri="{FF2B5EF4-FFF2-40B4-BE49-F238E27FC236}">
              <a16:creationId xmlns="" xmlns:a16="http://schemas.microsoft.com/office/drawing/2014/main" id="{00000000-0008-0000-0700-000058010000}"/>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5" name="直線コネクタ 344">
          <a:extLst>
            <a:ext uri="{FF2B5EF4-FFF2-40B4-BE49-F238E27FC236}">
              <a16:creationId xmlns="" xmlns:a16="http://schemas.microsoft.com/office/drawing/2014/main" id="{00000000-0008-0000-0700-000059010000}"/>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72172</xdr:rowOff>
    </xdr:from>
    <xdr:to>
      <xdr:col>55</xdr:col>
      <xdr:colOff>0</xdr:colOff>
      <xdr:row>56</xdr:row>
      <xdr:rowOff>78573</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flipV="1">
          <a:off x="9639300" y="9673372"/>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109335</xdr:rowOff>
    </xdr:from>
    <xdr:ext cx="534377" cy="259045"/>
    <xdr:sp macro="" textlink="">
      <xdr:nvSpPr>
        <xdr:cNvPr id="347" name="農林水産業費平均値テキスト">
          <a:extLst>
            <a:ext uri="{FF2B5EF4-FFF2-40B4-BE49-F238E27FC236}">
              <a16:creationId xmlns="" xmlns:a16="http://schemas.microsoft.com/office/drawing/2014/main" id="{00000000-0008-0000-0700-00005B010000}"/>
            </a:ext>
          </a:extLst>
        </xdr:cNvPr>
        <xdr:cNvSpPr txBox="1"/>
      </xdr:nvSpPr>
      <xdr:spPr>
        <a:xfrm>
          <a:off x="10528300" y="9881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8" name="フローチャート: 判断 347">
          <a:extLst>
            <a:ext uri="{FF2B5EF4-FFF2-40B4-BE49-F238E27FC236}">
              <a16:creationId xmlns="" xmlns:a16="http://schemas.microsoft.com/office/drawing/2014/main" id="{00000000-0008-0000-0700-00005C010000}"/>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78573</xdr:rowOff>
    </xdr:from>
    <xdr:to>
      <xdr:col>50</xdr:col>
      <xdr:colOff>114300</xdr:colOff>
      <xdr:row>56</xdr:row>
      <xdr:rowOff>107687</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flipV="1">
          <a:off x="8750300" y="9679773"/>
          <a:ext cx="889000" cy="2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38617</xdr:rowOff>
    </xdr:from>
    <xdr:to>
      <xdr:col>50</xdr:col>
      <xdr:colOff>165100</xdr:colOff>
      <xdr:row>57</xdr:row>
      <xdr:rowOff>140217</xdr:rowOff>
    </xdr:to>
    <xdr:sp macro="" textlink="">
      <xdr:nvSpPr>
        <xdr:cNvPr id="350" name="フローチャート: 判断 349">
          <a:extLst>
            <a:ext uri="{FF2B5EF4-FFF2-40B4-BE49-F238E27FC236}">
              <a16:creationId xmlns="" xmlns:a16="http://schemas.microsoft.com/office/drawing/2014/main" id="{00000000-0008-0000-0700-00005E010000}"/>
            </a:ext>
          </a:extLst>
        </xdr:cNvPr>
        <xdr:cNvSpPr/>
      </xdr:nvSpPr>
      <xdr:spPr>
        <a:xfrm>
          <a:off x="9588500" y="98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131344</xdr:rowOff>
    </xdr:from>
    <xdr:ext cx="534377" cy="259045"/>
    <xdr:sp macro="" textlink="">
      <xdr:nvSpPr>
        <xdr:cNvPr id="351" name="テキスト ボックス 350">
          <a:extLst>
            <a:ext uri="{FF2B5EF4-FFF2-40B4-BE49-F238E27FC236}">
              <a16:creationId xmlns="" xmlns:a16="http://schemas.microsoft.com/office/drawing/2014/main" id="{00000000-0008-0000-0700-00005F010000}"/>
            </a:ext>
          </a:extLst>
        </xdr:cNvPr>
        <xdr:cNvSpPr txBox="1"/>
      </xdr:nvSpPr>
      <xdr:spPr>
        <a:xfrm>
          <a:off x="9372111" y="990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104167</xdr:rowOff>
    </xdr:from>
    <xdr:to>
      <xdr:col>45</xdr:col>
      <xdr:colOff>177800</xdr:colOff>
      <xdr:row>56</xdr:row>
      <xdr:rowOff>107687</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a:off x="7861300" y="9705367"/>
          <a:ext cx="8890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47103</xdr:rowOff>
    </xdr:from>
    <xdr:to>
      <xdr:col>46</xdr:col>
      <xdr:colOff>38100</xdr:colOff>
      <xdr:row>57</xdr:row>
      <xdr:rowOff>148703</xdr:rowOff>
    </xdr:to>
    <xdr:sp macro="" textlink="">
      <xdr:nvSpPr>
        <xdr:cNvPr id="353" name="フローチャート: 判断 352">
          <a:extLst>
            <a:ext uri="{FF2B5EF4-FFF2-40B4-BE49-F238E27FC236}">
              <a16:creationId xmlns="" xmlns:a16="http://schemas.microsoft.com/office/drawing/2014/main" id="{00000000-0008-0000-0700-000061010000}"/>
            </a:ext>
          </a:extLst>
        </xdr:cNvPr>
        <xdr:cNvSpPr/>
      </xdr:nvSpPr>
      <xdr:spPr>
        <a:xfrm>
          <a:off x="8699500" y="981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139830</xdr:rowOff>
    </xdr:from>
    <xdr:ext cx="534377" cy="259045"/>
    <xdr:sp macro="" textlink="">
      <xdr:nvSpPr>
        <xdr:cNvPr id="354" name="テキスト ボックス 353">
          <a:extLst>
            <a:ext uri="{FF2B5EF4-FFF2-40B4-BE49-F238E27FC236}">
              <a16:creationId xmlns="" xmlns:a16="http://schemas.microsoft.com/office/drawing/2014/main" id="{00000000-0008-0000-0700-000062010000}"/>
            </a:ext>
          </a:extLst>
        </xdr:cNvPr>
        <xdr:cNvSpPr txBox="1"/>
      </xdr:nvSpPr>
      <xdr:spPr>
        <a:xfrm>
          <a:off x="8483111" y="991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84058</xdr:rowOff>
    </xdr:from>
    <xdr:to>
      <xdr:col>41</xdr:col>
      <xdr:colOff>50800</xdr:colOff>
      <xdr:row>56</xdr:row>
      <xdr:rowOff>104167</xdr:rowOff>
    </xdr:to>
    <xdr:cxnSp macro="">
      <xdr:nvCxnSpPr>
        <xdr:cNvPr id="355" name="直線コネクタ 354">
          <a:extLst>
            <a:ext uri="{FF2B5EF4-FFF2-40B4-BE49-F238E27FC236}">
              <a16:creationId xmlns="" xmlns:a16="http://schemas.microsoft.com/office/drawing/2014/main" id="{00000000-0008-0000-0700-000063010000}"/>
            </a:ext>
          </a:extLst>
        </xdr:cNvPr>
        <xdr:cNvCxnSpPr/>
      </xdr:nvCxnSpPr>
      <xdr:spPr>
        <a:xfrm>
          <a:off x="6972300" y="96852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45210</xdr:rowOff>
    </xdr:from>
    <xdr:to>
      <xdr:col>41</xdr:col>
      <xdr:colOff>101600</xdr:colOff>
      <xdr:row>57</xdr:row>
      <xdr:rowOff>146810</xdr:rowOff>
    </xdr:to>
    <xdr:sp macro="" textlink="">
      <xdr:nvSpPr>
        <xdr:cNvPr id="356" name="フローチャート: 判断 355">
          <a:extLst>
            <a:ext uri="{FF2B5EF4-FFF2-40B4-BE49-F238E27FC236}">
              <a16:creationId xmlns="" xmlns:a16="http://schemas.microsoft.com/office/drawing/2014/main" id="{00000000-0008-0000-0700-000064010000}"/>
            </a:ext>
          </a:extLst>
        </xdr:cNvPr>
        <xdr:cNvSpPr/>
      </xdr:nvSpPr>
      <xdr:spPr>
        <a:xfrm>
          <a:off x="7810500" y="981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137937</xdr:rowOff>
    </xdr:from>
    <xdr:ext cx="534377"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7594111" y="991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33954</xdr:rowOff>
    </xdr:from>
    <xdr:to>
      <xdr:col>36</xdr:col>
      <xdr:colOff>165100</xdr:colOff>
      <xdr:row>57</xdr:row>
      <xdr:rowOff>135554</xdr:rowOff>
    </xdr:to>
    <xdr:sp macro="" textlink="">
      <xdr:nvSpPr>
        <xdr:cNvPr id="358" name="フローチャート: 判断 357">
          <a:extLst>
            <a:ext uri="{FF2B5EF4-FFF2-40B4-BE49-F238E27FC236}">
              <a16:creationId xmlns="" xmlns:a16="http://schemas.microsoft.com/office/drawing/2014/main" id="{00000000-0008-0000-0700-000066010000}"/>
            </a:ext>
          </a:extLst>
        </xdr:cNvPr>
        <xdr:cNvSpPr/>
      </xdr:nvSpPr>
      <xdr:spPr>
        <a:xfrm>
          <a:off x="6921500" y="980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126681</xdr:rowOff>
    </xdr:from>
    <xdr:ext cx="534377"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6705111" y="989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21372</xdr:rowOff>
    </xdr:from>
    <xdr:to>
      <xdr:col>55</xdr:col>
      <xdr:colOff>50800</xdr:colOff>
      <xdr:row>56</xdr:row>
      <xdr:rowOff>122972</xdr:rowOff>
    </xdr:to>
    <xdr:sp macro="" textlink="">
      <xdr:nvSpPr>
        <xdr:cNvPr id="365" name="楕円 364">
          <a:extLst>
            <a:ext uri="{FF2B5EF4-FFF2-40B4-BE49-F238E27FC236}">
              <a16:creationId xmlns="" xmlns:a16="http://schemas.microsoft.com/office/drawing/2014/main" id="{00000000-0008-0000-0700-00006D010000}"/>
            </a:ext>
          </a:extLst>
        </xdr:cNvPr>
        <xdr:cNvSpPr/>
      </xdr:nvSpPr>
      <xdr:spPr>
        <a:xfrm>
          <a:off x="10426700" y="962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44249</xdr:rowOff>
    </xdr:from>
    <xdr:ext cx="534377" cy="259045"/>
    <xdr:sp macro="" textlink="">
      <xdr:nvSpPr>
        <xdr:cNvPr id="366" name="農林水産業費該当値テキスト">
          <a:extLst>
            <a:ext uri="{FF2B5EF4-FFF2-40B4-BE49-F238E27FC236}">
              <a16:creationId xmlns="" xmlns:a16="http://schemas.microsoft.com/office/drawing/2014/main" id="{00000000-0008-0000-0700-00006E010000}"/>
            </a:ext>
          </a:extLst>
        </xdr:cNvPr>
        <xdr:cNvSpPr txBox="1"/>
      </xdr:nvSpPr>
      <xdr:spPr>
        <a:xfrm>
          <a:off x="10528300" y="947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27773</xdr:rowOff>
    </xdr:from>
    <xdr:to>
      <xdr:col>50</xdr:col>
      <xdr:colOff>165100</xdr:colOff>
      <xdr:row>56</xdr:row>
      <xdr:rowOff>129373</xdr:rowOff>
    </xdr:to>
    <xdr:sp macro="" textlink="">
      <xdr:nvSpPr>
        <xdr:cNvPr id="367" name="楕円 366">
          <a:extLst>
            <a:ext uri="{FF2B5EF4-FFF2-40B4-BE49-F238E27FC236}">
              <a16:creationId xmlns="" xmlns:a16="http://schemas.microsoft.com/office/drawing/2014/main" id="{00000000-0008-0000-0700-00006F010000}"/>
            </a:ext>
          </a:extLst>
        </xdr:cNvPr>
        <xdr:cNvSpPr/>
      </xdr:nvSpPr>
      <xdr:spPr>
        <a:xfrm>
          <a:off x="9588500" y="962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145900</xdr:rowOff>
    </xdr:from>
    <xdr:ext cx="534377" cy="259045"/>
    <xdr:sp macro="" textlink="">
      <xdr:nvSpPr>
        <xdr:cNvPr id="368" name="テキスト ボックス 367">
          <a:extLst>
            <a:ext uri="{FF2B5EF4-FFF2-40B4-BE49-F238E27FC236}">
              <a16:creationId xmlns="" xmlns:a16="http://schemas.microsoft.com/office/drawing/2014/main" id="{00000000-0008-0000-0700-000070010000}"/>
            </a:ext>
          </a:extLst>
        </xdr:cNvPr>
        <xdr:cNvSpPr txBox="1"/>
      </xdr:nvSpPr>
      <xdr:spPr>
        <a:xfrm>
          <a:off x="9372111" y="94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56887</xdr:rowOff>
    </xdr:from>
    <xdr:to>
      <xdr:col>46</xdr:col>
      <xdr:colOff>38100</xdr:colOff>
      <xdr:row>56</xdr:row>
      <xdr:rowOff>158487</xdr:rowOff>
    </xdr:to>
    <xdr:sp macro="" textlink="">
      <xdr:nvSpPr>
        <xdr:cNvPr id="369" name="楕円 368">
          <a:extLst>
            <a:ext uri="{FF2B5EF4-FFF2-40B4-BE49-F238E27FC236}">
              <a16:creationId xmlns="" xmlns:a16="http://schemas.microsoft.com/office/drawing/2014/main" id="{00000000-0008-0000-0700-000071010000}"/>
            </a:ext>
          </a:extLst>
        </xdr:cNvPr>
        <xdr:cNvSpPr/>
      </xdr:nvSpPr>
      <xdr:spPr>
        <a:xfrm>
          <a:off x="8699500" y="96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3564</xdr:rowOff>
    </xdr:from>
    <xdr:ext cx="534377" cy="259045"/>
    <xdr:sp macro="" textlink="">
      <xdr:nvSpPr>
        <xdr:cNvPr id="370" name="テキスト ボックス 369">
          <a:extLst>
            <a:ext uri="{FF2B5EF4-FFF2-40B4-BE49-F238E27FC236}">
              <a16:creationId xmlns="" xmlns:a16="http://schemas.microsoft.com/office/drawing/2014/main" id="{00000000-0008-0000-0700-000072010000}"/>
            </a:ext>
          </a:extLst>
        </xdr:cNvPr>
        <xdr:cNvSpPr txBox="1"/>
      </xdr:nvSpPr>
      <xdr:spPr>
        <a:xfrm>
          <a:off x="8483111" y="943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53367</xdr:rowOff>
    </xdr:from>
    <xdr:to>
      <xdr:col>41</xdr:col>
      <xdr:colOff>101600</xdr:colOff>
      <xdr:row>56</xdr:row>
      <xdr:rowOff>154967</xdr:rowOff>
    </xdr:to>
    <xdr:sp macro="" textlink="">
      <xdr:nvSpPr>
        <xdr:cNvPr id="371" name="楕円 370">
          <a:extLst>
            <a:ext uri="{FF2B5EF4-FFF2-40B4-BE49-F238E27FC236}">
              <a16:creationId xmlns="" xmlns:a16="http://schemas.microsoft.com/office/drawing/2014/main" id="{00000000-0008-0000-0700-000073010000}"/>
            </a:ext>
          </a:extLst>
        </xdr:cNvPr>
        <xdr:cNvSpPr/>
      </xdr:nvSpPr>
      <xdr:spPr>
        <a:xfrm>
          <a:off x="7810500" y="965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xdr:rowOff>
    </xdr:from>
    <xdr:ext cx="534377" cy="259045"/>
    <xdr:sp macro="" textlink="">
      <xdr:nvSpPr>
        <xdr:cNvPr id="372" name="テキスト ボックス 371">
          <a:extLst>
            <a:ext uri="{FF2B5EF4-FFF2-40B4-BE49-F238E27FC236}">
              <a16:creationId xmlns="" xmlns:a16="http://schemas.microsoft.com/office/drawing/2014/main" id="{00000000-0008-0000-0700-000074010000}"/>
            </a:ext>
          </a:extLst>
        </xdr:cNvPr>
        <xdr:cNvSpPr txBox="1"/>
      </xdr:nvSpPr>
      <xdr:spPr>
        <a:xfrm>
          <a:off x="7594111" y="942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33258</xdr:rowOff>
    </xdr:from>
    <xdr:to>
      <xdr:col>36</xdr:col>
      <xdr:colOff>165100</xdr:colOff>
      <xdr:row>56</xdr:row>
      <xdr:rowOff>134858</xdr:rowOff>
    </xdr:to>
    <xdr:sp macro="" textlink="">
      <xdr:nvSpPr>
        <xdr:cNvPr id="373" name="楕円 372">
          <a:extLst>
            <a:ext uri="{FF2B5EF4-FFF2-40B4-BE49-F238E27FC236}">
              <a16:creationId xmlns="" xmlns:a16="http://schemas.microsoft.com/office/drawing/2014/main" id="{00000000-0008-0000-0700-000075010000}"/>
            </a:ext>
          </a:extLst>
        </xdr:cNvPr>
        <xdr:cNvSpPr/>
      </xdr:nvSpPr>
      <xdr:spPr>
        <a:xfrm>
          <a:off x="6921500" y="963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151385</xdr:rowOff>
    </xdr:from>
    <xdr:ext cx="534377" cy="259045"/>
    <xdr:sp macro="" textlink="">
      <xdr:nvSpPr>
        <xdr:cNvPr id="374" name="テキスト ボックス 373">
          <a:extLst>
            <a:ext uri="{FF2B5EF4-FFF2-40B4-BE49-F238E27FC236}">
              <a16:creationId xmlns="" xmlns:a16="http://schemas.microsoft.com/office/drawing/2014/main" id="{00000000-0008-0000-0700-000076010000}"/>
            </a:ext>
          </a:extLst>
        </xdr:cNvPr>
        <xdr:cNvSpPr txBox="1"/>
      </xdr:nvSpPr>
      <xdr:spPr>
        <a:xfrm>
          <a:off x="6705111" y="940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7" name="商工費最小値テキスト">
          <a:extLst>
            <a:ext uri="{FF2B5EF4-FFF2-40B4-BE49-F238E27FC236}">
              <a16:creationId xmlns="" xmlns:a16="http://schemas.microsoft.com/office/drawing/2014/main" id="{00000000-0008-0000-0700-00008D010000}"/>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9" name="商工費最大値テキスト">
          <a:extLst>
            <a:ext uri="{FF2B5EF4-FFF2-40B4-BE49-F238E27FC236}">
              <a16:creationId xmlns="" xmlns:a16="http://schemas.microsoft.com/office/drawing/2014/main" id="{00000000-0008-0000-0700-00008F010000}"/>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400" name="直線コネクタ 399">
          <a:extLst>
            <a:ext uri="{FF2B5EF4-FFF2-40B4-BE49-F238E27FC236}">
              <a16:creationId xmlns="" xmlns:a16="http://schemas.microsoft.com/office/drawing/2014/main" id="{00000000-0008-0000-0700-000090010000}"/>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23160</xdr:rowOff>
    </xdr:from>
    <xdr:to>
      <xdr:col>55</xdr:col>
      <xdr:colOff>0</xdr:colOff>
      <xdr:row>75</xdr:row>
      <xdr:rowOff>15433</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flipV="1">
          <a:off x="9639300" y="12710460"/>
          <a:ext cx="838200" cy="16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29517</xdr:rowOff>
    </xdr:from>
    <xdr:ext cx="534377" cy="259045"/>
    <xdr:sp macro="" textlink="">
      <xdr:nvSpPr>
        <xdr:cNvPr id="402" name="商工費平均値テキスト">
          <a:extLst>
            <a:ext uri="{FF2B5EF4-FFF2-40B4-BE49-F238E27FC236}">
              <a16:creationId xmlns="" xmlns:a16="http://schemas.microsoft.com/office/drawing/2014/main" id="{00000000-0008-0000-0700-000092010000}"/>
            </a:ext>
          </a:extLst>
        </xdr:cNvPr>
        <xdr:cNvSpPr txBox="1"/>
      </xdr:nvSpPr>
      <xdr:spPr>
        <a:xfrm>
          <a:off x="10528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3" name="フローチャート: 判断 402">
          <a:extLst>
            <a:ext uri="{FF2B5EF4-FFF2-40B4-BE49-F238E27FC236}">
              <a16:creationId xmlns="" xmlns:a16="http://schemas.microsoft.com/office/drawing/2014/main" id="{00000000-0008-0000-0700-000093010000}"/>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15433</xdr:rowOff>
    </xdr:from>
    <xdr:to>
      <xdr:col>50</xdr:col>
      <xdr:colOff>114300</xdr:colOff>
      <xdr:row>75</xdr:row>
      <xdr:rowOff>134488</xdr:rowOff>
    </xdr:to>
    <xdr:cxnSp macro="">
      <xdr:nvCxnSpPr>
        <xdr:cNvPr id="404" name="直線コネクタ 403">
          <a:extLst>
            <a:ext uri="{FF2B5EF4-FFF2-40B4-BE49-F238E27FC236}">
              <a16:creationId xmlns="" xmlns:a16="http://schemas.microsoft.com/office/drawing/2014/main" id="{00000000-0008-0000-0700-000094010000}"/>
            </a:ext>
          </a:extLst>
        </xdr:cNvPr>
        <xdr:cNvCxnSpPr/>
      </xdr:nvCxnSpPr>
      <xdr:spPr>
        <a:xfrm flipV="1">
          <a:off x="8750300" y="12874183"/>
          <a:ext cx="889000" cy="11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97747</xdr:rowOff>
    </xdr:from>
    <xdr:to>
      <xdr:col>50</xdr:col>
      <xdr:colOff>165100</xdr:colOff>
      <xdr:row>76</xdr:row>
      <xdr:rowOff>27896</xdr:rowOff>
    </xdr:to>
    <xdr:sp macro="" textlink="">
      <xdr:nvSpPr>
        <xdr:cNvPr id="405" name="フローチャート: 判断 404">
          <a:extLst>
            <a:ext uri="{FF2B5EF4-FFF2-40B4-BE49-F238E27FC236}">
              <a16:creationId xmlns="" xmlns:a16="http://schemas.microsoft.com/office/drawing/2014/main" id="{00000000-0008-0000-0700-000095010000}"/>
            </a:ext>
          </a:extLst>
        </xdr:cNvPr>
        <xdr:cNvSpPr/>
      </xdr:nvSpPr>
      <xdr:spPr>
        <a:xfrm>
          <a:off x="9588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19025</xdr:rowOff>
    </xdr:from>
    <xdr:ext cx="534377" cy="259045"/>
    <xdr:sp macro="" textlink="">
      <xdr:nvSpPr>
        <xdr:cNvPr id="406" name="テキスト ボックス 405">
          <a:extLst>
            <a:ext uri="{FF2B5EF4-FFF2-40B4-BE49-F238E27FC236}">
              <a16:creationId xmlns="" xmlns:a16="http://schemas.microsoft.com/office/drawing/2014/main" id="{00000000-0008-0000-0700-000096010000}"/>
            </a:ext>
          </a:extLst>
        </xdr:cNvPr>
        <xdr:cNvSpPr txBox="1"/>
      </xdr:nvSpPr>
      <xdr:spPr>
        <a:xfrm>
          <a:off x="9372111" y="1304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116405</xdr:rowOff>
    </xdr:from>
    <xdr:to>
      <xdr:col>45</xdr:col>
      <xdr:colOff>177800</xdr:colOff>
      <xdr:row>75</xdr:row>
      <xdr:rowOff>134488</xdr:rowOff>
    </xdr:to>
    <xdr:cxnSp macro="">
      <xdr:nvCxnSpPr>
        <xdr:cNvPr id="407" name="直線コネクタ 406">
          <a:extLst>
            <a:ext uri="{FF2B5EF4-FFF2-40B4-BE49-F238E27FC236}">
              <a16:creationId xmlns="" xmlns:a16="http://schemas.microsoft.com/office/drawing/2014/main" id="{00000000-0008-0000-0700-000097010000}"/>
            </a:ext>
          </a:extLst>
        </xdr:cNvPr>
        <xdr:cNvCxnSpPr/>
      </xdr:nvCxnSpPr>
      <xdr:spPr>
        <a:xfrm>
          <a:off x="7861300" y="12975155"/>
          <a:ext cx="889000" cy="1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140336</xdr:rowOff>
    </xdr:from>
    <xdr:to>
      <xdr:col>46</xdr:col>
      <xdr:colOff>38100</xdr:colOff>
      <xdr:row>77</xdr:row>
      <xdr:rowOff>70486</xdr:rowOff>
    </xdr:to>
    <xdr:sp macro="" textlink="">
      <xdr:nvSpPr>
        <xdr:cNvPr id="408" name="フローチャート: 判断 407">
          <a:extLst>
            <a:ext uri="{FF2B5EF4-FFF2-40B4-BE49-F238E27FC236}">
              <a16:creationId xmlns="" xmlns:a16="http://schemas.microsoft.com/office/drawing/2014/main" id="{00000000-0008-0000-0700-000098010000}"/>
            </a:ext>
          </a:extLst>
        </xdr:cNvPr>
        <xdr:cNvSpPr/>
      </xdr:nvSpPr>
      <xdr:spPr>
        <a:xfrm>
          <a:off x="8699500" y="131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61613</xdr:rowOff>
    </xdr:from>
    <xdr:ext cx="534377" cy="259045"/>
    <xdr:sp macro="" textlink="">
      <xdr:nvSpPr>
        <xdr:cNvPr id="409" name="テキスト ボックス 408">
          <a:extLst>
            <a:ext uri="{FF2B5EF4-FFF2-40B4-BE49-F238E27FC236}">
              <a16:creationId xmlns="" xmlns:a16="http://schemas.microsoft.com/office/drawing/2014/main" id="{00000000-0008-0000-0700-000099010000}"/>
            </a:ext>
          </a:extLst>
        </xdr:cNvPr>
        <xdr:cNvSpPr txBox="1"/>
      </xdr:nvSpPr>
      <xdr:spPr>
        <a:xfrm>
          <a:off x="8483111" y="1326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64216</xdr:rowOff>
    </xdr:from>
    <xdr:to>
      <xdr:col>41</xdr:col>
      <xdr:colOff>50800</xdr:colOff>
      <xdr:row>75</xdr:row>
      <xdr:rowOff>116405</xdr:rowOff>
    </xdr:to>
    <xdr:cxnSp macro="">
      <xdr:nvCxnSpPr>
        <xdr:cNvPr id="410" name="直線コネクタ 409">
          <a:extLst>
            <a:ext uri="{FF2B5EF4-FFF2-40B4-BE49-F238E27FC236}">
              <a16:creationId xmlns="" xmlns:a16="http://schemas.microsoft.com/office/drawing/2014/main" id="{00000000-0008-0000-0700-00009A010000}"/>
            </a:ext>
          </a:extLst>
        </xdr:cNvPr>
        <xdr:cNvCxnSpPr/>
      </xdr:nvCxnSpPr>
      <xdr:spPr>
        <a:xfrm>
          <a:off x="6972300" y="12922966"/>
          <a:ext cx="889000" cy="5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138392</xdr:rowOff>
    </xdr:from>
    <xdr:to>
      <xdr:col>41</xdr:col>
      <xdr:colOff>101600</xdr:colOff>
      <xdr:row>77</xdr:row>
      <xdr:rowOff>68542</xdr:rowOff>
    </xdr:to>
    <xdr:sp macro="" textlink="">
      <xdr:nvSpPr>
        <xdr:cNvPr id="411" name="フローチャート: 判断 410">
          <a:extLst>
            <a:ext uri="{FF2B5EF4-FFF2-40B4-BE49-F238E27FC236}">
              <a16:creationId xmlns="" xmlns:a16="http://schemas.microsoft.com/office/drawing/2014/main" id="{00000000-0008-0000-0700-00009B010000}"/>
            </a:ext>
          </a:extLst>
        </xdr:cNvPr>
        <xdr:cNvSpPr/>
      </xdr:nvSpPr>
      <xdr:spPr>
        <a:xfrm>
          <a:off x="7810500" y="1316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59669</xdr:rowOff>
    </xdr:from>
    <xdr:ext cx="534377" cy="259045"/>
    <xdr:sp macro="" textlink="">
      <xdr:nvSpPr>
        <xdr:cNvPr id="412" name="テキスト ボックス 411">
          <a:extLst>
            <a:ext uri="{FF2B5EF4-FFF2-40B4-BE49-F238E27FC236}">
              <a16:creationId xmlns="" xmlns:a16="http://schemas.microsoft.com/office/drawing/2014/main" id="{00000000-0008-0000-0700-00009C010000}"/>
            </a:ext>
          </a:extLst>
        </xdr:cNvPr>
        <xdr:cNvSpPr txBox="1"/>
      </xdr:nvSpPr>
      <xdr:spPr>
        <a:xfrm>
          <a:off x="7594111" y="1326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129933</xdr:rowOff>
    </xdr:from>
    <xdr:to>
      <xdr:col>36</xdr:col>
      <xdr:colOff>165100</xdr:colOff>
      <xdr:row>77</xdr:row>
      <xdr:rowOff>60083</xdr:rowOff>
    </xdr:to>
    <xdr:sp macro="" textlink="">
      <xdr:nvSpPr>
        <xdr:cNvPr id="413" name="フローチャート: 判断 412">
          <a:extLst>
            <a:ext uri="{FF2B5EF4-FFF2-40B4-BE49-F238E27FC236}">
              <a16:creationId xmlns="" xmlns:a16="http://schemas.microsoft.com/office/drawing/2014/main" id="{00000000-0008-0000-0700-00009D010000}"/>
            </a:ext>
          </a:extLst>
        </xdr:cNvPr>
        <xdr:cNvSpPr/>
      </xdr:nvSpPr>
      <xdr:spPr>
        <a:xfrm>
          <a:off x="69215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51210</xdr:rowOff>
    </xdr:from>
    <xdr:ext cx="534377"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6705111" y="1325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143810</xdr:rowOff>
    </xdr:from>
    <xdr:to>
      <xdr:col>55</xdr:col>
      <xdr:colOff>50800</xdr:colOff>
      <xdr:row>74</xdr:row>
      <xdr:rowOff>73960</xdr:rowOff>
    </xdr:to>
    <xdr:sp macro="" textlink="">
      <xdr:nvSpPr>
        <xdr:cNvPr id="420" name="楕円 419">
          <a:extLst>
            <a:ext uri="{FF2B5EF4-FFF2-40B4-BE49-F238E27FC236}">
              <a16:creationId xmlns="" xmlns:a16="http://schemas.microsoft.com/office/drawing/2014/main" id="{00000000-0008-0000-0700-0000A4010000}"/>
            </a:ext>
          </a:extLst>
        </xdr:cNvPr>
        <xdr:cNvSpPr/>
      </xdr:nvSpPr>
      <xdr:spPr>
        <a:xfrm>
          <a:off x="10426700" y="1265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166687</xdr:rowOff>
    </xdr:from>
    <xdr:ext cx="534377" cy="259045"/>
    <xdr:sp macro="" textlink="">
      <xdr:nvSpPr>
        <xdr:cNvPr id="421" name="商工費該当値テキスト">
          <a:extLst>
            <a:ext uri="{FF2B5EF4-FFF2-40B4-BE49-F238E27FC236}">
              <a16:creationId xmlns="" xmlns:a16="http://schemas.microsoft.com/office/drawing/2014/main" id="{00000000-0008-0000-0700-0000A5010000}"/>
            </a:ext>
          </a:extLst>
        </xdr:cNvPr>
        <xdr:cNvSpPr txBox="1"/>
      </xdr:nvSpPr>
      <xdr:spPr>
        <a:xfrm>
          <a:off x="10528300" y="1251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136083</xdr:rowOff>
    </xdr:from>
    <xdr:to>
      <xdr:col>50</xdr:col>
      <xdr:colOff>165100</xdr:colOff>
      <xdr:row>75</xdr:row>
      <xdr:rowOff>66233</xdr:rowOff>
    </xdr:to>
    <xdr:sp macro="" textlink="">
      <xdr:nvSpPr>
        <xdr:cNvPr id="422" name="楕円 421">
          <a:extLst>
            <a:ext uri="{FF2B5EF4-FFF2-40B4-BE49-F238E27FC236}">
              <a16:creationId xmlns="" xmlns:a16="http://schemas.microsoft.com/office/drawing/2014/main" id="{00000000-0008-0000-0700-0000A6010000}"/>
            </a:ext>
          </a:extLst>
        </xdr:cNvPr>
        <xdr:cNvSpPr/>
      </xdr:nvSpPr>
      <xdr:spPr>
        <a:xfrm>
          <a:off x="9588500" y="1282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82760</xdr:rowOff>
    </xdr:from>
    <xdr:ext cx="534377"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9372111" y="1259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83688</xdr:rowOff>
    </xdr:from>
    <xdr:to>
      <xdr:col>46</xdr:col>
      <xdr:colOff>38100</xdr:colOff>
      <xdr:row>76</xdr:row>
      <xdr:rowOff>13838</xdr:rowOff>
    </xdr:to>
    <xdr:sp macro="" textlink="">
      <xdr:nvSpPr>
        <xdr:cNvPr id="424" name="楕円 423">
          <a:extLst>
            <a:ext uri="{FF2B5EF4-FFF2-40B4-BE49-F238E27FC236}">
              <a16:creationId xmlns="" xmlns:a16="http://schemas.microsoft.com/office/drawing/2014/main" id="{00000000-0008-0000-0700-0000A8010000}"/>
            </a:ext>
          </a:extLst>
        </xdr:cNvPr>
        <xdr:cNvSpPr/>
      </xdr:nvSpPr>
      <xdr:spPr>
        <a:xfrm>
          <a:off x="8699500" y="1294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30365</xdr:rowOff>
    </xdr:from>
    <xdr:ext cx="534377" cy="259045"/>
    <xdr:sp macro="" textlink="">
      <xdr:nvSpPr>
        <xdr:cNvPr id="425" name="テキスト ボックス 424">
          <a:extLst>
            <a:ext uri="{FF2B5EF4-FFF2-40B4-BE49-F238E27FC236}">
              <a16:creationId xmlns="" xmlns:a16="http://schemas.microsoft.com/office/drawing/2014/main" id="{00000000-0008-0000-0700-0000A9010000}"/>
            </a:ext>
          </a:extLst>
        </xdr:cNvPr>
        <xdr:cNvSpPr txBox="1"/>
      </xdr:nvSpPr>
      <xdr:spPr>
        <a:xfrm>
          <a:off x="8483111" y="1271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65605</xdr:rowOff>
    </xdr:from>
    <xdr:to>
      <xdr:col>41</xdr:col>
      <xdr:colOff>101600</xdr:colOff>
      <xdr:row>75</xdr:row>
      <xdr:rowOff>167205</xdr:rowOff>
    </xdr:to>
    <xdr:sp macro="" textlink="">
      <xdr:nvSpPr>
        <xdr:cNvPr id="426" name="楕円 425">
          <a:extLst>
            <a:ext uri="{FF2B5EF4-FFF2-40B4-BE49-F238E27FC236}">
              <a16:creationId xmlns="" xmlns:a16="http://schemas.microsoft.com/office/drawing/2014/main" id="{00000000-0008-0000-0700-0000AA010000}"/>
            </a:ext>
          </a:extLst>
        </xdr:cNvPr>
        <xdr:cNvSpPr/>
      </xdr:nvSpPr>
      <xdr:spPr>
        <a:xfrm>
          <a:off x="7810500" y="129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12282</xdr:rowOff>
    </xdr:from>
    <xdr:ext cx="534377" cy="259045"/>
    <xdr:sp macro="" textlink="">
      <xdr:nvSpPr>
        <xdr:cNvPr id="427" name="テキスト ボックス 426">
          <a:extLst>
            <a:ext uri="{FF2B5EF4-FFF2-40B4-BE49-F238E27FC236}">
              <a16:creationId xmlns="" xmlns:a16="http://schemas.microsoft.com/office/drawing/2014/main" id="{00000000-0008-0000-0700-0000AB010000}"/>
            </a:ext>
          </a:extLst>
        </xdr:cNvPr>
        <xdr:cNvSpPr txBox="1"/>
      </xdr:nvSpPr>
      <xdr:spPr>
        <a:xfrm>
          <a:off x="7594111" y="1269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13416</xdr:rowOff>
    </xdr:from>
    <xdr:to>
      <xdr:col>36</xdr:col>
      <xdr:colOff>165100</xdr:colOff>
      <xdr:row>75</xdr:row>
      <xdr:rowOff>115016</xdr:rowOff>
    </xdr:to>
    <xdr:sp macro="" textlink="">
      <xdr:nvSpPr>
        <xdr:cNvPr id="428" name="楕円 427">
          <a:extLst>
            <a:ext uri="{FF2B5EF4-FFF2-40B4-BE49-F238E27FC236}">
              <a16:creationId xmlns="" xmlns:a16="http://schemas.microsoft.com/office/drawing/2014/main" id="{00000000-0008-0000-0700-0000AC010000}"/>
            </a:ext>
          </a:extLst>
        </xdr:cNvPr>
        <xdr:cNvSpPr/>
      </xdr:nvSpPr>
      <xdr:spPr>
        <a:xfrm>
          <a:off x="6921500" y="1287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131543</xdr:rowOff>
    </xdr:from>
    <xdr:ext cx="534377" cy="259045"/>
    <xdr:sp macro="" textlink="">
      <xdr:nvSpPr>
        <xdr:cNvPr id="429" name="テキスト ボックス 428">
          <a:extLst>
            <a:ext uri="{FF2B5EF4-FFF2-40B4-BE49-F238E27FC236}">
              <a16:creationId xmlns="" xmlns:a16="http://schemas.microsoft.com/office/drawing/2014/main" id="{00000000-0008-0000-0700-0000AD010000}"/>
            </a:ext>
          </a:extLst>
        </xdr:cNvPr>
        <xdr:cNvSpPr txBox="1"/>
      </xdr:nvSpPr>
      <xdr:spPr>
        <a:xfrm>
          <a:off x="6705111" y="1264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 xmlns:a16="http://schemas.microsoft.com/office/drawing/2014/main" id="{00000000-0008-0000-07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 xmlns:a16="http://schemas.microsoft.com/office/drawing/2014/main"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5" name="土木費最小値テキスト">
          <a:extLst>
            <a:ext uri="{FF2B5EF4-FFF2-40B4-BE49-F238E27FC236}">
              <a16:creationId xmlns="" xmlns:a16="http://schemas.microsoft.com/office/drawing/2014/main" id="{00000000-0008-0000-0700-0000C7010000}"/>
            </a:ext>
          </a:extLst>
        </xdr:cNvPr>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6" name="直線コネクタ 455">
          <a:extLst>
            <a:ext uri="{FF2B5EF4-FFF2-40B4-BE49-F238E27FC236}">
              <a16:creationId xmlns="" xmlns:a16="http://schemas.microsoft.com/office/drawing/2014/main" id="{00000000-0008-0000-0700-0000C8010000}"/>
            </a:ext>
          </a:extLst>
        </xdr:cNvPr>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7" name="土木費最大値テキスト">
          <a:extLst>
            <a:ext uri="{FF2B5EF4-FFF2-40B4-BE49-F238E27FC236}">
              <a16:creationId xmlns="" xmlns:a16="http://schemas.microsoft.com/office/drawing/2014/main" id="{00000000-0008-0000-0700-0000C9010000}"/>
            </a:ext>
          </a:extLst>
        </xdr:cNvPr>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6959</xdr:rowOff>
    </xdr:from>
    <xdr:to>
      <xdr:col>55</xdr:col>
      <xdr:colOff>0</xdr:colOff>
      <xdr:row>91</xdr:row>
      <xdr:rowOff>59747</xdr:rowOff>
    </xdr:to>
    <xdr:cxnSp macro="">
      <xdr:nvCxnSpPr>
        <xdr:cNvPr id="459" name="直線コネクタ 458">
          <a:extLst>
            <a:ext uri="{FF2B5EF4-FFF2-40B4-BE49-F238E27FC236}">
              <a16:creationId xmlns="" xmlns:a16="http://schemas.microsoft.com/office/drawing/2014/main" id="{00000000-0008-0000-0700-0000CB010000}"/>
            </a:ext>
          </a:extLst>
        </xdr:cNvPr>
        <xdr:cNvCxnSpPr/>
      </xdr:nvCxnSpPr>
      <xdr:spPr>
        <a:xfrm flipV="1">
          <a:off x="9639300" y="15608909"/>
          <a:ext cx="838200" cy="5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12540</xdr:rowOff>
    </xdr:from>
    <xdr:ext cx="534377" cy="259045"/>
    <xdr:sp macro="" textlink="">
      <xdr:nvSpPr>
        <xdr:cNvPr id="460" name="土木費平均値テキスト">
          <a:extLst>
            <a:ext uri="{FF2B5EF4-FFF2-40B4-BE49-F238E27FC236}">
              <a16:creationId xmlns="" xmlns:a16="http://schemas.microsoft.com/office/drawing/2014/main" id="{00000000-0008-0000-0700-0000CC010000}"/>
            </a:ext>
          </a:extLst>
        </xdr:cNvPr>
        <xdr:cNvSpPr txBox="1"/>
      </xdr:nvSpPr>
      <xdr:spPr>
        <a:xfrm>
          <a:off x="10528300" y="16471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61" name="フローチャート: 判断 460">
          <a:extLst>
            <a:ext uri="{FF2B5EF4-FFF2-40B4-BE49-F238E27FC236}">
              <a16:creationId xmlns="" xmlns:a16="http://schemas.microsoft.com/office/drawing/2014/main" id="{00000000-0008-0000-0700-0000CD010000}"/>
            </a:ext>
          </a:extLst>
        </xdr:cNvPr>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59747</xdr:rowOff>
    </xdr:from>
    <xdr:to>
      <xdr:col>50</xdr:col>
      <xdr:colOff>114300</xdr:colOff>
      <xdr:row>93</xdr:row>
      <xdr:rowOff>21934</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flipV="1">
          <a:off x="8750300" y="15661697"/>
          <a:ext cx="889000" cy="30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84271</xdr:rowOff>
    </xdr:from>
    <xdr:to>
      <xdr:col>50</xdr:col>
      <xdr:colOff>165100</xdr:colOff>
      <xdr:row>96</xdr:row>
      <xdr:rowOff>14421</xdr:rowOff>
    </xdr:to>
    <xdr:sp macro="" textlink="">
      <xdr:nvSpPr>
        <xdr:cNvPr id="463" name="フローチャート: 判断 462">
          <a:extLst>
            <a:ext uri="{FF2B5EF4-FFF2-40B4-BE49-F238E27FC236}">
              <a16:creationId xmlns="" xmlns:a16="http://schemas.microsoft.com/office/drawing/2014/main" id="{00000000-0008-0000-0700-0000CF010000}"/>
            </a:ext>
          </a:extLst>
        </xdr:cNvPr>
        <xdr:cNvSpPr/>
      </xdr:nvSpPr>
      <xdr:spPr>
        <a:xfrm>
          <a:off x="9588500" y="16372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5548</xdr:rowOff>
    </xdr:from>
    <xdr:ext cx="534377" cy="259045"/>
    <xdr:sp macro="" textlink="">
      <xdr:nvSpPr>
        <xdr:cNvPr id="464" name="テキスト ボックス 463">
          <a:extLst>
            <a:ext uri="{FF2B5EF4-FFF2-40B4-BE49-F238E27FC236}">
              <a16:creationId xmlns="" xmlns:a16="http://schemas.microsoft.com/office/drawing/2014/main" id="{00000000-0008-0000-0700-0000D0010000}"/>
            </a:ext>
          </a:extLst>
        </xdr:cNvPr>
        <xdr:cNvSpPr txBox="1"/>
      </xdr:nvSpPr>
      <xdr:spPr>
        <a:xfrm>
          <a:off x="9372111" y="1646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81102</xdr:rowOff>
    </xdr:from>
    <xdr:to>
      <xdr:col>45</xdr:col>
      <xdr:colOff>177800</xdr:colOff>
      <xdr:row>93</xdr:row>
      <xdr:rowOff>21934</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a:off x="7861300" y="15854502"/>
          <a:ext cx="889000" cy="11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140240</xdr:rowOff>
    </xdr:from>
    <xdr:to>
      <xdr:col>46</xdr:col>
      <xdr:colOff>38100</xdr:colOff>
      <xdr:row>96</xdr:row>
      <xdr:rowOff>70390</xdr:rowOff>
    </xdr:to>
    <xdr:sp macro="" textlink="">
      <xdr:nvSpPr>
        <xdr:cNvPr id="466" name="フローチャート: 判断 465">
          <a:extLst>
            <a:ext uri="{FF2B5EF4-FFF2-40B4-BE49-F238E27FC236}">
              <a16:creationId xmlns="" xmlns:a16="http://schemas.microsoft.com/office/drawing/2014/main" id="{00000000-0008-0000-0700-0000D2010000}"/>
            </a:ext>
          </a:extLst>
        </xdr:cNvPr>
        <xdr:cNvSpPr/>
      </xdr:nvSpPr>
      <xdr:spPr>
        <a:xfrm>
          <a:off x="86995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61517</xdr:rowOff>
    </xdr:from>
    <xdr:ext cx="534377" cy="259045"/>
    <xdr:sp macro="" textlink="">
      <xdr:nvSpPr>
        <xdr:cNvPr id="467" name="テキスト ボックス 466">
          <a:extLst>
            <a:ext uri="{FF2B5EF4-FFF2-40B4-BE49-F238E27FC236}">
              <a16:creationId xmlns="" xmlns:a16="http://schemas.microsoft.com/office/drawing/2014/main" id="{00000000-0008-0000-0700-0000D3010000}"/>
            </a:ext>
          </a:extLst>
        </xdr:cNvPr>
        <xdr:cNvSpPr txBox="1"/>
      </xdr:nvSpPr>
      <xdr:spPr>
        <a:xfrm>
          <a:off x="8483111" y="165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118345</xdr:rowOff>
    </xdr:from>
    <xdr:to>
      <xdr:col>41</xdr:col>
      <xdr:colOff>50800</xdr:colOff>
      <xdr:row>92</xdr:row>
      <xdr:rowOff>81102</xdr:rowOff>
    </xdr:to>
    <xdr:cxnSp macro="">
      <xdr:nvCxnSpPr>
        <xdr:cNvPr id="468" name="直線コネクタ 467">
          <a:extLst>
            <a:ext uri="{FF2B5EF4-FFF2-40B4-BE49-F238E27FC236}">
              <a16:creationId xmlns="" xmlns:a16="http://schemas.microsoft.com/office/drawing/2014/main" id="{00000000-0008-0000-0700-0000D4010000}"/>
            </a:ext>
          </a:extLst>
        </xdr:cNvPr>
        <xdr:cNvCxnSpPr/>
      </xdr:nvCxnSpPr>
      <xdr:spPr>
        <a:xfrm>
          <a:off x="6972300" y="15720295"/>
          <a:ext cx="889000" cy="13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133096</xdr:rowOff>
    </xdr:from>
    <xdr:to>
      <xdr:col>41</xdr:col>
      <xdr:colOff>101600</xdr:colOff>
      <xdr:row>96</xdr:row>
      <xdr:rowOff>63246</xdr:rowOff>
    </xdr:to>
    <xdr:sp macro="" textlink="">
      <xdr:nvSpPr>
        <xdr:cNvPr id="469" name="フローチャート: 判断 468">
          <a:extLst>
            <a:ext uri="{FF2B5EF4-FFF2-40B4-BE49-F238E27FC236}">
              <a16:creationId xmlns="" xmlns:a16="http://schemas.microsoft.com/office/drawing/2014/main" id="{00000000-0008-0000-0700-0000D5010000}"/>
            </a:ext>
          </a:extLst>
        </xdr:cNvPr>
        <xdr:cNvSpPr/>
      </xdr:nvSpPr>
      <xdr:spPr>
        <a:xfrm>
          <a:off x="7810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54373</xdr:rowOff>
    </xdr:from>
    <xdr:ext cx="534377"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7594111" y="165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106826</xdr:rowOff>
    </xdr:from>
    <xdr:to>
      <xdr:col>36</xdr:col>
      <xdr:colOff>165100</xdr:colOff>
      <xdr:row>96</xdr:row>
      <xdr:rowOff>36976</xdr:rowOff>
    </xdr:to>
    <xdr:sp macro="" textlink="">
      <xdr:nvSpPr>
        <xdr:cNvPr id="471" name="フローチャート: 判断 470">
          <a:extLst>
            <a:ext uri="{FF2B5EF4-FFF2-40B4-BE49-F238E27FC236}">
              <a16:creationId xmlns="" xmlns:a16="http://schemas.microsoft.com/office/drawing/2014/main" id="{00000000-0008-0000-0700-0000D7010000}"/>
            </a:ext>
          </a:extLst>
        </xdr:cNvPr>
        <xdr:cNvSpPr/>
      </xdr:nvSpPr>
      <xdr:spPr>
        <a:xfrm>
          <a:off x="6921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28103</xdr:rowOff>
    </xdr:from>
    <xdr:ext cx="534377"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6705111" y="1648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127609</xdr:rowOff>
    </xdr:from>
    <xdr:to>
      <xdr:col>55</xdr:col>
      <xdr:colOff>50800</xdr:colOff>
      <xdr:row>91</xdr:row>
      <xdr:rowOff>57759</xdr:rowOff>
    </xdr:to>
    <xdr:sp macro="" textlink="">
      <xdr:nvSpPr>
        <xdr:cNvPr id="478" name="楕円 477">
          <a:extLst>
            <a:ext uri="{FF2B5EF4-FFF2-40B4-BE49-F238E27FC236}">
              <a16:creationId xmlns="" xmlns:a16="http://schemas.microsoft.com/office/drawing/2014/main" id="{00000000-0008-0000-0700-0000DE010000}"/>
            </a:ext>
          </a:extLst>
        </xdr:cNvPr>
        <xdr:cNvSpPr/>
      </xdr:nvSpPr>
      <xdr:spPr>
        <a:xfrm>
          <a:off x="10426700" y="1555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80636</xdr:rowOff>
    </xdr:from>
    <xdr:ext cx="534377" cy="259045"/>
    <xdr:sp macro="" textlink="">
      <xdr:nvSpPr>
        <xdr:cNvPr id="479" name="土木費該当値テキスト">
          <a:extLst>
            <a:ext uri="{FF2B5EF4-FFF2-40B4-BE49-F238E27FC236}">
              <a16:creationId xmlns="" xmlns:a16="http://schemas.microsoft.com/office/drawing/2014/main" id="{00000000-0008-0000-0700-0000DF010000}"/>
            </a:ext>
          </a:extLst>
        </xdr:cNvPr>
        <xdr:cNvSpPr txBox="1"/>
      </xdr:nvSpPr>
      <xdr:spPr>
        <a:xfrm>
          <a:off x="10528300" y="1551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8947</xdr:rowOff>
    </xdr:from>
    <xdr:to>
      <xdr:col>50</xdr:col>
      <xdr:colOff>165100</xdr:colOff>
      <xdr:row>91</xdr:row>
      <xdr:rowOff>110547</xdr:rowOff>
    </xdr:to>
    <xdr:sp macro="" textlink="">
      <xdr:nvSpPr>
        <xdr:cNvPr id="480" name="楕円 479">
          <a:extLst>
            <a:ext uri="{FF2B5EF4-FFF2-40B4-BE49-F238E27FC236}">
              <a16:creationId xmlns="" xmlns:a16="http://schemas.microsoft.com/office/drawing/2014/main" id="{00000000-0008-0000-0700-0000E0010000}"/>
            </a:ext>
          </a:extLst>
        </xdr:cNvPr>
        <xdr:cNvSpPr/>
      </xdr:nvSpPr>
      <xdr:spPr>
        <a:xfrm>
          <a:off x="9588500" y="1561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127074</xdr:rowOff>
    </xdr:from>
    <xdr:ext cx="534377"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9372111" y="1538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142584</xdr:rowOff>
    </xdr:from>
    <xdr:to>
      <xdr:col>46</xdr:col>
      <xdr:colOff>38100</xdr:colOff>
      <xdr:row>93</xdr:row>
      <xdr:rowOff>72734</xdr:rowOff>
    </xdr:to>
    <xdr:sp macro="" textlink="">
      <xdr:nvSpPr>
        <xdr:cNvPr id="482" name="楕円 481">
          <a:extLst>
            <a:ext uri="{FF2B5EF4-FFF2-40B4-BE49-F238E27FC236}">
              <a16:creationId xmlns="" xmlns:a16="http://schemas.microsoft.com/office/drawing/2014/main" id="{00000000-0008-0000-0700-0000E2010000}"/>
            </a:ext>
          </a:extLst>
        </xdr:cNvPr>
        <xdr:cNvSpPr/>
      </xdr:nvSpPr>
      <xdr:spPr>
        <a:xfrm>
          <a:off x="8699500" y="1591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89261</xdr:rowOff>
    </xdr:from>
    <xdr:ext cx="534377"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8483111" y="1569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30302</xdr:rowOff>
    </xdr:from>
    <xdr:to>
      <xdr:col>41</xdr:col>
      <xdr:colOff>101600</xdr:colOff>
      <xdr:row>92</xdr:row>
      <xdr:rowOff>131902</xdr:rowOff>
    </xdr:to>
    <xdr:sp macro="" textlink="">
      <xdr:nvSpPr>
        <xdr:cNvPr id="484" name="楕円 483">
          <a:extLst>
            <a:ext uri="{FF2B5EF4-FFF2-40B4-BE49-F238E27FC236}">
              <a16:creationId xmlns="" xmlns:a16="http://schemas.microsoft.com/office/drawing/2014/main" id="{00000000-0008-0000-0700-0000E4010000}"/>
            </a:ext>
          </a:extLst>
        </xdr:cNvPr>
        <xdr:cNvSpPr/>
      </xdr:nvSpPr>
      <xdr:spPr>
        <a:xfrm>
          <a:off x="7810500" y="1580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148429</xdr:rowOff>
    </xdr:from>
    <xdr:ext cx="534377"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7594111" y="1557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67545</xdr:rowOff>
    </xdr:from>
    <xdr:to>
      <xdr:col>36</xdr:col>
      <xdr:colOff>165100</xdr:colOff>
      <xdr:row>91</xdr:row>
      <xdr:rowOff>169145</xdr:rowOff>
    </xdr:to>
    <xdr:sp macro="" textlink="">
      <xdr:nvSpPr>
        <xdr:cNvPr id="486" name="楕円 485">
          <a:extLst>
            <a:ext uri="{FF2B5EF4-FFF2-40B4-BE49-F238E27FC236}">
              <a16:creationId xmlns="" xmlns:a16="http://schemas.microsoft.com/office/drawing/2014/main" id="{00000000-0008-0000-0700-0000E6010000}"/>
            </a:ext>
          </a:extLst>
        </xdr:cNvPr>
        <xdr:cNvSpPr/>
      </xdr:nvSpPr>
      <xdr:spPr>
        <a:xfrm>
          <a:off x="6921500" y="1566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14222</xdr:rowOff>
    </xdr:from>
    <xdr:ext cx="534377"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6705111" y="1544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a:extLst>
            <a:ext uri="{FF2B5EF4-FFF2-40B4-BE49-F238E27FC236}">
              <a16:creationId xmlns="" xmlns:a16="http://schemas.microsoft.com/office/drawing/2014/main" id="{00000000-0008-0000-0700-0000F4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 xmlns:a16="http://schemas.microsoft.com/office/drawing/2014/main"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 xmlns:a16="http://schemas.microsoft.com/office/drawing/2014/main"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 xmlns:a16="http://schemas.microsoft.com/office/drawing/2014/main"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11" name="消防費最小値テキスト">
          <a:extLst>
            <a:ext uri="{FF2B5EF4-FFF2-40B4-BE49-F238E27FC236}">
              <a16:creationId xmlns="" xmlns:a16="http://schemas.microsoft.com/office/drawing/2014/main" id="{00000000-0008-0000-0700-0000FF010000}"/>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3" name="消防費最大値テキスト">
          <a:extLst>
            <a:ext uri="{FF2B5EF4-FFF2-40B4-BE49-F238E27FC236}">
              <a16:creationId xmlns="" xmlns:a16="http://schemas.microsoft.com/office/drawing/2014/main" id="{00000000-0008-0000-0700-000001020000}"/>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153370</xdr:rowOff>
    </xdr:from>
    <xdr:to>
      <xdr:col>85</xdr:col>
      <xdr:colOff>127000</xdr:colOff>
      <xdr:row>33</xdr:row>
      <xdr:rowOff>170561</xdr:rowOff>
    </xdr:to>
    <xdr:cxnSp macro="">
      <xdr:nvCxnSpPr>
        <xdr:cNvPr id="515" name="直線コネクタ 514">
          <a:extLst>
            <a:ext uri="{FF2B5EF4-FFF2-40B4-BE49-F238E27FC236}">
              <a16:creationId xmlns="" xmlns:a16="http://schemas.microsoft.com/office/drawing/2014/main" id="{00000000-0008-0000-0700-000003020000}"/>
            </a:ext>
          </a:extLst>
        </xdr:cNvPr>
        <xdr:cNvCxnSpPr/>
      </xdr:nvCxnSpPr>
      <xdr:spPr>
        <a:xfrm flipV="1">
          <a:off x="15481300" y="5811220"/>
          <a:ext cx="838200" cy="1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108749</xdr:rowOff>
    </xdr:from>
    <xdr:ext cx="534377" cy="259045"/>
    <xdr:sp macro="" textlink="">
      <xdr:nvSpPr>
        <xdr:cNvPr id="516" name="消防費平均値テキスト">
          <a:extLst>
            <a:ext uri="{FF2B5EF4-FFF2-40B4-BE49-F238E27FC236}">
              <a16:creationId xmlns="" xmlns:a16="http://schemas.microsoft.com/office/drawing/2014/main" id="{00000000-0008-0000-0700-000004020000}"/>
            </a:ext>
          </a:extLst>
        </xdr:cNvPr>
        <xdr:cNvSpPr txBox="1"/>
      </xdr:nvSpPr>
      <xdr:spPr>
        <a:xfrm>
          <a:off x="16370300" y="6280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7" name="フローチャート: 判断 516">
          <a:extLst>
            <a:ext uri="{FF2B5EF4-FFF2-40B4-BE49-F238E27FC236}">
              <a16:creationId xmlns="" xmlns:a16="http://schemas.microsoft.com/office/drawing/2014/main" id="{00000000-0008-0000-0700-000005020000}"/>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170561</xdr:rowOff>
    </xdr:from>
    <xdr:to>
      <xdr:col>81</xdr:col>
      <xdr:colOff>50800</xdr:colOff>
      <xdr:row>35</xdr:row>
      <xdr:rowOff>6746</xdr:rowOff>
    </xdr:to>
    <xdr:cxnSp macro="">
      <xdr:nvCxnSpPr>
        <xdr:cNvPr id="518" name="直線コネクタ 517">
          <a:extLst>
            <a:ext uri="{FF2B5EF4-FFF2-40B4-BE49-F238E27FC236}">
              <a16:creationId xmlns="" xmlns:a16="http://schemas.microsoft.com/office/drawing/2014/main" id="{00000000-0008-0000-0700-000006020000}"/>
            </a:ext>
          </a:extLst>
        </xdr:cNvPr>
        <xdr:cNvCxnSpPr/>
      </xdr:nvCxnSpPr>
      <xdr:spPr>
        <a:xfrm flipV="1">
          <a:off x="14592300" y="5828411"/>
          <a:ext cx="889000" cy="17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93152</xdr:rowOff>
    </xdr:from>
    <xdr:to>
      <xdr:col>81</xdr:col>
      <xdr:colOff>101600</xdr:colOff>
      <xdr:row>36</xdr:row>
      <xdr:rowOff>23302</xdr:rowOff>
    </xdr:to>
    <xdr:sp macro="" textlink="">
      <xdr:nvSpPr>
        <xdr:cNvPr id="519" name="フローチャート: 判断 518">
          <a:extLst>
            <a:ext uri="{FF2B5EF4-FFF2-40B4-BE49-F238E27FC236}">
              <a16:creationId xmlns="" xmlns:a16="http://schemas.microsoft.com/office/drawing/2014/main" id="{00000000-0008-0000-0700-000007020000}"/>
            </a:ext>
          </a:extLst>
        </xdr:cNvPr>
        <xdr:cNvSpPr/>
      </xdr:nvSpPr>
      <xdr:spPr>
        <a:xfrm>
          <a:off x="15430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14429</xdr:rowOff>
    </xdr:from>
    <xdr:ext cx="534377" cy="259045"/>
    <xdr:sp macro="" textlink="">
      <xdr:nvSpPr>
        <xdr:cNvPr id="520" name="テキスト ボックス 519">
          <a:extLst>
            <a:ext uri="{FF2B5EF4-FFF2-40B4-BE49-F238E27FC236}">
              <a16:creationId xmlns="" xmlns:a16="http://schemas.microsoft.com/office/drawing/2014/main" id="{00000000-0008-0000-0700-000008020000}"/>
            </a:ext>
          </a:extLst>
        </xdr:cNvPr>
        <xdr:cNvSpPr txBox="1"/>
      </xdr:nvSpPr>
      <xdr:spPr>
        <a:xfrm>
          <a:off x="15214111" y="618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73452</xdr:rowOff>
    </xdr:from>
    <xdr:to>
      <xdr:col>76</xdr:col>
      <xdr:colOff>114300</xdr:colOff>
      <xdr:row>35</xdr:row>
      <xdr:rowOff>6746</xdr:rowOff>
    </xdr:to>
    <xdr:cxnSp macro="">
      <xdr:nvCxnSpPr>
        <xdr:cNvPr id="521" name="直線コネクタ 520">
          <a:extLst>
            <a:ext uri="{FF2B5EF4-FFF2-40B4-BE49-F238E27FC236}">
              <a16:creationId xmlns="" xmlns:a16="http://schemas.microsoft.com/office/drawing/2014/main" id="{00000000-0008-0000-0700-000009020000}"/>
            </a:ext>
          </a:extLst>
        </xdr:cNvPr>
        <xdr:cNvCxnSpPr/>
      </xdr:nvCxnSpPr>
      <xdr:spPr>
        <a:xfrm>
          <a:off x="13703300" y="5731302"/>
          <a:ext cx="889000" cy="27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5873</xdr:rowOff>
    </xdr:from>
    <xdr:to>
      <xdr:col>76</xdr:col>
      <xdr:colOff>165100</xdr:colOff>
      <xdr:row>36</xdr:row>
      <xdr:rowOff>107473</xdr:rowOff>
    </xdr:to>
    <xdr:sp macro="" textlink="">
      <xdr:nvSpPr>
        <xdr:cNvPr id="522" name="フローチャート: 判断 521">
          <a:extLst>
            <a:ext uri="{FF2B5EF4-FFF2-40B4-BE49-F238E27FC236}">
              <a16:creationId xmlns="" xmlns:a16="http://schemas.microsoft.com/office/drawing/2014/main" id="{00000000-0008-0000-0700-00000A020000}"/>
            </a:ext>
          </a:extLst>
        </xdr:cNvPr>
        <xdr:cNvSpPr/>
      </xdr:nvSpPr>
      <xdr:spPr>
        <a:xfrm>
          <a:off x="14541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98600</xdr:rowOff>
    </xdr:from>
    <xdr:ext cx="534377" cy="259045"/>
    <xdr:sp macro="" textlink="">
      <xdr:nvSpPr>
        <xdr:cNvPr id="523" name="テキスト ボックス 522">
          <a:extLst>
            <a:ext uri="{FF2B5EF4-FFF2-40B4-BE49-F238E27FC236}">
              <a16:creationId xmlns="" xmlns:a16="http://schemas.microsoft.com/office/drawing/2014/main" id="{00000000-0008-0000-0700-00000B020000}"/>
            </a:ext>
          </a:extLst>
        </xdr:cNvPr>
        <xdr:cNvSpPr txBox="1"/>
      </xdr:nvSpPr>
      <xdr:spPr>
        <a:xfrm>
          <a:off x="14325111" y="627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73452</xdr:rowOff>
    </xdr:from>
    <xdr:to>
      <xdr:col>71</xdr:col>
      <xdr:colOff>177800</xdr:colOff>
      <xdr:row>33</xdr:row>
      <xdr:rowOff>145552</xdr:rowOff>
    </xdr:to>
    <xdr:cxnSp macro="">
      <xdr:nvCxnSpPr>
        <xdr:cNvPr id="524" name="直線コネクタ 523">
          <a:extLst>
            <a:ext uri="{FF2B5EF4-FFF2-40B4-BE49-F238E27FC236}">
              <a16:creationId xmlns="" xmlns:a16="http://schemas.microsoft.com/office/drawing/2014/main" id="{00000000-0008-0000-0700-00000C020000}"/>
            </a:ext>
          </a:extLst>
        </xdr:cNvPr>
        <xdr:cNvCxnSpPr/>
      </xdr:nvCxnSpPr>
      <xdr:spPr>
        <a:xfrm flipV="1">
          <a:off x="12814300" y="5731302"/>
          <a:ext cx="889000" cy="7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19771</xdr:rowOff>
    </xdr:from>
    <xdr:to>
      <xdr:col>72</xdr:col>
      <xdr:colOff>38100</xdr:colOff>
      <xdr:row>36</xdr:row>
      <xdr:rowOff>121371</xdr:rowOff>
    </xdr:to>
    <xdr:sp macro="" textlink="">
      <xdr:nvSpPr>
        <xdr:cNvPr id="525" name="フローチャート: 判断 524">
          <a:extLst>
            <a:ext uri="{FF2B5EF4-FFF2-40B4-BE49-F238E27FC236}">
              <a16:creationId xmlns="" xmlns:a16="http://schemas.microsoft.com/office/drawing/2014/main" id="{00000000-0008-0000-0700-00000D020000}"/>
            </a:ext>
          </a:extLst>
        </xdr:cNvPr>
        <xdr:cNvSpPr/>
      </xdr:nvSpPr>
      <xdr:spPr>
        <a:xfrm>
          <a:off x="13652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112498</xdr:rowOff>
    </xdr:from>
    <xdr:ext cx="534377" cy="259045"/>
    <xdr:sp macro="" textlink="">
      <xdr:nvSpPr>
        <xdr:cNvPr id="526" name="テキスト ボックス 525">
          <a:extLst>
            <a:ext uri="{FF2B5EF4-FFF2-40B4-BE49-F238E27FC236}">
              <a16:creationId xmlns="" xmlns:a16="http://schemas.microsoft.com/office/drawing/2014/main" id="{00000000-0008-0000-0700-00000E020000}"/>
            </a:ext>
          </a:extLst>
        </xdr:cNvPr>
        <xdr:cNvSpPr txBox="1"/>
      </xdr:nvSpPr>
      <xdr:spPr>
        <a:xfrm>
          <a:off x="13436111" y="628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31430</xdr:rowOff>
    </xdr:from>
    <xdr:to>
      <xdr:col>67</xdr:col>
      <xdr:colOff>101600</xdr:colOff>
      <xdr:row>36</xdr:row>
      <xdr:rowOff>133030</xdr:rowOff>
    </xdr:to>
    <xdr:sp macro="" textlink="">
      <xdr:nvSpPr>
        <xdr:cNvPr id="527" name="フローチャート: 判断 526">
          <a:extLst>
            <a:ext uri="{FF2B5EF4-FFF2-40B4-BE49-F238E27FC236}">
              <a16:creationId xmlns="" xmlns:a16="http://schemas.microsoft.com/office/drawing/2014/main" id="{00000000-0008-0000-0700-00000F020000}"/>
            </a:ext>
          </a:extLst>
        </xdr:cNvPr>
        <xdr:cNvSpPr/>
      </xdr:nvSpPr>
      <xdr:spPr>
        <a:xfrm>
          <a:off x="12763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124157</xdr:rowOff>
    </xdr:from>
    <xdr:ext cx="534377" cy="259045"/>
    <xdr:sp macro="" textlink="">
      <xdr:nvSpPr>
        <xdr:cNvPr id="528" name="テキスト ボックス 527">
          <a:extLst>
            <a:ext uri="{FF2B5EF4-FFF2-40B4-BE49-F238E27FC236}">
              <a16:creationId xmlns="" xmlns:a16="http://schemas.microsoft.com/office/drawing/2014/main" id="{00000000-0008-0000-0700-000010020000}"/>
            </a:ext>
          </a:extLst>
        </xdr:cNvPr>
        <xdr:cNvSpPr txBox="1"/>
      </xdr:nvSpPr>
      <xdr:spPr>
        <a:xfrm>
          <a:off x="12547111" y="62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102570</xdr:rowOff>
    </xdr:from>
    <xdr:to>
      <xdr:col>85</xdr:col>
      <xdr:colOff>177800</xdr:colOff>
      <xdr:row>34</xdr:row>
      <xdr:rowOff>32720</xdr:rowOff>
    </xdr:to>
    <xdr:sp macro="" textlink="">
      <xdr:nvSpPr>
        <xdr:cNvPr id="534" name="楕円 533">
          <a:extLst>
            <a:ext uri="{FF2B5EF4-FFF2-40B4-BE49-F238E27FC236}">
              <a16:creationId xmlns="" xmlns:a16="http://schemas.microsoft.com/office/drawing/2014/main" id="{00000000-0008-0000-0700-000016020000}"/>
            </a:ext>
          </a:extLst>
        </xdr:cNvPr>
        <xdr:cNvSpPr/>
      </xdr:nvSpPr>
      <xdr:spPr>
        <a:xfrm>
          <a:off x="16268700" y="57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125447</xdr:rowOff>
    </xdr:from>
    <xdr:ext cx="534377" cy="259045"/>
    <xdr:sp macro="" textlink="">
      <xdr:nvSpPr>
        <xdr:cNvPr id="535" name="消防費該当値テキスト">
          <a:extLst>
            <a:ext uri="{FF2B5EF4-FFF2-40B4-BE49-F238E27FC236}">
              <a16:creationId xmlns="" xmlns:a16="http://schemas.microsoft.com/office/drawing/2014/main" id="{00000000-0008-0000-0700-000017020000}"/>
            </a:ext>
          </a:extLst>
        </xdr:cNvPr>
        <xdr:cNvSpPr txBox="1"/>
      </xdr:nvSpPr>
      <xdr:spPr>
        <a:xfrm>
          <a:off x="16370300" y="561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119761</xdr:rowOff>
    </xdr:from>
    <xdr:to>
      <xdr:col>81</xdr:col>
      <xdr:colOff>101600</xdr:colOff>
      <xdr:row>34</xdr:row>
      <xdr:rowOff>49911</xdr:rowOff>
    </xdr:to>
    <xdr:sp macro="" textlink="">
      <xdr:nvSpPr>
        <xdr:cNvPr id="536" name="楕円 535">
          <a:extLst>
            <a:ext uri="{FF2B5EF4-FFF2-40B4-BE49-F238E27FC236}">
              <a16:creationId xmlns="" xmlns:a16="http://schemas.microsoft.com/office/drawing/2014/main" id="{00000000-0008-0000-0700-000018020000}"/>
            </a:ext>
          </a:extLst>
        </xdr:cNvPr>
        <xdr:cNvSpPr/>
      </xdr:nvSpPr>
      <xdr:spPr>
        <a:xfrm>
          <a:off x="15430500" y="577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66438</xdr:rowOff>
    </xdr:from>
    <xdr:ext cx="534377"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5214111" y="55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127396</xdr:rowOff>
    </xdr:from>
    <xdr:to>
      <xdr:col>76</xdr:col>
      <xdr:colOff>165100</xdr:colOff>
      <xdr:row>35</xdr:row>
      <xdr:rowOff>57546</xdr:rowOff>
    </xdr:to>
    <xdr:sp macro="" textlink="">
      <xdr:nvSpPr>
        <xdr:cNvPr id="538" name="楕円 537">
          <a:extLst>
            <a:ext uri="{FF2B5EF4-FFF2-40B4-BE49-F238E27FC236}">
              <a16:creationId xmlns="" xmlns:a16="http://schemas.microsoft.com/office/drawing/2014/main" id="{00000000-0008-0000-0700-00001A020000}"/>
            </a:ext>
          </a:extLst>
        </xdr:cNvPr>
        <xdr:cNvSpPr/>
      </xdr:nvSpPr>
      <xdr:spPr>
        <a:xfrm>
          <a:off x="14541500" y="595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74073</xdr:rowOff>
    </xdr:from>
    <xdr:ext cx="534377"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4325111" y="573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22652</xdr:rowOff>
    </xdr:from>
    <xdr:to>
      <xdr:col>72</xdr:col>
      <xdr:colOff>38100</xdr:colOff>
      <xdr:row>33</xdr:row>
      <xdr:rowOff>124252</xdr:rowOff>
    </xdr:to>
    <xdr:sp macro="" textlink="">
      <xdr:nvSpPr>
        <xdr:cNvPr id="540" name="楕円 539">
          <a:extLst>
            <a:ext uri="{FF2B5EF4-FFF2-40B4-BE49-F238E27FC236}">
              <a16:creationId xmlns="" xmlns:a16="http://schemas.microsoft.com/office/drawing/2014/main" id="{00000000-0008-0000-0700-00001C020000}"/>
            </a:ext>
          </a:extLst>
        </xdr:cNvPr>
        <xdr:cNvSpPr/>
      </xdr:nvSpPr>
      <xdr:spPr>
        <a:xfrm>
          <a:off x="13652500" y="568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140779</xdr:rowOff>
    </xdr:from>
    <xdr:ext cx="534377" cy="259045"/>
    <xdr:sp macro="" textlink="">
      <xdr:nvSpPr>
        <xdr:cNvPr id="541" name="テキスト ボックス 540">
          <a:extLst>
            <a:ext uri="{FF2B5EF4-FFF2-40B4-BE49-F238E27FC236}">
              <a16:creationId xmlns="" xmlns:a16="http://schemas.microsoft.com/office/drawing/2014/main" id="{00000000-0008-0000-0700-00001D020000}"/>
            </a:ext>
          </a:extLst>
        </xdr:cNvPr>
        <xdr:cNvSpPr txBox="1"/>
      </xdr:nvSpPr>
      <xdr:spPr>
        <a:xfrm>
          <a:off x="13436111" y="545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94752</xdr:rowOff>
    </xdr:from>
    <xdr:to>
      <xdr:col>67</xdr:col>
      <xdr:colOff>101600</xdr:colOff>
      <xdr:row>34</xdr:row>
      <xdr:rowOff>24902</xdr:rowOff>
    </xdr:to>
    <xdr:sp macro="" textlink="">
      <xdr:nvSpPr>
        <xdr:cNvPr id="542" name="楕円 541">
          <a:extLst>
            <a:ext uri="{FF2B5EF4-FFF2-40B4-BE49-F238E27FC236}">
              <a16:creationId xmlns="" xmlns:a16="http://schemas.microsoft.com/office/drawing/2014/main" id="{00000000-0008-0000-0700-00001E020000}"/>
            </a:ext>
          </a:extLst>
        </xdr:cNvPr>
        <xdr:cNvSpPr/>
      </xdr:nvSpPr>
      <xdr:spPr>
        <a:xfrm>
          <a:off x="12763500" y="575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41429</xdr:rowOff>
    </xdr:from>
    <xdr:ext cx="534377" cy="259045"/>
    <xdr:sp macro="" textlink="">
      <xdr:nvSpPr>
        <xdr:cNvPr id="543" name="テキスト ボックス 542">
          <a:extLst>
            <a:ext uri="{FF2B5EF4-FFF2-40B4-BE49-F238E27FC236}">
              <a16:creationId xmlns="" xmlns:a16="http://schemas.microsoft.com/office/drawing/2014/main" id="{00000000-0008-0000-0700-00001F020000}"/>
            </a:ext>
          </a:extLst>
        </xdr:cNvPr>
        <xdr:cNvSpPr txBox="1"/>
      </xdr:nvSpPr>
      <xdr:spPr>
        <a:xfrm>
          <a:off x="12547111" y="552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a:extLst>
            <a:ext uri="{FF2B5EF4-FFF2-40B4-BE49-F238E27FC236}">
              <a16:creationId xmlns="" xmlns:a16="http://schemas.microsoft.com/office/drawing/2014/main" id="{00000000-0008-0000-0700-00002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a:extLst>
            <a:ext uri="{FF2B5EF4-FFF2-40B4-BE49-F238E27FC236}">
              <a16:creationId xmlns="" xmlns:a16="http://schemas.microsoft.com/office/drawing/2014/main" id="{00000000-0008-0000-0700-00003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9" name="教育費最小値テキスト">
          <a:extLst>
            <a:ext uri="{FF2B5EF4-FFF2-40B4-BE49-F238E27FC236}">
              <a16:creationId xmlns="" xmlns:a16="http://schemas.microsoft.com/office/drawing/2014/main" id="{00000000-0008-0000-0700-000039020000}"/>
            </a:ext>
          </a:extLst>
        </xdr:cNvPr>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70" name="直線コネクタ 569">
          <a:extLst>
            <a:ext uri="{FF2B5EF4-FFF2-40B4-BE49-F238E27FC236}">
              <a16:creationId xmlns="" xmlns:a16="http://schemas.microsoft.com/office/drawing/2014/main" id="{00000000-0008-0000-0700-00003A020000}"/>
            </a:ext>
          </a:extLst>
        </xdr:cNvPr>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71" name="教育費最大値テキスト">
          <a:extLst>
            <a:ext uri="{FF2B5EF4-FFF2-40B4-BE49-F238E27FC236}">
              <a16:creationId xmlns="" xmlns:a16="http://schemas.microsoft.com/office/drawing/2014/main" id="{00000000-0008-0000-0700-00003B020000}"/>
            </a:ext>
          </a:extLst>
        </xdr:cNvPr>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31077</xdr:rowOff>
    </xdr:from>
    <xdr:to>
      <xdr:col>85</xdr:col>
      <xdr:colOff>127000</xdr:colOff>
      <xdr:row>55</xdr:row>
      <xdr:rowOff>88036</xdr:rowOff>
    </xdr:to>
    <xdr:cxnSp macro="">
      <xdr:nvCxnSpPr>
        <xdr:cNvPr id="573" name="直線コネクタ 572">
          <a:extLst>
            <a:ext uri="{FF2B5EF4-FFF2-40B4-BE49-F238E27FC236}">
              <a16:creationId xmlns="" xmlns:a16="http://schemas.microsoft.com/office/drawing/2014/main" id="{00000000-0008-0000-0700-00003D020000}"/>
            </a:ext>
          </a:extLst>
        </xdr:cNvPr>
        <xdr:cNvCxnSpPr/>
      </xdr:nvCxnSpPr>
      <xdr:spPr>
        <a:xfrm flipV="1">
          <a:off x="15481300" y="9460827"/>
          <a:ext cx="838200" cy="5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59459</xdr:rowOff>
    </xdr:from>
    <xdr:ext cx="534377" cy="259045"/>
    <xdr:sp macro="" textlink="">
      <xdr:nvSpPr>
        <xdr:cNvPr id="574" name="教育費平均値テキスト">
          <a:extLst>
            <a:ext uri="{FF2B5EF4-FFF2-40B4-BE49-F238E27FC236}">
              <a16:creationId xmlns="" xmlns:a16="http://schemas.microsoft.com/office/drawing/2014/main" id="{00000000-0008-0000-0700-00003E020000}"/>
            </a:ext>
          </a:extLst>
        </xdr:cNvPr>
        <xdr:cNvSpPr txBox="1"/>
      </xdr:nvSpPr>
      <xdr:spPr>
        <a:xfrm>
          <a:off x="16370300" y="948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5" name="フローチャート: 判断 574">
          <a:extLst>
            <a:ext uri="{FF2B5EF4-FFF2-40B4-BE49-F238E27FC236}">
              <a16:creationId xmlns="" xmlns:a16="http://schemas.microsoft.com/office/drawing/2014/main" id="{00000000-0008-0000-0700-00003F020000}"/>
            </a:ext>
          </a:extLst>
        </xdr:cNvPr>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150311</xdr:rowOff>
    </xdr:from>
    <xdr:to>
      <xdr:col>81</xdr:col>
      <xdr:colOff>50800</xdr:colOff>
      <xdr:row>55</xdr:row>
      <xdr:rowOff>88036</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a:off x="14592300" y="9237161"/>
          <a:ext cx="889000" cy="28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137763</xdr:rowOff>
    </xdr:from>
    <xdr:to>
      <xdr:col>81</xdr:col>
      <xdr:colOff>101600</xdr:colOff>
      <xdr:row>55</xdr:row>
      <xdr:rowOff>67913</xdr:rowOff>
    </xdr:to>
    <xdr:sp macro="" textlink="">
      <xdr:nvSpPr>
        <xdr:cNvPr id="577" name="フローチャート: 判断 576">
          <a:extLst>
            <a:ext uri="{FF2B5EF4-FFF2-40B4-BE49-F238E27FC236}">
              <a16:creationId xmlns="" xmlns:a16="http://schemas.microsoft.com/office/drawing/2014/main" id="{00000000-0008-0000-0700-000041020000}"/>
            </a:ext>
          </a:extLst>
        </xdr:cNvPr>
        <xdr:cNvSpPr/>
      </xdr:nvSpPr>
      <xdr:spPr>
        <a:xfrm>
          <a:off x="15430500" y="939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84440</xdr:rowOff>
    </xdr:from>
    <xdr:ext cx="534377" cy="259045"/>
    <xdr:sp macro="" textlink="">
      <xdr:nvSpPr>
        <xdr:cNvPr id="578" name="テキスト ボックス 577">
          <a:extLst>
            <a:ext uri="{FF2B5EF4-FFF2-40B4-BE49-F238E27FC236}">
              <a16:creationId xmlns="" xmlns:a16="http://schemas.microsoft.com/office/drawing/2014/main" id="{00000000-0008-0000-0700-000042020000}"/>
            </a:ext>
          </a:extLst>
        </xdr:cNvPr>
        <xdr:cNvSpPr txBox="1"/>
      </xdr:nvSpPr>
      <xdr:spPr>
        <a:xfrm>
          <a:off x="15214111" y="917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121888</xdr:rowOff>
    </xdr:from>
    <xdr:to>
      <xdr:col>76</xdr:col>
      <xdr:colOff>114300</xdr:colOff>
      <xdr:row>53</xdr:row>
      <xdr:rowOff>150311</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a:off x="13703300" y="8865838"/>
          <a:ext cx="889000" cy="3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41618</xdr:rowOff>
    </xdr:from>
    <xdr:to>
      <xdr:col>76</xdr:col>
      <xdr:colOff>165100</xdr:colOff>
      <xdr:row>55</xdr:row>
      <xdr:rowOff>143218</xdr:rowOff>
    </xdr:to>
    <xdr:sp macro="" textlink="">
      <xdr:nvSpPr>
        <xdr:cNvPr id="580" name="フローチャート: 判断 579">
          <a:extLst>
            <a:ext uri="{FF2B5EF4-FFF2-40B4-BE49-F238E27FC236}">
              <a16:creationId xmlns="" xmlns:a16="http://schemas.microsoft.com/office/drawing/2014/main" id="{00000000-0008-0000-0700-000044020000}"/>
            </a:ext>
          </a:extLst>
        </xdr:cNvPr>
        <xdr:cNvSpPr/>
      </xdr:nvSpPr>
      <xdr:spPr>
        <a:xfrm>
          <a:off x="14541500" y="947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134345</xdr:rowOff>
    </xdr:from>
    <xdr:ext cx="534377" cy="259045"/>
    <xdr:sp macro="" textlink="">
      <xdr:nvSpPr>
        <xdr:cNvPr id="581" name="テキスト ボックス 580">
          <a:extLst>
            <a:ext uri="{FF2B5EF4-FFF2-40B4-BE49-F238E27FC236}">
              <a16:creationId xmlns="" xmlns:a16="http://schemas.microsoft.com/office/drawing/2014/main" id="{00000000-0008-0000-0700-000045020000}"/>
            </a:ext>
          </a:extLst>
        </xdr:cNvPr>
        <xdr:cNvSpPr txBox="1"/>
      </xdr:nvSpPr>
      <xdr:spPr>
        <a:xfrm>
          <a:off x="14325111" y="95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121888</xdr:rowOff>
    </xdr:from>
    <xdr:to>
      <xdr:col>71</xdr:col>
      <xdr:colOff>177800</xdr:colOff>
      <xdr:row>53</xdr:row>
      <xdr:rowOff>149358</xdr:rowOff>
    </xdr:to>
    <xdr:cxnSp macro="">
      <xdr:nvCxnSpPr>
        <xdr:cNvPr id="582" name="直線コネクタ 581">
          <a:extLst>
            <a:ext uri="{FF2B5EF4-FFF2-40B4-BE49-F238E27FC236}">
              <a16:creationId xmlns="" xmlns:a16="http://schemas.microsoft.com/office/drawing/2014/main" id="{00000000-0008-0000-0700-000046020000}"/>
            </a:ext>
          </a:extLst>
        </xdr:cNvPr>
        <xdr:cNvCxnSpPr/>
      </xdr:nvCxnSpPr>
      <xdr:spPr>
        <a:xfrm flipV="1">
          <a:off x="12814300" y="8865838"/>
          <a:ext cx="889000" cy="37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78004</xdr:rowOff>
    </xdr:from>
    <xdr:to>
      <xdr:col>72</xdr:col>
      <xdr:colOff>38100</xdr:colOff>
      <xdr:row>56</xdr:row>
      <xdr:rowOff>8154</xdr:rowOff>
    </xdr:to>
    <xdr:sp macro="" textlink="">
      <xdr:nvSpPr>
        <xdr:cNvPr id="583" name="フローチャート: 判断 582">
          <a:extLst>
            <a:ext uri="{FF2B5EF4-FFF2-40B4-BE49-F238E27FC236}">
              <a16:creationId xmlns="" xmlns:a16="http://schemas.microsoft.com/office/drawing/2014/main" id="{00000000-0008-0000-0700-000047020000}"/>
            </a:ext>
          </a:extLst>
        </xdr:cNvPr>
        <xdr:cNvSpPr/>
      </xdr:nvSpPr>
      <xdr:spPr>
        <a:xfrm>
          <a:off x="136525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170731</xdr:rowOff>
    </xdr:from>
    <xdr:ext cx="534377" cy="259045"/>
    <xdr:sp macro="" textlink="">
      <xdr:nvSpPr>
        <xdr:cNvPr id="584" name="テキスト ボックス 583">
          <a:extLst>
            <a:ext uri="{FF2B5EF4-FFF2-40B4-BE49-F238E27FC236}">
              <a16:creationId xmlns="" xmlns:a16="http://schemas.microsoft.com/office/drawing/2014/main" id="{00000000-0008-0000-0700-000048020000}"/>
            </a:ext>
          </a:extLst>
        </xdr:cNvPr>
        <xdr:cNvSpPr txBox="1"/>
      </xdr:nvSpPr>
      <xdr:spPr>
        <a:xfrm>
          <a:off x="13436111" y="960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51905</xdr:rowOff>
    </xdr:from>
    <xdr:to>
      <xdr:col>67</xdr:col>
      <xdr:colOff>101600</xdr:colOff>
      <xdr:row>55</xdr:row>
      <xdr:rowOff>153505</xdr:rowOff>
    </xdr:to>
    <xdr:sp macro="" textlink="">
      <xdr:nvSpPr>
        <xdr:cNvPr id="585" name="フローチャート: 判断 584">
          <a:extLst>
            <a:ext uri="{FF2B5EF4-FFF2-40B4-BE49-F238E27FC236}">
              <a16:creationId xmlns="" xmlns:a16="http://schemas.microsoft.com/office/drawing/2014/main" id="{00000000-0008-0000-0700-000049020000}"/>
            </a:ext>
          </a:extLst>
        </xdr:cNvPr>
        <xdr:cNvSpPr/>
      </xdr:nvSpPr>
      <xdr:spPr>
        <a:xfrm>
          <a:off x="12763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144632</xdr:rowOff>
    </xdr:from>
    <xdr:ext cx="534377" cy="259045"/>
    <xdr:sp macro="" textlink="">
      <xdr:nvSpPr>
        <xdr:cNvPr id="586" name="テキスト ボックス 585">
          <a:extLst>
            <a:ext uri="{FF2B5EF4-FFF2-40B4-BE49-F238E27FC236}">
              <a16:creationId xmlns="" xmlns:a16="http://schemas.microsoft.com/office/drawing/2014/main" id="{00000000-0008-0000-0700-00004A020000}"/>
            </a:ext>
          </a:extLst>
        </xdr:cNvPr>
        <xdr:cNvSpPr txBox="1"/>
      </xdr:nvSpPr>
      <xdr:spPr>
        <a:xfrm>
          <a:off x="12547111" y="957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151727</xdr:rowOff>
    </xdr:from>
    <xdr:to>
      <xdr:col>85</xdr:col>
      <xdr:colOff>177800</xdr:colOff>
      <xdr:row>55</xdr:row>
      <xdr:rowOff>81877</xdr:rowOff>
    </xdr:to>
    <xdr:sp macro="" textlink="">
      <xdr:nvSpPr>
        <xdr:cNvPr id="592" name="楕円 591">
          <a:extLst>
            <a:ext uri="{FF2B5EF4-FFF2-40B4-BE49-F238E27FC236}">
              <a16:creationId xmlns="" xmlns:a16="http://schemas.microsoft.com/office/drawing/2014/main" id="{00000000-0008-0000-0700-000050020000}"/>
            </a:ext>
          </a:extLst>
        </xdr:cNvPr>
        <xdr:cNvSpPr/>
      </xdr:nvSpPr>
      <xdr:spPr>
        <a:xfrm>
          <a:off x="16268700" y="941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3154</xdr:rowOff>
    </xdr:from>
    <xdr:ext cx="534377" cy="259045"/>
    <xdr:sp macro="" textlink="">
      <xdr:nvSpPr>
        <xdr:cNvPr id="593" name="教育費該当値テキスト">
          <a:extLst>
            <a:ext uri="{FF2B5EF4-FFF2-40B4-BE49-F238E27FC236}">
              <a16:creationId xmlns="" xmlns:a16="http://schemas.microsoft.com/office/drawing/2014/main" id="{00000000-0008-0000-0700-000051020000}"/>
            </a:ext>
          </a:extLst>
        </xdr:cNvPr>
        <xdr:cNvSpPr txBox="1"/>
      </xdr:nvSpPr>
      <xdr:spPr>
        <a:xfrm>
          <a:off x="16370300" y="926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37236</xdr:rowOff>
    </xdr:from>
    <xdr:to>
      <xdr:col>81</xdr:col>
      <xdr:colOff>101600</xdr:colOff>
      <xdr:row>55</xdr:row>
      <xdr:rowOff>138836</xdr:rowOff>
    </xdr:to>
    <xdr:sp macro="" textlink="">
      <xdr:nvSpPr>
        <xdr:cNvPr id="594" name="楕円 593">
          <a:extLst>
            <a:ext uri="{FF2B5EF4-FFF2-40B4-BE49-F238E27FC236}">
              <a16:creationId xmlns="" xmlns:a16="http://schemas.microsoft.com/office/drawing/2014/main" id="{00000000-0008-0000-0700-000052020000}"/>
            </a:ext>
          </a:extLst>
        </xdr:cNvPr>
        <xdr:cNvSpPr/>
      </xdr:nvSpPr>
      <xdr:spPr>
        <a:xfrm>
          <a:off x="15430500" y="946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129963</xdr:rowOff>
    </xdr:from>
    <xdr:ext cx="534377"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5214111" y="955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99511</xdr:rowOff>
    </xdr:from>
    <xdr:to>
      <xdr:col>76</xdr:col>
      <xdr:colOff>165100</xdr:colOff>
      <xdr:row>54</xdr:row>
      <xdr:rowOff>29661</xdr:rowOff>
    </xdr:to>
    <xdr:sp macro="" textlink="">
      <xdr:nvSpPr>
        <xdr:cNvPr id="596" name="楕円 595">
          <a:extLst>
            <a:ext uri="{FF2B5EF4-FFF2-40B4-BE49-F238E27FC236}">
              <a16:creationId xmlns="" xmlns:a16="http://schemas.microsoft.com/office/drawing/2014/main" id="{00000000-0008-0000-0700-000054020000}"/>
            </a:ext>
          </a:extLst>
        </xdr:cNvPr>
        <xdr:cNvSpPr/>
      </xdr:nvSpPr>
      <xdr:spPr>
        <a:xfrm>
          <a:off x="14541500" y="918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46188</xdr:rowOff>
    </xdr:from>
    <xdr:ext cx="534377"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4325111" y="896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71088</xdr:rowOff>
    </xdr:from>
    <xdr:to>
      <xdr:col>72</xdr:col>
      <xdr:colOff>38100</xdr:colOff>
      <xdr:row>52</xdr:row>
      <xdr:rowOff>1238</xdr:rowOff>
    </xdr:to>
    <xdr:sp macro="" textlink="">
      <xdr:nvSpPr>
        <xdr:cNvPr id="598" name="楕円 597">
          <a:extLst>
            <a:ext uri="{FF2B5EF4-FFF2-40B4-BE49-F238E27FC236}">
              <a16:creationId xmlns="" xmlns:a16="http://schemas.microsoft.com/office/drawing/2014/main" id="{00000000-0008-0000-0700-000056020000}"/>
            </a:ext>
          </a:extLst>
        </xdr:cNvPr>
        <xdr:cNvSpPr/>
      </xdr:nvSpPr>
      <xdr:spPr>
        <a:xfrm>
          <a:off x="13652500" y="881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17765</xdr:rowOff>
    </xdr:from>
    <xdr:ext cx="534377" cy="259045"/>
    <xdr:sp macro=""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3436111" y="859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98558</xdr:rowOff>
    </xdr:from>
    <xdr:to>
      <xdr:col>67</xdr:col>
      <xdr:colOff>101600</xdr:colOff>
      <xdr:row>54</xdr:row>
      <xdr:rowOff>28708</xdr:rowOff>
    </xdr:to>
    <xdr:sp macro="" textlink="">
      <xdr:nvSpPr>
        <xdr:cNvPr id="600" name="楕円 599">
          <a:extLst>
            <a:ext uri="{FF2B5EF4-FFF2-40B4-BE49-F238E27FC236}">
              <a16:creationId xmlns="" xmlns:a16="http://schemas.microsoft.com/office/drawing/2014/main" id="{00000000-0008-0000-0700-000058020000}"/>
            </a:ext>
          </a:extLst>
        </xdr:cNvPr>
        <xdr:cNvSpPr/>
      </xdr:nvSpPr>
      <xdr:spPr>
        <a:xfrm>
          <a:off x="12763500" y="918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45235</xdr:rowOff>
    </xdr:from>
    <xdr:ext cx="534377"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2547111" y="896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8" name="災害復旧費最大値テキスト">
          <a:extLst>
            <a:ext uri="{FF2B5EF4-FFF2-40B4-BE49-F238E27FC236}">
              <a16:creationId xmlns="" xmlns:a16="http://schemas.microsoft.com/office/drawing/2014/main" id="{00000000-0008-0000-0700-000074020000}"/>
            </a:ext>
          </a:extLst>
        </xdr:cNvPr>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167170</xdr:rowOff>
    </xdr:from>
    <xdr:to>
      <xdr:col>85</xdr:col>
      <xdr:colOff>127000</xdr:colOff>
      <xdr:row>79</xdr:row>
      <xdr:rowOff>32601</xdr:rowOff>
    </xdr:to>
    <xdr:cxnSp macro="">
      <xdr:nvCxnSpPr>
        <xdr:cNvPr id="630" name="直線コネクタ 629">
          <a:extLst>
            <a:ext uri="{FF2B5EF4-FFF2-40B4-BE49-F238E27FC236}">
              <a16:creationId xmlns="" xmlns:a16="http://schemas.microsoft.com/office/drawing/2014/main" id="{00000000-0008-0000-0700-000076020000}"/>
            </a:ext>
          </a:extLst>
        </xdr:cNvPr>
        <xdr:cNvCxnSpPr/>
      </xdr:nvCxnSpPr>
      <xdr:spPr>
        <a:xfrm>
          <a:off x="15481300" y="13540270"/>
          <a:ext cx="838200" cy="3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31" name="災害復旧費平均値テキスト">
          <a:extLst>
            <a:ext uri="{FF2B5EF4-FFF2-40B4-BE49-F238E27FC236}">
              <a16:creationId xmlns="" xmlns:a16="http://schemas.microsoft.com/office/drawing/2014/main" id="{00000000-0008-0000-0700-000077020000}"/>
            </a:ext>
          </a:extLst>
        </xdr:cNvPr>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2" name="フローチャート: 判断 631">
          <a:extLst>
            <a:ext uri="{FF2B5EF4-FFF2-40B4-BE49-F238E27FC236}">
              <a16:creationId xmlns="" xmlns:a16="http://schemas.microsoft.com/office/drawing/2014/main" id="{00000000-0008-0000-0700-000078020000}"/>
            </a:ext>
          </a:extLst>
        </xdr:cNvPr>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137528</xdr:rowOff>
    </xdr:from>
    <xdr:to>
      <xdr:col>81</xdr:col>
      <xdr:colOff>50800</xdr:colOff>
      <xdr:row>78</xdr:row>
      <xdr:rowOff>167170</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a:off x="14592300" y="13510628"/>
          <a:ext cx="889000" cy="2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39712</xdr:rowOff>
    </xdr:from>
    <xdr:to>
      <xdr:col>81</xdr:col>
      <xdr:colOff>101600</xdr:colOff>
      <xdr:row>77</xdr:row>
      <xdr:rowOff>141312</xdr:rowOff>
    </xdr:to>
    <xdr:sp macro="" textlink="">
      <xdr:nvSpPr>
        <xdr:cNvPr id="634" name="フローチャート: 判断 633">
          <a:extLst>
            <a:ext uri="{FF2B5EF4-FFF2-40B4-BE49-F238E27FC236}">
              <a16:creationId xmlns="" xmlns:a16="http://schemas.microsoft.com/office/drawing/2014/main" id="{00000000-0008-0000-0700-00007A020000}"/>
            </a:ext>
          </a:extLst>
        </xdr:cNvPr>
        <xdr:cNvSpPr/>
      </xdr:nvSpPr>
      <xdr:spPr>
        <a:xfrm>
          <a:off x="15430500" y="1324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157839</xdr:rowOff>
    </xdr:from>
    <xdr:ext cx="469744" cy="259045"/>
    <xdr:sp macro="" textlink="">
      <xdr:nvSpPr>
        <xdr:cNvPr id="635" name="テキスト ボックス 634">
          <a:extLst>
            <a:ext uri="{FF2B5EF4-FFF2-40B4-BE49-F238E27FC236}">
              <a16:creationId xmlns="" xmlns:a16="http://schemas.microsoft.com/office/drawing/2014/main" id="{00000000-0008-0000-0700-00007B020000}"/>
            </a:ext>
          </a:extLst>
        </xdr:cNvPr>
        <xdr:cNvSpPr txBox="1"/>
      </xdr:nvSpPr>
      <xdr:spPr>
        <a:xfrm>
          <a:off x="15246428" y="1301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137528</xdr:rowOff>
    </xdr:from>
    <xdr:to>
      <xdr:col>76</xdr:col>
      <xdr:colOff>114300</xdr:colOff>
      <xdr:row>78</xdr:row>
      <xdr:rowOff>143357</xdr:rowOff>
    </xdr:to>
    <xdr:cxnSp macro="">
      <xdr:nvCxnSpPr>
        <xdr:cNvPr id="636" name="直線コネクタ 635">
          <a:extLst>
            <a:ext uri="{FF2B5EF4-FFF2-40B4-BE49-F238E27FC236}">
              <a16:creationId xmlns="" xmlns:a16="http://schemas.microsoft.com/office/drawing/2014/main" id="{00000000-0008-0000-0700-00007C020000}"/>
            </a:ext>
          </a:extLst>
        </xdr:cNvPr>
        <xdr:cNvCxnSpPr/>
      </xdr:nvCxnSpPr>
      <xdr:spPr>
        <a:xfrm flipV="1">
          <a:off x="13703300" y="13510628"/>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40932</xdr:rowOff>
    </xdr:from>
    <xdr:to>
      <xdr:col>76</xdr:col>
      <xdr:colOff>165100</xdr:colOff>
      <xdr:row>77</xdr:row>
      <xdr:rowOff>142532</xdr:rowOff>
    </xdr:to>
    <xdr:sp macro="" textlink="">
      <xdr:nvSpPr>
        <xdr:cNvPr id="637" name="フローチャート: 判断 636">
          <a:extLst>
            <a:ext uri="{FF2B5EF4-FFF2-40B4-BE49-F238E27FC236}">
              <a16:creationId xmlns="" xmlns:a16="http://schemas.microsoft.com/office/drawing/2014/main" id="{00000000-0008-0000-0700-00007D020000}"/>
            </a:ext>
          </a:extLst>
        </xdr:cNvPr>
        <xdr:cNvSpPr/>
      </xdr:nvSpPr>
      <xdr:spPr>
        <a:xfrm>
          <a:off x="14541500" y="132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159059</xdr:rowOff>
    </xdr:from>
    <xdr:ext cx="469744" cy="259045"/>
    <xdr:sp macro="" textlink="">
      <xdr:nvSpPr>
        <xdr:cNvPr id="638" name="テキスト ボックス 637">
          <a:extLst>
            <a:ext uri="{FF2B5EF4-FFF2-40B4-BE49-F238E27FC236}">
              <a16:creationId xmlns="" xmlns:a16="http://schemas.microsoft.com/office/drawing/2014/main" id="{00000000-0008-0000-0700-00007E020000}"/>
            </a:ext>
          </a:extLst>
        </xdr:cNvPr>
        <xdr:cNvSpPr txBox="1"/>
      </xdr:nvSpPr>
      <xdr:spPr>
        <a:xfrm>
          <a:off x="14357428" y="130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143357</xdr:rowOff>
    </xdr:from>
    <xdr:to>
      <xdr:col>71</xdr:col>
      <xdr:colOff>177800</xdr:colOff>
      <xdr:row>79</xdr:row>
      <xdr:rowOff>35192</xdr:rowOff>
    </xdr:to>
    <xdr:cxnSp macro="">
      <xdr:nvCxnSpPr>
        <xdr:cNvPr id="639" name="直線コネクタ 638">
          <a:extLst>
            <a:ext uri="{FF2B5EF4-FFF2-40B4-BE49-F238E27FC236}">
              <a16:creationId xmlns="" xmlns:a16="http://schemas.microsoft.com/office/drawing/2014/main" id="{00000000-0008-0000-0700-00007F020000}"/>
            </a:ext>
          </a:extLst>
        </xdr:cNvPr>
        <xdr:cNvCxnSpPr/>
      </xdr:nvCxnSpPr>
      <xdr:spPr>
        <a:xfrm flipV="1">
          <a:off x="12814300" y="13516457"/>
          <a:ext cx="889000" cy="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112218</xdr:rowOff>
    </xdr:from>
    <xdr:to>
      <xdr:col>72</xdr:col>
      <xdr:colOff>38100</xdr:colOff>
      <xdr:row>78</xdr:row>
      <xdr:rowOff>42368</xdr:rowOff>
    </xdr:to>
    <xdr:sp macro="" textlink="">
      <xdr:nvSpPr>
        <xdr:cNvPr id="640" name="フローチャート: 判断 639">
          <a:extLst>
            <a:ext uri="{FF2B5EF4-FFF2-40B4-BE49-F238E27FC236}">
              <a16:creationId xmlns="" xmlns:a16="http://schemas.microsoft.com/office/drawing/2014/main" id="{00000000-0008-0000-0700-000080020000}"/>
            </a:ext>
          </a:extLst>
        </xdr:cNvPr>
        <xdr:cNvSpPr/>
      </xdr:nvSpPr>
      <xdr:spPr>
        <a:xfrm>
          <a:off x="13652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58895</xdr:rowOff>
    </xdr:from>
    <xdr:ext cx="469744" cy="259045"/>
    <xdr:sp macro="" textlink="">
      <xdr:nvSpPr>
        <xdr:cNvPr id="641" name="テキスト ボックス 640">
          <a:extLst>
            <a:ext uri="{FF2B5EF4-FFF2-40B4-BE49-F238E27FC236}">
              <a16:creationId xmlns="" xmlns:a16="http://schemas.microsoft.com/office/drawing/2014/main" id="{00000000-0008-0000-0700-000081020000}"/>
            </a:ext>
          </a:extLst>
        </xdr:cNvPr>
        <xdr:cNvSpPr txBox="1"/>
      </xdr:nvSpPr>
      <xdr:spPr>
        <a:xfrm>
          <a:off x="13468428" y="1308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24549</xdr:rowOff>
    </xdr:from>
    <xdr:to>
      <xdr:col>67</xdr:col>
      <xdr:colOff>101600</xdr:colOff>
      <xdr:row>78</xdr:row>
      <xdr:rowOff>126149</xdr:rowOff>
    </xdr:to>
    <xdr:sp macro="" textlink="">
      <xdr:nvSpPr>
        <xdr:cNvPr id="642" name="フローチャート: 判断 641">
          <a:extLst>
            <a:ext uri="{FF2B5EF4-FFF2-40B4-BE49-F238E27FC236}">
              <a16:creationId xmlns="" xmlns:a16="http://schemas.microsoft.com/office/drawing/2014/main" id="{00000000-0008-0000-0700-000082020000}"/>
            </a:ext>
          </a:extLst>
        </xdr:cNvPr>
        <xdr:cNvSpPr/>
      </xdr:nvSpPr>
      <xdr:spPr>
        <a:xfrm>
          <a:off x="12763500" y="133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142676</xdr:rowOff>
    </xdr:from>
    <xdr:ext cx="469744" cy="259045"/>
    <xdr:sp macro="" textlink="">
      <xdr:nvSpPr>
        <xdr:cNvPr id="643" name="テキスト ボックス 642">
          <a:extLst>
            <a:ext uri="{FF2B5EF4-FFF2-40B4-BE49-F238E27FC236}">
              <a16:creationId xmlns="" xmlns:a16="http://schemas.microsoft.com/office/drawing/2014/main" id="{00000000-0008-0000-0700-000083020000}"/>
            </a:ext>
          </a:extLst>
        </xdr:cNvPr>
        <xdr:cNvSpPr txBox="1"/>
      </xdr:nvSpPr>
      <xdr:spPr>
        <a:xfrm>
          <a:off x="12579428" y="1317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153251</xdr:rowOff>
    </xdr:from>
    <xdr:to>
      <xdr:col>85</xdr:col>
      <xdr:colOff>177800</xdr:colOff>
      <xdr:row>79</xdr:row>
      <xdr:rowOff>83401</xdr:rowOff>
    </xdr:to>
    <xdr:sp macro="" textlink="">
      <xdr:nvSpPr>
        <xdr:cNvPr id="649" name="楕円 648">
          <a:extLst>
            <a:ext uri="{FF2B5EF4-FFF2-40B4-BE49-F238E27FC236}">
              <a16:creationId xmlns="" xmlns:a16="http://schemas.microsoft.com/office/drawing/2014/main" id="{00000000-0008-0000-0700-000089020000}"/>
            </a:ext>
          </a:extLst>
        </xdr:cNvPr>
        <xdr:cNvSpPr/>
      </xdr:nvSpPr>
      <xdr:spPr>
        <a:xfrm>
          <a:off x="16268700" y="1352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68178</xdr:rowOff>
    </xdr:from>
    <xdr:ext cx="378565" cy="259045"/>
    <xdr:sp macro="" textlink="">
      <xdr:nvSpPr>
        <xdr:cNvPr id="650" name="災害復旧費該当値テキスト">
          <a:extLst>
            <a:ext uri="{FF2B5EF4-FFF2-40B4-BE49-F238E27FC236}">
              <a16:creationId xmlns="" xmlns:a16="http://schemas.microsoft.com/office/drawing/2014/main" id="{00000000-0008-0000-0700-00008A020000}"/>
            </a:ext>
          </a:extLst>
        </xdr:cNvPr>
        <xdr:cNvSpPr txBox="1"/>
      </xdr:nvSpPr>
      <xdr:spPr>
        <a:xfrm>
          <a:off x="16370300" y="13441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116370</xdr:rowOff>
    </xdr:from>
    <xdr:to>
      <xdr:col>81</xdr:col>
      <xdr:colOff>101600</xdr:colOff>
      <xdr:row>79</xdr:row>
      <xdr:rowOff>46520</xdr:rowOff>
    </xdr:to>
    <xdr:sp macro="" textlink="">
      <xdr:nvSpPr>
        <xdr:cNvPr id="651" name="楕円 650">
          <a:extLst>
            <a:ext uri="{FF2B5EF4-FFF2-40B4-BE49-F238E27FC236}">
              <a16:creationId xmlns="" xmlns:a16="http://schemas.microsoft.com/office/drawing/2014/main" id="{00000000-0008-0000-0700-00008B020000}"/>
            </a:ext>
          </a:extLst>
        </xdr:cNvPr>
        <xdr:cNvSpPr/>
      </xdr:nvSpPr>
      <xdr:spPr>
        <a:xfrm>
          <a:off x="15430500" y="1348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37647</xdr:rowOff>
    </xdr:from>
    <xdr:ext cx="469744"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5246428" y="13582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86728</xdr:rowOff>
    </xdr:from>
    <xdr:to>
      <xdr:col>76</xdr:col>
      <xdr:colOff>165100</xdr:colOff>
      <xdr:row>79</xdr:row>
      <xdr:rowOff>16878</xdr:rowOff>
    </xdr:to>
    <xdr:sp macro="" textlink="">
      <xdr:nvSpPr>
        <xdr:cNvPr id="653" name="楕円 652">
          <a:extLst>
            <a:ext uri="{FF2B5EF4-FFF2-40B4-BE49-F238E27FC236}">
              <a16:creationId xmlns="" xmlns:a16="http://schemas.microsoft.com/office/drawing/2014/main" id="{00000000-0008-0000-0700-00008D020000}"/>
            </a:ext>
          </a:extLst>
        </xdr:cNvPr>
        <xdr:cNvSpPr/>
      </xdr:nvSpPr>
      <xdr:spPr>
        <a:xfrm>
          <a:off x="14541500" y="1345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8005</xdr:rowOff>
    </xdr:from>
    <xdr:ext cx="469744"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4357428" y="1355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92557</xdr:rowOff>
    </xdr:from>
    <xdr:to>
      <xdr:col>72</xdr:col>
      <xdr:colOff>38100</xdr:colOff>
      <xdr:row>79</xdr:row>
      <xdr:rowOff>22707</xdr:rowOff>
    </xdr:to>
    <xdr:sp macro="" textlink="">
      <xdr:nvSpPr>
        <xdr:cNvPr id="655" name="楕円 654">
          <a:extLst>
            <a:ext uri="{FF2B5EF4-FFF2-40B4-BE49-F238E27FC236}">
              <a16:creationId xmlns="" xmlns:a16="http://schemas.microsoft.com/office/drawing/2014/main" id="{00000000-0008-0000-0700-00008F020000}"/>
            </a:ext>
          </a:extLst>
        </xdr:cNvPr>
        <xdr:cNvSpPr/>
      </xdr:nvSpPr>
      <xdr:spPr>
        <a:xfrm>
          <a:off x="13652500" y="1346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13834</xdr:rowOff>
    </xdr:from>
    <xdr:ext cx="469744" cy="259045"/>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3468428" y="1355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155842</xdr:rowOff>
    </xdr:from>
    <xdr:to>
      <xdr:col>67</xdr:col>
      <xdr:colOff>101600</xdr:colOff>
      <xdr:row>79</xdr:row>
      <xdr:rowOff>85992</xdr:rowOff>
    </xdr:to>
    <xdr:sp macro="" textlink="">
      <xdr:nvSpPr>
        <xdr:cNvPr id="657" name="楕円 656">
          <a:extLst>
            <a:ext uri="{FF2B5EF4-FFF2-40B4-BE49-F238E27FC236}">
              <a16:creationId xmlns="" xmlns:a16="http://schemas.microsoft.com/office/drawing/2014/main" id="{00000000-0008-0000-0700-000091020000}"/>
            </a:ext>
          </a:extLst>
        </xdr:cNvPr>
        <xdr:cNvSpPr/>
      </xdr:nvSpPr>
      <xdr:spPr>
        <a:xfrm>
          <a:off x="12763500" y="1352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77119</xdr:rowOff>
    </xdr:from>
    <xdr:ext cx="378565"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2625017" y="13621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 xmlns:a16="http://schemas.microsoft.com/office/drawing/2014/main" id="{00000000-0008-0000-07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4" name="直線コネクタ 683">
          <a:extLst>
            <a:ext uri="{FF2B5EF4-FFF2-40B4-BE49-F238E27FC236}">
              <a16:creationId xmlns="" xmlns:a16="http://schemas.microsoft.com/office/drawing/2014/main" id="{00000000-0008-0000-0700-0000AC020000}"/>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5" name="公債費最小値テキスト">
          <a:extLst>
            <a:ext uri="{FF2B5EF4-FFF2-40B4-BE49-F238E27FC236}">
              <a16:creationId xmlns="" xmlns:a16="http://schemas.microsoft.com/office/drawing/2014/main" id="{00000000-0008-0000-0700-0000AD020000}"/>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7" name="公債費最大値テキスト">
          <a:extLst>
            <a:ext uri="{FF2B5EF4-FFF2-40B4-BE49-F238E27FC236}">
              <a16:creationId xmlns="" xmlns:a16="http://schemas.microsoft.com/office/drawing/2014/main" id="{00000000-0008-0000-0700-0000AF020000}"/>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150020</xdr:rowOff>
    </xdr:from>
    <xdr:to>
      <xdr:col>85</xdr:col>
      <xdr:colOff>127000</xdr:colOff>
      <xdr:row>93</xdr:row>
      <xdr:rowOff>154118</xdr:rowOff>
    </xdr:to>
    <xdr:cxnSp macro="">
      <xdr:nvCxnSpPr>
        <xdr:cNvPr id="689" name="直線コネクタ 688">
          <a:extLst>
            <a:ext uri="{FF2B5EF4-FFF2-40B4-BE49-F238E27FC236}">
              <a16:creationId xmlns="" xmlns:a16="http://schemas.microsoft.com/office/drawing/2014/main" id="{00000000-0008-0000-0700-0000B1020000}"/>
            </a:ext>
          </a:extLst>
        </xdr:cNvPr>
        <xdr:cNvCxnSpPr/>
      </xdr:nvCxnSpPr>
      <xdr:spPr>
        <a:xfrm>
          <a:off x="15481300" y="16094870"/>
          <a:ext cx="838200" cy="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2291</xdr:rowOff>
    </xdr:from>
    <xdr:ext cx="534377" cy="259045"/>
    <xdr:sp macro="" textlink="">
      <xdr:nvSpPr>
        <xdr:cNvPr id="690" name="公債費平均値テキスト">
          <a:extLst>
            <a:ext uri="{FF2B5EF4-FFF2-40B4-BE49-F238E27FC236}">
              <a16:creationId xmlns="" xmlns:a16="http://schemas.microsoft.com/office/drawing/2014/main" id="{00000000-0008-0000-0700-0000B2020000}"/>
            </a:ext>
          </a:extLst>
        </xdr:cNvPr>
        <xdr:cNvSpPr txBox="1"/>
      </xdr:nvSpPr>
      <xdr:spPr>
        <a:xfrm>
          <a:off x="16370300" y="1629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91" name="フローチャート: 判断 690">
          <a:extLst>
            <a:ext uri="{FF2B5EF4-FFF2-40B4-BE49-F238E27FC236}">
              <a16:creationId xmlns="" xmlns:a16="http://schemas.microsoft.com/office/drawing/2014/main" id="{00000000-0008-0000-0700-0000B3020000}"/>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122358</xdr:rowOff>
    </xdr:from>
    <xdr:to>
      <xdr:col>81</xdr:col>
      <xdr:colOff>50800</xdr:colOff>
      <xdr:row>93</xdr:row>
      <xdr:rowOff>150020</xdr:rowOff>
    </xdr:to>
    <xdr:cxnSp macro="">
      <xdr:nvCxnSpPr>
        <xdr:cNvPr id="692" name="直線コネクタ 691">
          <a:extLst>
            <a:ext uri="{FF2B5EF4-FFF2-40B4-BE49-F238E27FC236}">
              <a16:creationId xmlns="" xmlns:a16="http://schemas.microsoft.com/office/drawing/2014/main" id="{00000000-0008-0000-0700-0000B4020000}"/>
            </a:ext>
          </a:extLst>
        </xdr:cNvPr>
        <xdr:cNvCxnSpPr/>
      </xdr:nvCxnSpPr>
      <xdr:spPr>
        <a:xfrm>
          <a:off x="14592300" y="16067208"/>
          <a:ext cx="889000" cy="2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9609</xdr:rowOff>
    </xdr:from>
    <xdr:to>
      <xdr:col>81</xdr:col>
      <xdr:colOff>101600</xdr:colOff>
      <xdr:row>94</xdr:row>
      <xdr:rowOff>111209</xdr:rowOff>
    </xdr:to>
    <xdr:sp macro="" textlink="">
      <xdr:nvSpPr>
        <xdr:cNvPr id="693" name="フローチャート: 判断 692">
          <a:extLst>
            <a:ext uri="{FF2B5EF4-FFF2-40B4-BE49-F238E27FC236}">
              <a16:creationId xmlns="" xmlns:a16="http://schemas.microsoft.com/office/drawing/2014/main" id="{00000000-0008-0000-0700-0000B5020000}"/>
            </a:ext>
          </a:extLst>
        </xdr:cNvPr>
        <xdr:cNvSpPr/>
      </xdr:nvSpPr>
      <xdr:spPr>
        <a:xfrm>
          <a:off x="15430500" y="16125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102336</xdr:rowOff>
    </xdr:from>
    <xdr:ext cx="534377" cy="259045"/>
    <xdr:sp macro="" textlink="">
      <xdr:nvSpPr>
        <xdr:cNvPr id="694" name="テキスト ボックス 693">
          <a:extLst>
            <a:ext uri="{FF2B5EF4-FFF2-40B4-BE49-F238E27FC236}">
              <a16:creationId xmlns="" xmlns:a16="http://schemas.microsoft.com/office/drawing/2014/main" id="{00000000-0008-0000-0700-0000B6020000}"/>
            </a:ext>
          </a:extLst>
        </xdr:cNvPr>
        <xdr:cNvSpPr txBox="1"/>
      </xdr:nvSpPr>
      <xdr:spPr>
        <a:xfrm>
          <a:off x="15214111" y="162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122358</xdr:rowOff>
    </xdr:from>
    <xdr:to>
      <xdr:col>76</xdr:col>
      <xdr:colOff>114300</xdr:colOff>
      <xdr:row>93</xdr:row>
      <xdr:rowOff>137283</xdr:rowOff>
    </xdr:to>
    <xdr:cxnSp macro="">
      <xdr:nvCxnSpPr>
        <xdr:cNvPr id="695" name="直線コネクタ 694">
          <a:extLst>
            <a:ext uri="{FF2B5EF4-FFF2-40B4-BE49-F238E27FC236}">
              <a16:creationId xmlns="" xmlns:a16="http://schemas.microsoft.com/office/drawing/2014/main" id="{00000000-0008-0000-0700-0000B7020000}"/>
            </a:ext>
          </a:extLst>
        </xdr:cNvPr>
        <xdr:cNvCxnSpPr/>
      </xdr:nvCxnSpPr>
      <xdr:spPr>
        <a:xfrm flipV="1">
          <a:off x="13703300" y="16067208"/>
          <a:ext cx="889000" cy="1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14491</xdr:rowOff>
    </xdr:from>
    <xdr:to>
      <xdr:col>76</xdr:col>
      <xdr:colOff>165100</xdr:colOff>
      <xdr:row>94</xdr:row>
      <xdr:rowOff>116091</xdr:rowOff>
    </xdr:to>
    <xdr:sp macro="" textlink="">
      <xdr:nvSpPr>
        <xdr:cNvPr id="696" name="フローチャート: 判断 695">
          <a:extLst>
            <a:ext uri="{FF2B5EF4-FFF2-40B4-BE49-F238E27FC236}">
              <a16:creationId xmlns="" xmlns:a16="http://schemas.microsoft.com/office/drawing/2014/main" id="{00000000-0008-0000-0700-0000B8020000}"/>
            </a:ext>
          </a:extLst>
        </xdr:cNvPr>
        <xdr:cNvSpPr/>
      </xdr:nvSpPr>
      <xdr:spPr>
        <a:xfrm>
          <a:off x="14541500" y="1613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107218</xdr:rowOff>
    </xdr:from>
    <xdr:ext cx="534377" cy="259045"/>
    <xdr:sp macro="" textlink="">
      <xdr:nvSpPr>
        <xdr:cNvPr id="697" name="テキスト ボックス 696">
          <a:extLst>
            <a:ext uri="{FF2B5EF4-FFF2-40B4-BE49-F238E27FC236}">
              <a16:creationId xmlns="" xmlns:a16="http://schemas.microsoft.com/office/drawing/2014/main" id="{00000000-0008-0000-0700-0000B9020000}"/>
            </a:ext>
          </a:extLst>
        </xdr:cNvPr>
        <xdr:cNvSpPr txBox="1"/>
      </xdr:nvSpPr>
      <xdr:spPr>
        <a:xfrm>
          <a:off x="14325111" y="1622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137283</xdr:rowOff>
    </xdr:from>
    <xdr:to>
      <xdr:col>71</xdr:col>
      <xdr:colOff>177800</xdr:colOff>
      <xdr:row>93</xdr:row>
      <xdr:rowOff>167328</xdr:rowOff>
    </xdr:to>
    <xdr:cxnSp macro="">
      <xdr:nvCxnSpPr>
        <xdr:cNvPr id="698" name="直線コネクタ 697">
          <a:extLst>
            <a:ext uri="{FF2B5EF4-FFF2-40B4-BE49-F238E27FC236}">
              <a16:creationId xmlns="" xmlns:a16="http://schemas.microsoft.com/office/drawing/2014/main" id="{00000000-0008-0000-0700-0000BA020000}"/>
            </a:ext>
          </a:extLst>
        </xdr:cNvPr>
        <xdr:cNvCxnSpPr/>
      </xdr:nvCxnSpPr>
      <xdr:spPr>
        <a:xfrm flipV="1">
          <a:off x="12814300" y="16082133"/>
          <a:ext cx="8890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19960</xdr:rowOff>
    </xdr:from>
    <xdr:to>
      <xdr:col>72</xdr:col>
      <xdr:colOff>38100</xdr:colOff>
      <xdr:row>94</xdr:row>
      <xdr:rowOff>121560</xdr:rowOff>
    </xdr:to>
    <xdr:sp macro="" textlink="">
      <xdr:nvSpPr>
        <xdr:cNvPr id="699" name="フローチャート: 判断 698">
          <a:extLst>
            <a:ext uri="{FF2B5EF4-FFF2-40B4-BE49-F238E27FC236}">
              <a16:creationId xmlns="" xmlns:a16="http://schemas.microsoft.com/office/drawing/2014/main" id="{00000000-0008-0000-0700-0000BB020000}"/>
            </a:ext>
          </a:extLst>
        </xdr:cNvPr>
        <xdr:cNvSpPr/>
      </xdr:nvSpPr>
      <xdr:spPr>
        <a:xfrm>
          <a:off x="13652500" y="161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112687</xdr:rowOff>
    </xdr:from>
    <xdr:ext cx="534377" cy="259045"/>
    <xdr:sp macro="" textlink="">
      <xdr:nvSpPr>
        <xdr:cNvPr id="700" name="テキスト ボックス 699">
          <a:extLst>
            <a:ext uri="{FF2B5EF4-FFF2-40B4-BE49-F238E27FC236}">
              <a16:creationId xmlns="" xmlns:a16="http://schemas.microsoft.com/office/drawing/2014/main" id="{00000000-0008-0000-0700-0000BC020000}"/>
            </a:ext>
          </a:extLst>
        </xdr:cNvPr>
        <xdr:cNvSpPr txBox="1"/>
      </xdr:nvSpPr>
      <xdr:spPr>
        <a:xfrm>
          <a:off x="13436111" y="162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3893</xdr:rowOff>
    </xdr:from>
    <xdr:to>
      <xdr:col>67</xdr:col>
      <xdr:colOff>101600</xdr:colOff>
      <xdr:row>94</xdr:row>
      <xdr:rowOff>105493</xdr:rowOff>
    </xdr:to>
    <xdr:sp macro="" textlink="">
      <xdr:nvSpPr>
        <xdr:cNvPr id="701" name="フローチャート: 判断 700">
          <a:extLst>
            <a:ext uri="{FF2B5EF4-FFF2-40B4-BE49-F238E27FC236}">
              <a16:creationId xmlns="" xmlns:a16="http://schemas.microsoft.com/office/drawing/2014/main" id="{00000000-0008-0000-0700-0000BD020000}"/>
            </a:ext>
          </a:extLst>
        </xdr:cNvPr>
        <xdr:cNvSpPr/>
      </xdr:nvSpPr>
      <xdr:spPr>
        <a:xfrm>
          <a:off x="12763500" y="1612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96620</xdr:rowOff>
    </xdr:from>
    <xdr:ext cx="534377"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2547111" y="1621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103318</xdr:rowOff>
    </xdr:from>
    <xdr:to>
      <xdr:col>85</xdr:col>
      <xdr:colOff>177800</xdr:colOff>
      <xdr:row>94</xdr:row>
      <xdr:rowOff>33468</xdr:rowOff>
    </xdr:to>
    <xdr:sp macro="" textlink="">
      <xdr:nvSpPr>
        <xdr:cNvPr id="708" name="楕円 707">
          <a:extLst>
            <a:ext uri="{FF2B5EF4-FFF2-40B4-BE49-F238E27FC236}">
              <a16:creationId xmlns="" xmlns:a16="http://schemas.microsoft.com/office/drawing/2014/main" id="{00000000-0008-0000-0700-0000C4020000}"/>
            </a:ext>
          </a:extLst>
        </xdr:cNvPr>
        <xdr:cNvSpPr/>
      </xdr:nvSpPr>
      <xdr:spPr>
        <a:xfrm>
          <a:off x="16268700" y="160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126195</xdr:rowOff>
    </xdr:from>
    <xdr:ext cx="534377" cy="259045"/>
    <xdr:sp macro="" textlink="">
      <xdr:nvSpPr>
        <xdr:cNvPr id="709" name="公債費該当値テキスト">
          <a:extLst>
            <a:ext uri="{FF2B5EF4-FFF2-40B4-BE49-F238E27FC236}">
              <a16:creationId xmlns="" xmlns:a16="http://schemas.microsoft.com/office/drawing/2014/main" id="{00000000-0008-0000-0700-0000C5020000}"/>
            </a:ext>
          </a:extLst>
        </xdr:cNvPr>
        <xdr:cNvSpPr txBox="1"/>
      </xdr:nvSpPr>
      <xdr:spPr>
        <a:xfrm>
          <a:off x="16370300" y="1589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99220</xdr:rowOff>
    </xdr:from>
    <xdr:to>
      <xdr:col>81</xdr:col>
      <xdr:colOff>101600</xdr:colOff>
      <xdr:row>94</xdr:row>
      <xdr:rowOff>29370</xdr:rowOff>
    </xdr:to>
    <xdr:sp macro="" textlink="">
      <xdr:nvSpPr>
        <xdr:cNvPr id="710" name="楕円 709">
          <a:extLst>
            <a:ext uri="{FF2B5EF4-FFF2-40B4-BE49-F238E27FC236}">
              <a16:creationId xmlns="" xmlns:a16="http://schemas.microsoft.com/office/drawing/2014/main" id="{00000000-0008-0000-0700-0000C6020000}"/>
            </a:ext>
          </a:extLst>
        </xdr:cNvPr>
        <xdr:cNvSpPr/>
      </xdr:nvSpPr>
      <xdr:spPr>
        <a:xfrm>
          <a:off x="15430500" y="1604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45897</xdr:rowOff>
    </xdr:from>
    <xdr:ext cx="534377"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5214111" y="1581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71558</xdr:rowOff>
    </xdr:from>
    <xdr:to>
      <xdr:col>76</xdr:col>
      <xdr:colOff>165100</xdr:colOff>
      <xdr:row>94</xdr:row>
      <xdr:rowOff>1708</xdr:rowOff>
    </xdr:to>
    <xdr:sp macro="" textlink="">
      <xdr:nvSpPr>
        <xdr:cNvPr id="712" name="楕円 711">
          <a:extLst>
            <a:ext uri="{FF2B5EF4-FFF2-40B4-BE49-F238E27FC236}">
              <a16:creationId xmlns="" xmlns:a16="http://schemas.microsoft.com/office/drawing/2014/main" id="{00000000-0008-0000-0700-0000C8020000}"/>
            </a:ext>
          </a:extLst>
        </xdr:cNvPr>
        <xdr:cNvSpPr/>
      </xdr:nvSpPr>
      <xdr:spPr>
        <a:xfrm>
          <a:off x="14541500" y="1601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18235</xdr:rowOff>
    </xdr:from>
    <xdr:ext cx="534377"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4325111" y="1579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86483</xdr:rowOff>
    </xdr:from>
    <xdr:to>
      <xdr:col>72</xdr:col>
      <xdr:colOff>38100</xdr:colOff>
      <xdr:row>94</xdr:row>
      <xdr:rowOff>16633</xdr:rowOff>
    </xdr:to>
    <xdr:sp macro="" textlink="">
      <xdr:nvSpPr>
        <xdr:cNvPr id="714" name="楕円 713">
          <a:extLst>
            <a:ext uri="{FF2B5EF4-FFF2-40B4-BE49-F238E27FC236}">
              <a16:creationId xmlns="" xmlns:a16="http://schemas.microsoft.com/office/drawing/2014/main" id="{00000000-0008-0000-0700-0000CA020000}"/>
            </a:ext>
          </a:extLst>
        </xdr:cNvPr>
        <xdr:cNvSpPr/>
      </xdr:nvSpPr>
      <xdr:spPr>
        <a:xfrm>
          <a:off x="13652500" y="1603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33160</xdr:rowOff>
    </xdr:from>
    <xdr:ext cx="534377"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3436111" y="1580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116528</xdr:rowOff>
    </xdr:from>
    <xdr:to>
      <xdr:col>67</xdr:col>
      <xdr:colOff>101600</xdr:colOff>
      <xdr:row>94</xdr:row>
      <xdr:rowOff>46678</xdr:rowOff>
    </xdr:to>
    <xdr:sp macro="" textlink="">
      <xdr:nvSpPr>
        <xdr:cNvPr id="716" name="楕円 715">
          <a:extLst>
            <a:ext uri="{FF2B5EF4-FFF2-40B4-BE49-F238E27FC236}">
              <a16:creationId xmlns="" xmlns:a16="http://schemas.microsoft.com/office/drawing/2014/main" id="{00000000-0008-0000-0700-0000CC020000}"/>
            </a:ext>
          </a:extLst>
        </xdr:cNvPr>
        <xdr:cNvSpPr/>
      </xdr:nvSpPr>
      <xdr:spPr>
        <a:xfrm>
          <a:off x="12763500" y="1606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63205</xdr:rowOff>
    </xdr:from>
    <xdr:ext cx="534377" cy="259045"/>
    <xdr:sp macro="" textlink="">
      <xdr:nvSpPr>
        <xdr:cNvPr id="717" name="テキスト ボックス 716">
          <a:extLst>
            <a:ext uri="{FF2B5EF4-FFF2-40B4-BE49-F238E27FC236}">
              <a16:creationId xmlns="" xmlns:a16="http://schemas.microsoft.com/office/drawing/2014/main" id="{00000000-0008-0000-0700-0000CD020000}"/>
            </a:ext>
          </a:extLst>
        </xdr:cNvPr>
        <xdr:cNvSpPr txBox="1"/>
      </xdr:nvSpPr>
      <xdr:spPr>
        <a:xfrm>
          <a:off x="12547111" y="1583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a:extLst>
            <a:ext uri="{FF2B5EF4-FFF2-40B4-BE49-F238E27FC236}">
              <a16:creationId xmlns="" xmlns:a16="http://schemas.microsoft.com/office/drawing/2014/main" id="{00000000-0008-0000-0700-0000D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a:extLst>
            <a:ext uri="{FF2B5EF4-FFF2-40B4-BE49-F238E27FC236}">
              <a16:creationId xmlns="" xmlns:a16="http://schemas.microsoft.com/office/drawing/2014/main" id="{00000000-0008-0000-0700-0000D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 xmlns:a16="http://schemas.microsoft.com/office/drawing/2014/main" id="{00000000-0008-0000-0700-0000E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2" name="諸支出金最小値テキスト">
          <a:extLst>
            <a:ext uri="{FF2B5EF4-FFF2-40B4-BE49-F238E27FC236}">
              <a16:creationId xmlns="" xmlns:a16="http://schemas.microsoft.com/office/drawing/2014/main" id="{00000000-0008-0000-0700-0000E6020000}"/>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4" name="諸支出金最大値テキスト">
          <a:extLst>
            <a:ext uri="{FF2B5EF4-FFF2-40B4-BE49-F238E27FC236}">
              <a16:creationId xmlns="" xmlns:a16="http://schemas.microsoft.com/office/drawing/2014/main" id="{00000000-0008-0000-0700-0000E8020000}"/>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43764</xdr:rowOff>
    </xdr:from>
    <xdr:to>
      <xdr:col>116</xdr:col>
      <xdr:colOff>63500</xdr:colOff>
      <xdr:row>39</xdr:row>
      <xdr:rowOff>44297</xdr:rowOff>
    </xdr:to>
    <xdr:cxnSp macro="">
      <xdr:nvCxnSpPr>
        <xdr:cNvPr id="746" name="直線コネクタ 745">
          <a:extLst>
            <a:ext uri="{FF2B5EF4-FFF2-40B4-BE49-F238E27FC236}">
              <a16:creationId xmlns="" xmlns:a16="http://schemas.microsoft.com/office/drawing/2014/main" id="{00000000-0008-0000-0700-0000EA020000}"/>
            </a:ext>
          </a:extLst>
        </xdr:cNvPr>
        <xdr:cNvCxnSpPr/>
      </xdr:nvCxnSpPr>
      <xdr:spPr>
        <a:xfrm>
          <a:off x="21323300" y="6730314"/>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7" name="諸支出金平均値テキスト">
          <a:extLst>
            <a:ext uri="{FF2B5EF4-FFF2-40B4-BE49-F238E27FC236}">
              <a16:creationId xmlns="" xmlns:a16="http://schemas.microsoft.com/office/drawing/2014/main" id="{00000000-0008-0000-0700-0000EB020000}"/>
            </a:ext>
          </a:extLst>
        </xdr:cNvPr>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8" name="フローチャート: 判断 747">
          <a:extLst>
            <a:ext uri="{FF2B5EF4-FFF2-40B4-BE49-F238E27FC236}">
              <a16:creationId xmlns="" xmlns:a16="http://schemas.microsoft.com/office/drawing/2014/main" id="{00000000-0008-0000-0700-0000EC020000}"/>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164236</xdr:rowOff>
    </xdr:from>
    <xdr:to>
      <xdr:col>111</xdr:col>
      <xdr:colOff>177800</xdr:colOff>
      <xdr:row>39</xdr:row>
      <xdr:rowOff>43764</xdr:rowOff>
    </xdr:to>
    <xdr:cxnSp macro="">
      <xdr:nvCxnSpPr>
        <xdr:cNvPr id="749" name="直線コネクタ 748">
          <a:extLst>
            <a:ext uri="{FF2B5EF4-FFF2-40B4-BE49-F238E27FC236}">
              <a16:creationId xmlns="" xmlns:a16="http://schemas.microsoft.com/office/drawing/2014/main" id="{00000000-0008-0000-0700-0000ED020000}"/>
            </a:ext>
          </a:extLst>
        </xdr:cNvPr>
        <xdr:cNvCxnSpPr/>
      </xdr:nvCxnSpPr>
      <xdr:spPr>
        <a:xfrm>
          <a:off x="20434300" y="6679336"/>
          <a:ext cx="8890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149327</xdr:rowOff>
    </xdr:from>
    <xdr:to>
      <xdr:col>112</xdr:col>
      <xdr:colOff>38100</xdr:colOff>
      <xdr:row>39</xdr:row>
      <xdr:rowOff>79477</xdr:rowOff>
    </xdr:to>
    <xdr:sp macro="" textlink="">
      <xdr:nvSpPr>
        <xdr:cNvPr id="750" name="フローチャート: 判断 749">
          <a:extLst>
            <a:ext uri="{FF2B5EF4-FFF2-40B4-BE49-F238E27FC236}">
              <a16:creationId xmlns="" xmlns:a16="http://schemas.microsoft.com/office/drawing/2014/main" id="{00000000-0008-0000-0700-0000EE020000}"/>
            </a:ext>
          </a:extLst>
        </xdr:cNvPr>
        <xdr:cNvSpPr/>
      </xdr:nvSpPr>
      <xdr:spPr>
        <a:xfrm>
          <a:off x="21272500" y="66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96004</xdr:rowOff>
    </xdr:from>
    <xdr:ext cx="378565" cy="259045"/>
    <xdr:sp macro="" textlink="">
      <xdr:nvSpPr>
        <xdr:cNvPr id="751" name="テキスト ボックス 750">
          <a:extLst>
            <a:ext uri="{FF2B5EF4-FFF2-40B4-BE49-F238E27FC236}">
              <a16:creationId xmlns="" xmlns:a16="http://schemas.microsoft.com/office/drawing/2014/main" id="{00000000-0008-0000-0700-0000EF020000}"/>
            </a:ext>
          </a:extLst>
        </xdr:cNvPr>
        <xdr:cNvSpPr txBox="1"/>
      </xdr:nvSpPr>
      <xdr:spPr>
        <a:xfrm>
          <a:off x="21134017" y="6439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164236</xdr:rowOff>
    </xdr:from>
    <xdr:to>
      <xdr:col>107</xdr:col>
      <xdr:colOff>50800</xdr:colOff>
      <xdr:row>39</xdr:row>
      <xdr:rowOff>44450</xdr:rowOff>
    </xdr:to>
    <xdr:cxnSp macro="">
      <xdr:nvCxnSpPr>
        <xdr:cNvPr id="752" name="直線コネクタ 751">
          <a:extLst>
            <a:ext uri="{FF2B5EF4-FFF2-40B4-BE49-F238E27FC236}">
              <a16:creationId xmlns="" xmlns:a16="http://schemas.microsoft.com/office/drawing/2014/main" id="{00000000-0008-0000-0700-0000F0020000}"/>
            </a:ext>
          </a:extLst>
        </xdr:cNvPr>
        <xdr:cNvCxnSpPr/>
      </xdr:nvCxnSpPr>
      <xdr:spPr>
        <a:xfrm flipV="1">
          <a:off x="19545300" y="6679336"/>
          <a:ext cx="8890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153746</xdr:rowOff>
    </xdr:from>
    <xdr:to>
      <xdr:col>107</xdr:col>
      <xdr:colOff>101600</xdr:colOff>
      <xdr:row>39</xdr:row>
      <xdr:rowOff>83896</xdr:rowOff>
    </xdr:to>
    <xdr:sp macro="" textlink="">
      <xdr:nvSpPr>
        <xdr:cNvPr id="753" name="フローチャート: 判断 752">
          <a:extLst>
            <a:ext uri="{FF2B5EF4-FFF2-40B4-BE49-F238E27FC236}">
              <a16:creationId xmlns="" xmlns:a16="http://schemas.microsoft.com/office/drawing/2014/main" id="{00000000-0008-0000-0700-0000F1020000}"/>
            </a:ext>
          </a:extLst>
        </xdr:cNvPr>
        <xdr:cNvSpPr/>
      </xdr:nvSpPr>
      <xdr:spPr>
        <a:xfrm>
          <a:off x="20383500" y="666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75023</xdr:rowOff>
    </xdr:from>
    <xdr:ext cx="378565" cy="259045"/>
    <xdr:sp macro="" textlink="">
      <xdr:nvSpPr>
        <xdr:cNvPr id="754" name="テキスト ボックス 753">
          <a:extLst>
            <a:ext uri="{FF2B5EF4-FFF2-40B4-BE49-F238E27FC236}">
              <a16:creationId xmlns="" xmlns:a16="http://schemas.microsoft.com/office/drawing/2014/main" id="{00000000-0008-0000-0700-0000F2020000}"/>
            </a:ext>
          </a:extLst>
        </xdr:cNvPr>
        <xdr:cNvSpPr txBox="1"/>
      </xdr:nvSpPr>
      <xdr:spPr>
        <a:xfrm>
          <a:off x="20245017" y="6761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57938</xdr:rowOff>
    </xdr:from>
    <xdr:to>
      <xdr:col>102</xdr:col>
      <xdr:colOff>114300</xdr:colOff>
      <xdr:row>39</xdr:row>
      <xdr:rowOff>44450</xdr:rowOff>
    </xdr:to>
    <xdr:cxnSp macro="">
      <xdr:nvCxnSpPr>
        <xdr:cNvPr id="755" name="直線コネクタ 754">
          <a:extLst>
            <a:ext uri="{FF2B5EF4-FFF2-40B4-BE49-F238E27FC236}">
              <a16:creationId xmlns="" xmlns:a16="http://schemas.microsoft.com/office/drawing/2014/main" id="{00000000-0008-0000-0700-0000F3020000}"/>
            </a:ext>
          </a:extLst>
        </xdr:cNvPr>
        <xdr:cNvCxnSpPr/>
      </xdr:nvCxnSpPr>
      <xdr:spPr>
        <a:xfrm>
          <a:off x="18656300" y="6573038"/>
          <a:ext cx="889000" cy="15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157556</xdr:rowOff>
    </xdr:from>
    <xdr:to>
      <xdr:col>102</xdr:col>
      <xdr:colOff>165100</xdr:colOff>
      <xdr:row>39</xdr:row>
      <xdr:rowOff>87706</xdr:rowOff>
    </xdr:to>
    <xdr:sp macro="" textlink="">
      <xdr:nvSpPr>
        <xdr:cNvPr id="756" name="フローチャート: 判断 755">
          <a:extLst>
            <a:ext uri="{FF2B5EF4-FFF2-40B4-BE49-F238E27FC236}">
              <a16:creationId xmlns="" xmlns:a16="http://schemas.microsoft.com/office/drawing/2014/main" id="{00000000-0008-0000-0700-0000F4020000}"/>
            </a:ext>
          </a:extLst>
        </xdr:cNvPr>
        <xdr:cNvSpPr/>
      </xdr:nvSpPr>
      <xdr:spPr>
        <a:xfrm>
          <a:off x="19494500" y="667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104233</xdr:rowOff>
    </xdr:from>
    <xdr:ext cx="313932" cy="259045"/>
    <xdr:sp macro="" textlink="">
      <xdr:nvSpPr>
        <xdr:cNvPr id="757" name="テキスト ボックス 756">
          <a:extLst>
            <a:ext uri="{FF2B5EF4-FFF2-40B4-BE49-F238E27FC236}">
              <a16:creationId xmlns="" xmlns:a16="http://schemas.microsoft.com/office/drawing/2014/main" id="{00000000-0008-0000-0700-0000F5020000}"/>
            </a:ext>
          </a:extLst>
        </xdr:cNvPr>
        <xdr:cNvSpPr txBox="1"/>
      </xdr:nvSpPr>
      <xdr:spPr>
        <a:xfrm>
          <a:off x="19388333" y="64478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149784</xdr:rowOff>
    </xdr:from>
    <xdr:to>
      <xdr:col>98</xdr:col>
      <xdr:colOff>38100</xdr:colOff>
      <xdr:row>39</xdr:row>
      <xdr:rowOff>79934</xdr:rowOff>
    </xdr:to>
    <xdr:sp macro="" textlink="">
      <xdr:nvSpPr>
        <xdr:cNvPr id="758" name="フローチャート: 判断 757">
          <a:extLst>
            <a:ext uri="{FF2B5EF4-FFF2-40B4-BE49-F238E27FC236}">
              <a16:creationId xmlns="" xmlns:a16="http://schemas.microsoft.com/office/drawing/2014/main" id="{00000000-0008-0000-0700-0000F6020000}"/>
            </a:ext>
          </a:extLst>
        </xdr:cNvPr>
        <xdr:cNvSpPr/>
      </xdr:nvSpPr>
      <xdr:spPr>
        <a:xfrm>
          <a:off x="18605500" y="66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71061</xdr:rowOff>
    </xdr:from>
    <xdr:ext cx="378565"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18467017" y="6757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164947</xdr:rowOff>
    </xdr:from>
    <xdr:to>
      <xdr:col>116</xdr:col>
      <xdr:colOff>114300</xdr:colOff>
      <xdr:row>39</xdr:row>
      <xdr:rowOff>95097</xdr:rowOff>
    </xdr:to>
    <xdr:sp macro="" textlink="">
      <xdr:nvSpPr>
        <xdr:cNvPr id="765" name="楕円 764">
          <a:extLst>
            <a:ext uri="{FF2B5EF4-FFF2-40B4-BE49-F238E27FC236}">
              <a16:creationId xmlns="" xmlns:a16="http://schemas.microsoft.com/office/drawing/2014/main" id="{00000000-0008-0000-0700-0000FD020000}"/>
            </a:ext>
          </a:extLst>
        </xdr:cNvPr>
        <xdr:cNvSpPr/>
      </xdr:nvSpPr>
      <xdr:spPr>
        <a:xfrm>
          <a:off x="221107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114951</xdr:rowOff>
    </xdr:from>
    <xdr:ext cx="249299" cy="259045"/>
    <xdr:sp macro="" textlink="">
      <xdr:nvSpPr>
        <xdr:cNvPr id="766" name="諸支出金該当値テキスト">
          <a:extLst>
            <a:ext uri="{FF2B5EF4-FFF2-40B4-BE49-F238E27FC236}">
              <a16:creationId xmlns="" xmlns:a16="http://schemas.microsoft.com/office/drawing/2014/main" id="{00000000-0008-0000-0700-0000FE020000}"/>
            </a:ext>
          </a:extLst>
        </xdr:cNvPr>
        <xdr:cNvSpPr txBox="1"/>
      </xdr:nvSpPr>
      <xdr:spPr>
        <a:xfrm>
          <a:off x="22212300" y="66300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164414</xdr:rowOff>
    </xdr:from>
    <xdr:to>
      <xdr:col>112</xdr:col>
      <xdr:colOff>38100</xdr:colOff>
      <xdr:row>39</xdr:row>
      <xdr:rowOff>94564</xdr:rowOff>
    </xdr:to>
    <xdr:sp macro="" textlink="">
      <xdr:nvSpPr>
        <xdr:cNvPr id="767" name="楕円 766">
          <a:extLst>
            <a:ext uri="{FF2B5EF4-FFF2-40B4-BE49-F238E27FC236}">
              <a16:creationId xmlns="" xmlns:a16="http://schemas.microsoft.com/office/drawing/2014/main" id="{00000000-0008-0000-0700-0000FF020000}"/>
            </a:ext>
          </a:extLst>
        </xdr:cNvPr>
        <xdr:cNvSpPr/>
      </xdr:nvSpPr>
      <xdr:spPr>
        <a:xfrm>
          <a:off x="21272500" y="66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85691</xdr:rowOff>
    </xdr:from>
    <xdr:ext cx="249299"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21198650" y="67722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113436</xdr:rowOff>
    </xdr:from>
    <xdr:to>
      <xdr:col>107</xdr:col>
      <xdr:colOff>101600</xdr:colOff>
      <xdr:row>39</xdr:row>
      <xdr:rowOff>43586</xdr:rowOff>
    </xdr:to>
    <xdr:sp macro="" textlink="">
      <xdr:nvSpPr>
        <xdr:cNvPr id="769" name="楕円 768">
          <a:extLst>
            <a:ext uri="{FF2B5EF4-FFF2-40B4-BE49-F238E27FC236}">
              <a16:creationId xmlns="" xmlns:a16="http://schemas.microsoft.com/office/drawing/2014/main" id="{00000000-0008-0000-0700-000001030000}"/>
            </a:ext>
          </a:extLst>
        </xdr:cNvPr>
        <xdr:cNvSpPr/>
      </xdr:nvSpPr>
      <xdr:spPr>
        <a:xfrm>
          <a:off x="20383500" y="66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60113</xdr:rowOff>
    </xdr:from>
    <xdr:ext cx="378565"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20245017" y="6403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7138</xdr:rowOff>
    </xdr:from>
    <xdr:to>
      <xdr:col>98</xdr:col>
      <xdr:colOff>38100</xdr:colOff>
      <xdr:row>38</xdr:row>
      <xdr:rowOff>108738</xdr:rowOff>
    </xdr:to>
    <xdr:sp macro="" textlink="">
      <xdr:nvSpPr>
        <xdr:cNvPr id="773" name="楕円 772">
          <a:extLst>
            <a:ext uri="{FF2B5EF4-FFF2-40B4-BE49-F238E27FC236}">
              <a16:creationId xmlns="" xmlns:a16="http://schemas.microsoft.com/office/drawing/2014/main" id="{00000000-0008-0000-0700-000005030000}"/>
            </a:ext>
          </a:extLst>
        </xdr:cNvPr>
        <xdr:cNvSpPr/>
      </xdr:nvSpPr>
      <xdr:spPr>
        <a:xfrm>
          <a:off x="18605500" y="652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125265</xdr:rowOff>
    </xdr:from>
    <xdr:ext cx="469744" cy="259045"/>
    <xdr:sp macro="" textlink="">
      <xdr:nvSpPr>
        <xdr:cNvPr id="774" name="テキスト ボックス 773">
          <a:extLst>
            <a:ext uri="{FF2B5EF4-FFF2-40B4-BE49-F238E27FC236}">
              <a16:creationId xmlns="" xmlns:a16="http://schemas.microsoft.com/office/drawing/2014/main" id="{00000000-0008-0000-0700-000006030000}"/>
            </a:ext>
          </a:extLst>
        </xdr:cNvPr>
        <xdr:cNvSpPr txBox="1"/>
      </xdr:nvSpPr>
      <xdr:spPr>
        <a:xfrm>
          <a:off x="18421428" y="6297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総務費は、住民一人当たり</a:t>
          </a:r>
          <a:r>
            <a:rPr kumimoji="1" lang="en-US" altLang="ja-JP" sz="1100">
              <a:solidFill>
                <a:schemeClr val="dk1"/>
              </a:solidFill>
              <a:effectLst/>
              <a:latin typeface="+mn-lt"/>
              <a:ea typeface="+mn-ea"/>
              <a:cs typeface="+mn-cs"/>
            </a:rPr>
            <a:t>73,908</a:t>
          </a:r>
          <a:r>
            <a:rPr kumimoji="1" lang="ja-JP" altLang="ja-JP" sz="1100">
              <a:solidFill>
                <a:schemeClr val="dk1"/>
              </a:solidFill>
              <a:effectLst/>
              <a:latin typeface="+mn-lt"/>
              <a:ea typeface="+mn-ea"/>
              <a:cs typeface="+mn-cs"/>
            </a:rPr>
            <a:t>円で類似団体平均と同水準にある。前年度比</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額となった主な理由は、特別定額給付金給付事業（約</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億円）によるものである。土木費が類似団体平均と比較して高止まりしている要因は、下水道事業への出資金の影響によるものである。また、消防費が類似団体平均と比較して高止まりしているのは、</a:t>
          </a:r>
          <a:r>
            <a:rPr kumimoji="1" lang="ja-JP" altLang="en-US" sz="1100">
              <a:solidFill>
                <a:schemeClr val="tx1"/>
              </a:solidFill>
              <a:effectLst/>
              <a:latin typeface="+mn-lt"/>
              <a:ea typeface="+mn-ea"/>
              <a:cs typeface="+mn-cs"/>
            </a:rPr>
            <a:t>広大な面積を有している</a:t>
          </a:r>
          <a:r>
            <a:rPr kumimoji="1" lang="ja-JP" altLang="ja-JP" sz="1100">
              <a:solidFill>
                <a:schemeClr val="tx1"/>
              </a:solidFill>
              <a:effectLst/>
              <a:latin typeface="+mn-lt"/>
              <a:ea typeface="+mn-ea"/>
              <a:cs typeface="+mn-cs"/>
            </a:rPr>
            <a:t>ことが主な要因である。</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新潟県村上市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財政調整基金残高は前年度比</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ポイント増加しているが、これは、</a:t>
          </a:r>
          <a:r>
            <a:rPr kumimoji="1" lang="ja-JP" altLang="en-US" sz="1100">
              <a:solidFill>
                <a:schemeClr val="dk1"/>
              </a:solidFill>
              <a:effectLst/>
              <a:latin typeface="+mn-lt"/>
              <a:ea typeface="+mn-ea"/>
              <a:cs typeface="+mn-cs"/>
            </a:rPr>
            <a:t>余剰金の</a:t>
          </a:r>
          <a:r>
            <a:rPr kumimoji="1" lang="ja-JP" altLang="en-US" sz="1100">
              <a:solidFill>
                <a:schemeClr val="tx1"/>
              </a:solidFill>
              <a:effectLst/>
              <a:latin typeface="+mn-lt"/>
              <a:ea typeface="+mn-ea"/>
              <a:cs typeface="+mn-cs"/>
            </a:rPr>
            <a:t>積み立てにより</a:t>
          </a:r>
          <a:r>
            <a:rPr kumimoji="1" lang="ja-JP" altLang="ja-JP" sz="1100">
              <a:solidFill>
                <a:schemeClr val="tx1"/>
              </a:solidFill>
              <a:effectLst/>
              <a:latin typeface="+mn-lt"/>
              <a:ea typeface="+mn-ea"/>
              <a:cs typeface="+mn-cs"/>
            </a:rPr>
            <a:t>約</a:t>
          </a:r>
          <a:r>
            <a:rPr kumimoji="1" lang="ja-JP" altLang="en-US" sz="1100">
              <a:solidFill>
                <a:schemeClr val="tx1"/>
              </a:solidFill>
              <a:effectLst/>
              <a:latin typeface="+mn-lt"/>
              <a:ea typeface="+mn-ea"/>
              <a:cs typeface="+mn-cs"/>
            </a:rPr>
            <a:t>１０</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５</a:t>
          </a:r>
          <a:r>
            <a:rPr kumimoji="1" lang="ja-JP" altLang="ja-JP" sz="1100">
              <a:solidFill>
                <a:schemeClr val="tx1"/>
              </a:solidFill>
              <a:effectLst/>
              <a:latin typeface="+mn-lt"/>
              <a:ea typeface="+mn-ea"/>
              <a:cs typeface="+mn-cs"/>
            </a:rPr>
            <a:t>億円</a:t>
          </a:r>
          <a:r>
            <a:rPr kumimoji="1" lang="ja-JP" altLang="en-US" sz="1100">
              <a:solidFill>
                <a:schemeClr val="tx1"/>
              </a:solidFill>
              <a:effectLst/>
              <a:latin typeface="+mn-lt"/>
              <a:ea typeface="+mn-ea"/>
              <a:cs typeface="+mn-cs"/>
            </a:rPr>
            <a:t>増加した</a:t>
          </a:r>
          <a:r>
            <a:rPr kumimoji="1" lang="ja-JP" altLang="ja-JP" sz="1100">
              <a:solidFill>
                <a:schemeClr val="tx1"/>
              </a:solidFill>
              <a:effectLst/>
              <a:latin typeface="+mn-lt"/>
              <a:ea typeface="+mn-ea"/>
              <a:cs typeface="+mn-cs"/>
            </a:rPr>
            <a:t>ことが主な要因である。</a:t>
          </a:r>
          <a:endParaRPr lang="ja-JP" altLang="ja-JP" sz="1400">
            <a:solidFill>
              <a:schemeClr val="tx1"/>
            </a:solidFill>
            <a:effectLst/>
          </a:endParaRPr>
        </a:p>
        <a:p>
          <a:r>
            <a:rPr kumimoji="1" lang="ja-JP" altLang="ja-JP" sz="1100">
              <a:solidFill>
                <a:schemeClr val="dk1"/>
              </a:solidFill>
              <a:effectLst/>
              <a:latin typeface="+mn-lt"/>
              <a:ea typeface="+mn-ea"/>
              <a:cs typeface="+mn-cs"/>
            </a:rPr>
            <a:t>　また、実質収支額は約</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億円の</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となったことにより、前年度と比較し</a:t>
          </a:r>
          <a:r>
            <a:rPr kumimoji="1" lang="ja-JP" altLang="en-US" sz="1100">
              <a:solidFill>
                <a:schemeClr val="dk1"/>
              </a:solidFill>
              <a:effectLst/>
              <a:latin typeface="+mn-lt"/>
              <a:ea typeface="+mn-ea"/>
              <a:cs typeface="+mn-cs"/>
            </a:rPr>
            <a:t>０．４９</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新潟県村上市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全会計で赤字額は出ていないものの、</a:t>
          </a:r>
          <a:r>
            <a:rPr kumimoji="1" lang="ja-JP" altLang="en-US" sz="1100">
              <a:solidFill>
                <a:schemeClr val="tx1"/>
              </a:solidFill>
              <a:effectLst/>
              <a:latin typeface="+mn-lt"/>
              <a:ea typeface="+mn-ea"/>
              <a:cs typeface="+mn-cs"/>
            </a:rPr>
            <a:t>今後は市</a:t>
          </a:r>
          <a:r>
            <a:rPr kumimoji="1" lang="ja-JP" altLang="en-US" sz="1100">
              <a:solidFill>
                <a:schemeClr val="dk1"/>
              </a:solidFill>
              <a:effectLst/>
              <a:latin typeface="+mn-lt"/>
              <a:ea typeface="+mn-ea"/>
              <a:cs typeface="+mn-cs"/>
            </a:rPr>
            <a:t>税や</a:t>
          </a:r>
          <a:r>
            <a:rPr kumimoji="1" lang="ja-JP" altLang="ja-JP" sz="1100">
              <a:solidFill>
                <a:schemeClr val="dk1"/>
              </a:solidFill>
              <a:effectLst/>
              <a:latin typeface="+mn-lt"/>
              <a:ea typeface="+mn-ea"/>
              <a:cs typeface="+mn-cs"/>
            </a:rPr>
            <a:t>普通交付税等の一般財源の確保が困難となることから、更なる行財政改革を進める必要がある。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396" t="s">
        <v>79</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172"/>
      <c r="DK1" s="172"/>
      <c r="DL1" s="172"/>
      <c r="DM1" s="172"/>
      <c r="DN1" s="172"/>
      <c r="DO1" s="172"/>
    </row>
    <row r="2" spans="1:119" ht="24.75" thickBot="1" x14ac:dyDescent="0.2">
      <c r="B2" s="173" t="s">
        <v>80</v>
      </c>
      <c r="C2" s="173"/>
      <c r="D2" s="174"/>
    </row>
    <row r="3" spans="1:119" ht="18.75" customHeight="1" thickBot="1" x14ac:dyDescent="0.2">
      <c r="A3" s="172"/>
      <c r="B3" s="397" t="s">
        <v>81</v>
      </c>
      <c r="C3" s="398"/>
      <c r="D3" s="398"/>
      <c r="E3" s="399"/>
      <c r="F3" s="399"/>
      <c r="G3" s="399"/>
      <c r="H3" s="399"/>
      <c r="I3" s="399"/>
      <c r="J3" s="399"/>
      <c r="K3" s="399"/>
      <c r="L3" s="399" t="s">
        <v>82</v>
      </c>
      <c r="M3" s="399"/>
      <c r="N3" s="399"/>
      <c r="O3" s="399"/>
      <c r="P3" s="399"/>
      <c r="Q3" s="399"/>
      <c r="R3" s="406"/>
      <c r="S3" s="406"/>
      <c r="T3" s="406"/>
      <c r="U3" s="406"/>
      <c r="V3" s="407"/>
      <c r="W3" s="381" t="s">
        <v>83</v>
      </c>
      <c r="X3" s="382"/>
      <c r="Y3" s="382"/>
      <c r="Z3" s="382"/>
      <c r="AA3" s="382"/>
      <c r="AB3" s="398"/>
      <c r="AC3" s="406" t="s">
        <v>84</v>
      </c>
      <c r="AD3" s="382"/>
      <c r="AE3" s="382"/>
      <c r="AF3" s="382"/>
      <c r="AG3" s="382"/>
      <c r="AH3" s="382"/>
      <c r="AI3" s="382"/>
      <c r="AJ3" s="382"/>
      <c r="AK3" s="382"/>
      <c r="AL3" s="383"/>
      <c r="AM3" s="381" t="s">
        <v>85</v>
      </c>
      <c r="AN3" s="382"/>
      <c r="AO3" s="382"/>
      <c r="AP3" s="382"/>
      <c r="AQ3" s="382"/>
      <c r="AR3" s="382"/>
      <c r="AS3" s="382"/>
      <c r="AT3" s="382"/>
      <c r="AU3" s="382"/>
      <c r="AV3" s="382"/>
      <c r="AW3" s="382"/>
      <c r="AX3" s="383"/>
      <c r="AY3" s="418" t="s">
        <v>1</v>
      </c>
      <c r="AZ3" s="419"/>
      <c r="BA3" s="419"/>
      <c r="BB3" s="419"/>
      <c r="BC3" s="419"/>
      <c r="BD3" s="419"/>
      <c r="BE3" s="419"/>
      <c r="BF3" s="419"/>
      <c r="BG3" s="419"/>
      <c r="BH3" s="419"/>
      <c r="BI3" s="419"/>
      <c r="BJ3" s="419"/>
      <c r="BK3" s="419"/>
      <c r="BL3" s="419"/>
      <c r="BM3" s="420"/>
      <c r="BN3" s="381" t="s">
        <v>86</v>
      </c>
      <c r="BO3" s="382"/>
      <c r="BP3" s="382"/>
      <c r="BQ3" s="382"/>
      <c r="BR3" s="382"/>
      <c r="BS3" s="382"/>
      <c r="BT3" s="382"/>
      <c r="BU3" s="383"/>
      <c r="BV3" s="381" t="s">
        <v>87</v>
      </c>
      <c r="BW3" s="382"/>
      <c r="BX3" s="382"/>
      <c r="BY3" s="382"/>
      <c r="BZ3" s="382"/>
      <c r="CA3" s="382"/>
      <c r="CB3" s="382"/>
      <c r="CC3" s="383"/>
      <c r="CD3" s="418" t="s">
        <v>1</v>
      </c>
      <c r="CE3" s="419"/>
      <c r="CF3" s="419"/>
      <c r="CG3" s="419"/>
      <c r="CH3" s="419"/>
      <c r="CI3" s="419"/>
      <c r="CJ3" s="419"/>
      <c r="CK3" s="419"/>
      <c r="CL3" s="419"/>
      <c r="CM3" s="419"/>
      <c r="CN3" s="419"/>
      <c r="CO3" s="419"/>
      <c r="CP3" s="419"/>
      <c r="CQ3" s="419"/>
      <c r="CR3" s="419"/>
      <c r="CS3" s="420"/>
      <c r="CT3" s="381" t="s">
        <v>88</v>
      </c>
      <c r="CU3" s="382"/>
      <c r="CV3" s="382"/>
      <c r="CW3" s="382"/>
      <c r="CX3" s="382"/>
      <c r="CY3" s="382"/>
      <c r="CZ3" s="382"/>
      <c r="DA3" s="383"/>
      <c r="DB3" s="381" t="s">
        <v>89</v>
      </c>
      <c r="DC3" s="382"/>
      <c r="DD3" s="382"/>
      <c r="DE3" s="382"/>
      <c r="DF3" s="382"/>
      <c r="DG3" s="382"/>
      <c r="DH3" s="382"/>
      <c r="DI3" s="383"/>
    </row>
    <row r="4" spans="1:119" ht="18.75" customHeight="1" x14ac:dyDescent="0.15">
      <c r="A4" s="172"/>
      <c r="B4" s="400"/>
      <c r="C4" s="401"/>
      <c r="D4" s="401"/>
      <c r="E4" s="402"/>
      <c r="F4" s="402"/>
      <c r="G4" s="402"/>
      <c r="H4" s="402"/>
      <c r="I4" s="402"/>
      <c r="J4" s="402"/>
      <c r="K4" s="402"/>
      <c r="L4" s="402"/>
      <c r="M4" s="402"/>
      <c r="N4" s="402"/>
      <c r="O4" s="402"/>
      <c r="P4" s="402"/>
      <c r="Q4" s="402"/>
      <c r="R4" s="408"/>
      <c r="S4" s="408"/>
      <c r="T4" s="408"/>
      <c r="U4" s="408"/>
      <c r="V4" s="409"/>
      <c r="W4" s="412"/>
      <c r="X4" s="413"/>
      <c r="Y4" s="413"/>
      <c r="Z4" s="413"/>
      <c r="AA4" s="413"/>
      <c r="AB4" s="401"/>
      <c r="AC4" s="408"/>
      <c r="AD4" s="413"/>
      <c r="AE4" s="413"/>
      <c r="AF4" s="413"/>
      <c r="AG4" s="413"/>
      <c r="AH4" s="413"/>
      <c r="AI4" s="413"/>
      <c r="AJ4" s="413"/>
      <c r="AK4" s="413"/>
      <c r="AL4" s="416"/>
      <c r="AM4" s="414"/>
      <c r="AN4" s="415"/>
      <c r="AO4" s="415"/>
      <c r="AP4" s="415"/>
      <c r="AQ4" s="415"/>
      <c r="AR4" s="415"/>
      <c r="AS4" s="415"/>
      <c r="AT4" s="415"/>
      <c r="AU4" s="415"/>
      <c r="AV4" s="415"/>
      <c r="AW4" s="415"/>
      <c r="AX4" s="417"/>
      <c r="AY4" s="384" t="s">
        <v>90</v>
      </c>
      <c r="AZ4" s="385"/>
      <c r="BA4" s="385"/>
      <c r="BB4" s="385"/>
      <c r="BC4" s="385"/>
      <c r="BD4" s="385"/>
      <c r="BE4" s="385"/>
      <c r="BF4" s="385"/>
      <c r="BG4" s="385"/>
      <c r="BH4" s="385"/>
      <c r="BI4" s="385"/>
      <c r="BJ4" s="385"/>
      <c r="BK4" s="385"/>
      <c r="BL4" s="385"/>
      <c r="BM4" s="386"/>
      <c r="BN4" s="387">
        <v>38046509</v>
      </c>
      <c r="BO4" s="388"/>
      <c r="BP4" s="388"/>
      <c r="BQ4" s="388"/>
      <c r="BR4" s="388"/>
      <c r="BS4" s="388"/>
      <c r="BT4" s="388"/>
      <c r="BU4" s="389"/>
      <c r="BV4" s="387">
        <v>42888826</v>
      </c>
      <c r="BW4" s="388"/>
      <c r="BX4" s="388"/>
      <c r="BY4" s="388"/>
      <c r="BZ4" s="388"/>
      <c r="CA4" s="388"/>
      <c r="CB4" s="388"/>
      <c r="CC4" s="389"/>
      <c r="CD4" s="390" t="s">
        <v>91</v>
      </c>
      <c r="CE4" s="391"/>
      <c r="CF4" s="391"/>
      <c r="CG4" s="391"/>
      <c r="CH4" s="391"/>
      <c r="CI4" s="391"/>
      <c r="CJ4" s="391"/>
      <c r="CK4" s="391"/>
      <c r="CL4" s="391"/>
      <c r="CM4" s="391"/>
      <c r="CN4" s="391"/>
      <c r="CO4" s="391"/>
      <c r="CP4" s="391"/>
      <c r="CQ4" s="391"/>
      <c r="CR4" s="391"/>
      <c r="CS4" s="392"/>
      <c r="CT4" s="393">
        <v>7.8</v>
      </c>
      <c r="CU4" s="394"/>
      <c r="CV4" s="394"/>
      <c r="CW4" s="394"/>
      <c r="CX4" s="394"/>
      <c r="CY4" s="394"/>
      <c r="CZ4" s="394"/>
      <c r="DA4" s="395"/>
      <c r="DB4" s="393">
        <v>8.3000000000000007</v>
      </c>
      <c r="DC4" s="394"/>
      <c r="DD4" s="394"/>
      <c r="DE4" s="394"/>
      <c r="DF4" s="394"/>
      <c r="DG4" s="394"/>
      <c r="DH4" s="394"/>
      <c r="DI4" s="395"/>
    </row>
    <row r="5" spans="1:119" ht="18.75" customHeight="1" x14ac:dyDescent="0.15">
      <c r="A5" s="172"/>
      <c r="B5" s="403"/>
      <c r="C5" s="404"/>
      <c r="D5" s="404"/>
      <c r="E5" s="405"/>
      <c r="F5" s="405"/>
      <c r="G5" s="405"/>
      <c r="H5" s="405"/>
      <c r="I5" s="405"/>
      <c r="J5" s="405"/>
      <c r="K5" s="405"/>
      <c r="L5" s="405"/>
      <c r="M5" s="405"/>
      <c r="N5" s="405"/>
      <c r="O5" s="405"/>
      <c r="P5" s="405"/>
      <c r="Q5" s="405"/>
      <c r="R5" s="410"/>
      <c r="S5" s="410"/>
      <c r="T5" s="410"/>
      <c r="U5" s="410"/>
      <c r="V5" s="411"/>
      <c r="W5" s="414"/>
      <c r="X5" s="415"/>
      <c r="Y5" s="415"/>
      <c r="Z5" s="415"/>
      <c r="AA5" s="415"/>
      <c r="AB5" s="404"/>
      <c r="AC5" s="410"/>
      <c r="AD5" s="415"/>
      <c r="AE5" s="415"/>
      <c r="AF5" s="415"/>
      <c r="AG5" s="415"/>
      <c r="AH5" s="415"/>
      <c r="AI5" s="415"/>
      <c r="AJ5" s="415"/>
      <c r="AK5" s="415"/>
      <c r="AL5" s="417"/>
      <c r="AM5" s="453" t="s">
        <v>92</v>
      </c>
      <c r="AN5" s="454"/>
      <c r="AO5" s="454"/>
      <c r="AP5" s="454"/>
      <c r="AQ5" s="454"/>
      <c r="AR5" s="454"/>
      <c r="AS5" s="454"/>
      <c r="AT5" s="455"/>
      <c r="AU5" s="456" t="s">
        <v>93</v>
      </c>
      <c r="AV5" s="457"/>
      <c r="AW5" s="457"/>
      <c r="AX5" s="457"/>
      <c r="AY5" s="458" t="s">
        <v>94</v>
      </c>
      <c r="AZ5" s="459"/>
      <c r="BA5" s="459"/>
      <c r="BB5" s="459"/>
      <c r="BC5" s="459"/>
      <c r="BD5" s="459"/>
      <c r="BE5" s="459"/>
      <c r="BF5" s="459"/>
      <c r="BG5" s="459"/>
      <c r="BH5" s="459"/>
      <c r="BI5" s="459"/>
      <c r="BJ5" s="459"/>
      <c r="BK5" s="459"/>
      <c r="BL5" s="459"/>
      <c r="BM5" s="460"/>
      <c r="BN5" s="424">
        <v>36211024</v>
      </c>
      <c r="BO5" s="425"/>
      <c r="BP5" s="425"/>
      <c r="BQ5" s="425"/>
      <c r="BR5" s="425"/>
      <c r="BS5" s="425"/>
      <c r="BT5" s="425"/>
      <c r="BU5" s="426"/>
      <c r="BV5" s="424">
        <v>40981938</v>
      </c>
      <c r="BW5" s="425"/>
      <c r="BX5" s="425"/>
      <c r="BY5" s="425"/>
      <c r="BZ5" s="425"/>
      <c r="CA5" s="425"/>
      <c r="CB5" s="425"/>
      <c r="CC5" s="426"/>
      <c r="CD5" s="427" t="s">
        <v>95</v>
      </c>
      <c r="CE5" s="428"/>
      <c r="CF5" s="428"/>
      <c r="CG5" s="428"/>
      <c r="CH5" s="428"/>
      <c r="CI5" s="428"/>
      <c r="CJ5" s="428"/>
      <c r="CK5" s="428"/>
      <c r="CL5" s="428"/>
      <c r="CM5" s="428"/>
      <c r="CN5" s="428"/>
      <c r="CO5" s="428"/>
      <c r="CP5" s="428"/>
      <c r="CQ5" s="428"/>
      <c r="CR5" s="428"/>
      <c r="CS5" s="429"/>
      <c r="CT5" s="421">
        <v>85.5</v>
      </c>
      <c r="CU5" s="422"/>
      <c r="CV5" s="422"/>
      <c r="CW5" s="422"/>
      <c r="CX5" s="422"/>
      <c r="CY5" s="422"/>
      <c r="CZ5" s="422"/>
      <c r="DA5" s="423"/>
      <c r="DB5" s="421">
        <v>87.4</v>
      </c>
      <c r="DC5" s="422"/>
      <c r="DD5" s="422"/>
      <c r="DE5" s="422"/>
      <c r="DF5" s="422"/>
      <c r="DG5" s="422"/>
      <c r="DH5" s="422"/>
      <c r="DI5" s="423"/>
    </row>
    <row r="6" spans="1:119" ht="18.75" customHeight="1" x14ac:dyDescent="0.15">
      <c r="A6" s="172"/>
      <c r="B6" s="430" t="s">
        <v>96</v>
      </c>
      <c r="C6" s="431"/>
      <c r="D6" s="431"/>
      <c r="E6" s="432"/>
      <c r="F6" s="432"/>
      <c r="G6" s="432"/>
      <c r="H6" s="432"/>
      <c r="I6" s="432"/>
      <c r="J6" s="432"/>
      <c r="K6" s="432"/>
      <c r="L6" s="432" t="s">
        <v>97</v>
      </c>
      <c r="M6" s="432"/>
      <c r="N6" s="432"/>
      <c r="O6" s="432"/>
      <c r="P6" s="432"/>
      <c r="Q6" s="432"/>
      <c r="R6" s="436"/>
      <c r="S6" s="436"/>
      <c r="T6" s="436"/>
      <c r="U6" s="436"/>
      <c r="V6" s="437"/>
      <c r="W6" s="440" t="s">
        <v>98</v>
      </c>
      <c r="X6" s="441"/>
      <c r="Y6" s="441"/>
      <c r="Z6" s="441"/>
      <c r="AA6" s="441"/>
      <c r="AB6" s="431"/>
      <c r="AC6" s="444" t="s">
        <v>99</v>
      </c>
      <c r="AD6" s="445"/>
      <c r="AE6" s="445"/>
      <c r="AF6" s="445"/>
      <c r="AG6" s="445"/>
      <c r="AH6" s="445"/>
      <c r="AI6" s="445"/>
      <c r="AJ6" s="445"/>
      <c r="AK6" s="445"/>
      <c r="AL6" s="446"/>
      <c r="AM6" s="453" t="s">
        <v>100</v>
      </c>
      <c r="AN6" s="454"/>
      <c r="AO6" s="454"/>
      <c r="AP6" s="454"/>
      <c r="AQ6" s="454"/>
      <c r="AR6" s="454"/>
      <c r="AS6" s="454"/>
      <c r="AT6" s="455"/>
      <c r="AU6" s="456" t="s">
        <v>93</v>
      </c>
      <c r="AV6" s="457"/>
      <c r="AW6" s="457"/>
      <c r="AX6" s="457"/>
      <c r="AY6" s="458" t="s">
        <v>101</v>
      </c>
      <c r="AZ6" s="459"/>
      <c r="BA6" s="459"/>
      <c r="BB6" s="459"/>
      <c r="BC6" s="459"/>
      <c r="BD6" s="459"/>
      <c r="BE6" s="459"/>
      <c r="BF6" s="459"/>
      <c r="BG6" s="459"/>
      <c r="BH6" s="459"/>
      <c r="BI6" s="459"/>
      <c r="BJ6" s="459"/>
      <c r="BK6" s="459"/>
      <c r="BL6" s="459"/>
      <c r="BM6" s="460"/>
      <c r="BN6" s="424">
        <v>1835485</v>
      </c>
      <c r="BO6" s="425"/>
      <c r="BP6" s="425"/>
      <c r="BQ6" s="425"/>
      <c r="BR6" s="425"/>
      <c r="BS6" s="425"/>
      <c r="BT6" s="425"/>
      <c r="BU6" s="426"/>
      <c r="BV6" s="424">
        <v>1906888</v>
      </c>
      <c r="BW6" s="425"/>
      <c r="BX6" s="425"/>
      <c r="BY6" s="425"/>
      <c r="BZ6" s="425"/>
      <c r="CA6" s="425"/>
      <c r="CB6" s="425"/>
      <c r="CC6" s="426"/>
      <c r="CD6" s="427" t="s">
        <v>102</v>
      </c>
      <c r="CE6" s="428"/>
      <c r="CF6" s="428"/>
      <c r="CG6" s="428"/>
      <c r="CH6" s="428"/>
      <c r="CI6" s="428"/>
      <c r="CJ6" s="428"/>
      <c r="CK6" s="428"/>
      <c r="CL6" s="428"/>
      <c r="CM6" s="428"/>
      <c r="CN6" s="428"/>
      <c r="CO6" s="428"/>
      <c r="CP6" s="428"/>
      <c r="CQ6" s="428"/>
      <c r="CR6" s="428"/>
      <c r="CS6" s="429"/>
      <c r="CT6" s="461">
        <v>88.1</v>
      </c>
      <c r="CU6" s="462"/>
      <c r="CV6" s="462"/>
      <c r="CW6" s="462"/>
      <c r="CX6" s="462"/>
      <c r="CY6" s="462"/>
      <c r="CZ6" s="462"/>
      <c r="DA6" s="463"/>
      <c r="DB6" s="461">
        <v>90.7</v>
      </c>
      <c r="DC6" s="462"/>
      <c r="DD6" s="462"/>
      <c r="DE6" s="462"/>
      <c r="DF6" s="462"/>
      <c r="DG6" s="462"/>
      <c r="DH6" s="462"/>
      <c r="DI6" s="463"/>
    </row>
    <row r="7" spans="1:119" ht="18.75" customHeight="1" x14ac:dyDescent="0.15">
      <c r="A7" s="172"/>
      <c r="B7" s="400"/>
      <c r="C7" s="401"/>
      <c r="D7" s="401"/>
      <c r="E7" s="402"/>
      <c r="F7" s="402"/>
      <c r="G7" s="402"/>
      <c r="H7" s="402"/>
      <c r="I7" s="402"/>
      <c r="J7" s="402"/>
      <c r="K7" s="402"/>
      <c r="L7" s="402"/>
      <c r="M7" s="402"/>
      <c r="N7" s="402"/>
      <c r="O7" s="402"/>
      <c r="P7" s="402"/>
      <c r="Q7" s="402"/>
      <c r="R7" s="408"/>
      <c r="S7" s="408"/>
      <c r="T7" s="408"/>
      <c r="U7" s="408"/>
      <c r="V7" s="409"/>
      <c r="W7" s="412"/>
      <c r="X7" s="413"/>
      <c r="Y7" s="413"/>
      <c r="Z7" s="413"/>
      <c r="AA7" s="413"/>
      <c r="AB7" s="401"/>
      <c r="AC7" s="447"/>
      <c r="AD7" s="448"/>
      <c r="AE7" s="448"/>
      <c r="AF7" s="448"/>
      <c r="AG7" s="448"/>
      <c r="AH7" s="448"/>
      <c r="AI7" s="448"/>
      <c r="AJ7" s="448"/>
      <c r="AK7" s="448"/>
      <c r="AL7" s="449"/>
      <c r="AM7" s="453" t="s">
        <v>103</v>
      </c>
      <c r="AN7" s="454"/>
      <c r="AO7" s="454"/>
      <c r="AP7" s="454"/>
      <c r="AQ7" s="454"/>
      <c r="AR7" s="454"/>
      <c r="AS7" s="454"/>
      <c r="AT7" s="455"/>
      <c r="AU7" s="456" t="s">
        <v>93</v>
      </c>
      <c r="AV7" s="457"/>
      <c r="AW7" s="457"/>
      <c r="AX7" s="457"/>
      <c r="AY7" s="458" t="s">
        <v>104</v>
      </c>
      <c r="AZ7" s="459"/>
      <c r="BA7" s="459"/>
      <c r="BB7" s="459"/>
      <c r="BC7" s="459"/>
      <c r="BD7" s="459"/>
      <c r="BE7" s="459"/>
      <c r="BF7" s="459"/>
      <c r="BG7" s="459"/>
      <c r="BH7" s="459"/>
      <c r="BI7" s="459"/>
      <c r="BJ7" s="459"/>
      <c r="BK7" s="459"/>
      <c r="BL7" s="459"/>
      <c r="BM7" s="460"/>
      <c r="BN7" s="424">
        <v>82479</v>
      </c>
      <c r="BO7" s="425"/>
      <c r="BP7" s="425"/>
      <c r="BQ7" s="425"/>
      <c r="BR7" s="425"/>
      <c r="BS7" s="425"/>
      <c r="BT7" s="425"/>
      <c r="BU7" s="426"/>
      <c r="BV7" s="424">
        <v>79474</v>
      </c>
      <c r="BW7" s="425"/>
      <c r="BX7" s="425"/>
      <c r="BY7" s="425"/>
      <c r="BZ7" s="425"/>
      <c r="CA7" s="425"/>
      <c r="CB7" s="425"/>
      <c r="CC7" s="426"/>
      <c r="CD7" s="427" t="s">
        <v>105</v>
      </c>
      <c r="CE7" s="428"/>
      <c r="CF7" s="428"/>
      <c r="CG7" s="428"/>
      <c r="CH7" s="428"/>
      <c r="CI7" s="428"/>
      <c r="CJ7" s="428"/>
      <c r="CK7" s="428"/>
      <c r="CL7" s="428"/>
      <c r="CM7" s="428"/>
      <c r="CN7" s="428"/>
      <c r="CO7" s="428"/>
      <c r="CP7" s="428"/>
      <c r="CQ7" s="428"/>
      <c r="CR7" s="428"/>
      <c r="CS7" s="429"/>
      <c r="CT7" s="424">
        <v>22471015</v>
      </c>
      <c r="CU7" s="425"/>
      <c r="CV7" s="425"/>
      <c r="CW7" s="425"/>
      <c r="CX7" s="425"/>
      <c r="CY7" s="425"/>
      <c r="CZ7" s="425"/>
      <c r="DA7" s="426"/>
      <c r="DB7" s="424">
        <v>22041079</v>
      </c>
      <c r="DC7" s="425"/>
      <c r="DD7" s="425"/>
      <c r="DE7" s="425"/>
      <c r="DF7" s="425"/>
      <c r="DG7" s="425"/>
      <c r="DH7" s="425"/>
      <c r="DI7" s="426"/>
    </row>
    <row r="8" spans="1:119" ht="18.75" customHeight="1" thickBot="1" x14ac:dyDescent="0.2">
      <c r="A8" s="172"/>
      <c r="B8" s="433"/>
      <c r="C8" s="434"/>
      <c r="D8" s="434"/>
      <c r="E8" s="435"/>
      <c r="F8" s="435"/>
      <c r="G8" s="435"/>
      <c r="H8" s="435"/>
      <c r="I8" s="435"/>
      <c r="J8" s="435"/>
      <c r="K8" s="435"/>
      <c r="L8" s="435"/>
      <c r="M8" s="435"/>
      <c r="N8" s="435"/>
      <c r="O8" s="435"/>
      <c r="P8" s="435"/>
      <c r="Q8" s="435"/>
      <c r="R8" s="438"/>
      <c r="S8" s="438"/>
      <c r="T8" s="438"/>
      <c r="U8" s="438"/>
      <c r="V8" s="439"/>
      <c r="W8" s="442"/>
      <c r="X8" s="443"/>
      <c r="Y8" s="443"/>
      <c r="Z8" s="443"/>
      <c r="AA8" s="443"/>
      <c r="AB8" s="434"/>
      <c r="AC8" s="450"/>
      <c r="AD8" s="451"/>
      <c r="AE8" s="451"/>
      <c r="AF8" s="451"/>
      <c r="AG8" s="451"/>
      <c r="AH8" s="451"/>
      <c r="AI8" s="451"/>
      <c r="AJ8" s="451"/>
      <c r="AK8" s="451"/>
      <c r="AL8" s="452"/>
      <c r="AM8" s="453" t="s">
        <v>106</v>
      </c>
      <c r="AN8" s="454"/>
      <c r="AO8" s="454"/>
      <c r="AP8" s="454"/>
      <c r="AQ8" s="454"/>
      <c r="AR8" s="454"/>
      <c r="AS8" s="454"/>
      <c r="AT8" s="455"/>
      <c r="AU8" s="456" t="s">
        <v>107</v>
      </c>
      <c r="AV8" s="457"/>
      <c r="AW8" s="457"/>
      <c r="AX8" s="457"/>
      <c r="AY8" s="458" t="s">
        <v>108</v>
      </c>
      <c r="AZ8" s="459"/>
      <c r="BA8" s="459"/>
      <c r="BB8" s="459"/>
      <c r="BC8" s="459"/>
      <c r="BD8" s="459"/>
      <c r="BE8" s="459"/>
      <c r="BF8" s="459"/>
      <c r="BG8" s="459"/>
      <c r="BH8" s="459"/>
      <c r="BI8" s="459"/>
      <c r="BJ8" s="459"/>
      <c r="BK8" s="459"/>
      <c r="BL8" s="459"/>
      <c r="BM8" s="460"/>
      <c r="BN8" s="424">
        <v>1753006</v>
      </c>
      <c r="BO8" s="425"/>
      <c r="BP8" s="425"/>
      <c r="BQ8" s="425"/>
      <c r="BR8" s="425"/>
      <c r="BS8" s="425"/>
      <c r="BT8" s="425"/>
      <c r="BU8" s="426"/>
      <c r="BV8" s="424">
        <v>1827414</v>
      </c>
      <c r="BW8" s="425"/>
      <c r="BX8" s="425"/>
      <c r="BY8" s="425"/>
      <c r="BZ8" s="425"/>
      <c r="CA8" s="425"/>
      <c r="CB8" s="425"/>
      <c r="CC8" s="426"/>
      <c r="CD8" s="427" t="s">
        <v>109</v>
      </c>
      <c r="CE8" s="428"/>
      <c r="CF8" s="428"/>
      <c r="CG8" s="428"/>
      <c r="CH8" s="428"/>
      <c r="CI8" s="428"/>
      <c r="CJ8" s="428"/>
      <c r="CK8" s="428"/>
      <c r="CL8" s="428"/>
      <c r="CM8" s="428"/>
      <c r="CN8" s="428"/>
      <c r="CO8" s="428"/>
      <c r="CP8" s="428"/>
      <c r="CQ8" s="428"/>
      <c r="CR8" s="428"/>
      <c r="CS8" s="429"/>
      <c r="CT8" s="464">
        <v>0.34</v>
      </c>
      <c r="CU8" s="465"/>
      <c r="CV8" s="465"/>
      <c r="CW8" s="465"/>
      <c r="CX8" s="465"/>
      <c r="CY8" s="465"/>
      <c r="CZ8" s="465"/>
      <c r="DA8" s="466"/>
      <c r="DB8" s="464">
        <v>0.34</v>
      </c>
      <c r="DC8" s="465"/>
      <c r="DD8" s="465"/>
      <c r="DE8" s="465"/>
      <c r="DF8" s="465"/>
      <c r="DG8" s="465"/>
      <c r="DH8" s="465"/>
      <c r="DI8" s="466"/>
    </row>
    <row r="9" spans="1:119" ht="18.75" customHeight="1" thickBot="1" x14ac:dyDescent="0.2">
      <c r="A9" s="172"/>
      <c r="B9" s="418" t="s">
        <v>110</v>
      </c>
      <c r="C9" s="419"/>
      <c r="D9" s="419"/>
      <c r="E9" s="419"/>
      <c r="F9" s="419"/>
      <c r="G9" s="419"/>
      <c r="H9" s="419"/>
      <c r="I9" s="419"/>
      <c r="J9" s="419"/>
      <c r="K9" s="467"/>
      <c r="L9" s="468" t="s">
        <v>111</v>
      </c>
      <c r="M9" s="469"/>
      <c r="N9" s="469"/>
      <c r="O9" s="469"/>
      <c r="P9" s="469"/>
      <c r="Q9" s="470"/>
      <c r="R9" s="471">
        <v>57418</v>
      </c>
      <c r="S9" s="472"/>
      <c r="T9" s="472"/>
      <c r="U9" s="472"/>
      <c r="V9" s="473"/>
      <c r="W9" s="381" t="s">
        <v>112</v>
      </c>
      <c r="X9" s="382"/>
      <c r="Y9" s="382"/>
      <c r="Z9" s="382"/>
      <c r="AA9" s="382"/>
      <c r="AB9" s="382"/>
      <c r="AC9" s="382"/>
      <c r="AD9" s="382"/>
      <c r="AE9" s="382"/>
      <c r="AF9" s="382"/>
      <c r="AG9" s="382"/>
      <c r="AH9" s="382"/>
      <c r="AI9" s="382"/>
      <c r="AJ9" s="382"/>
      <c r="AK9" s="382"/>
      <c r="AL9" s="383"/>
      <c r="AM9" s="453" t="s">
        <v>113</v>
      </c>
      <c r="AN9" s="454"/>
      <c r="AO9" s="454"/>
      <c r="AP9" s="454"/>
      <c r="AQ9" s="454"/>
      <c r="AR9" s="454"/>
      <c r="AS9" s="454"/>
      <c r="AT9" s="455"/>
      <c r="AU9" s="456" t="s">
        <v>93</v>
      </c>
      <c r="AV9" s="457"/>
      <c r="AW9" s="457"/>
      <c r="AX9" s="457"/>
      <c r="AY9" s="458" t="s">
        <v>114</v>
      </c>
      <c r="AZ9" s="459"/>
      <c r="BA9" s="459"/>
      <c r="BB9" s="459"/>
      <c r="BC9" s="459"/>
      <c r="BD9" s="459"/>
      <c r="BE9" s="459"/>
      <c r="BF9" s="459"/>
      <c r="BG9" s="459"/>
      <c r="BH9" s="459"/>
      <c r="BI9" s="459"/>
      <c r="BJ9" s="459"/>
      <c r="BK9" s="459"/>
      <c r="BL9" s="459"/>
      <c r="BM9" s="460"/>
      <c r="BN9" s="424">
        <v>-74408</v>
      </c>
      <c r="BO9" s="425"/>
      <c r="BP9" s="425"/>
      <c r="BQ9" s="425"/>
      <c r="BR9" s="425"/>
      <c r="BS9" s="425"/>
      <c r="BT9" s="425"/>
      <c r="BU9" s="426"/>
      <c r="BV9" s="424">
        <v>417518</v>
      </c>
      <c r="BW9" s="425"/>
      <c r="BX9" s="425"/>
      <c r="BY9" s="425"/>
      <c r="BZ9" s="425"/>
      <c r="CA9" s="425"/>
      <c r="CB9" s="425"/>
      <c r="CC9" s="426"/>
      <c r="CD9" s="427" t="s">
        <v>115</v>
      </c>
      <c r="CE9" s="428"/>
      <c r="CF9" s="428"/>
      <c r="CG9" s="428"/>
      <c r="CH9" s="428"/>
      <c r="CI9" s="428"/>
      <c r="CJ9" s="428"/>
      <c r="CK9" s="428"/>
      <c r="CL9" s="428"/>
      <c r="CM9" s="428"/>
      <c r="CN9" s="428"/>
      <c r="CO9" s="428"/>
      <c r="CP9" s="428"/>
      <c r="CQ9" s="428"/>
      <c r="CR9" s="428"/>
      <c r="CS9" s="429"/>
      <c r="CT9" s="421">
        <v>12.3</v>
      </c>
      <c r="CU9" s="422"/>
      <c r="CV9" s="422"/>
      <c r="CW9" s="422"/>
      <c r="CX9" s="422"/>
      <c r="CY9" s="422"/>
      <c r="CZ9" s="422"/>
      <c r="DA9" s="423"/>
      <c r="DB9" s="421">
        <v>12.5</v>
      </c>
      <c r="DC9" s="422"/>
      <c r="DD9" s="422"/>
      <c r="DE9" s="422"/>
      <c r="DF9" s="422"/>
      <c r="DG9" s="422"/>
      <c r="DH9" s="422"/>
      <c r="DI9" s="423"/>
    </row>
    <row r="10" spans="1:119" ht="18.75" customHeight="1" thickBot="1" x14ac:dyDescent="0.2">
      <c r="A10" s="172"/>
      <c r="B10" s="418"/>
      <c r="C10" s="419"/>
      <c r="D10" s="419"/>
      <c r="E10" s="419"/>
      <c r="F10" s="419"/>
      <c r="G10" s="419"/>
      <c r="H10" s="419"/>
      <c r="I10" s="419"/>
      <c r="J10" s="419"/>
      <c r="K10" s="467"/>
      <c r="L10" s="474" t="s">
        <v>116</v>
      </c>
      <c r="M10" s="454"/>
      <c r="N10" s="454"/>
      <c r="O10" s="454"/>
      <c r="P10" s="454"/>
      <c r="Q10" s="455"/>
      <c r="R10" s="475">
        <v>62442</v>
      </c>
      <c r="S10" s="476"/>
      <c r="T10" s="476"/>
      <c r="U10" s="476"/>
      <c r="V10" s="477"/>
      <c r="W10" s="412"/>
      <c r="X10" s="413"/>
      <c r="Y10" s="413"/>
      <c r="Z10" s="413"/>
      <c r="AA10" s="413"/>
      <c r="AB10" s="413"/>
      <c r="AC10" s="413"/>
      <c r="AD10" s="413"/>
      <c r="AE10" s="413"/>
      <c r="AF10" s="413"/>
      <c r="AG10" s="413"/>
      <c r="AH10" s="413"/>
      <c r="AI10" s="413"/>
      <c r="AJ10" s="413"/>
      <c r="AK10" s="413"/>
      <c r="AL10" s="416"/>
      <c r="AM10" s="453" t="s">
        <v>117</v>
      </c>
      <c r="AN10" s="454"/>
      <c r="AO10" s="454"/>
      <c r="AP10" s="454"/>
      <c r="AQ10" s="454"/>
      <c r="AR10" s="454"/>
      <c r="AS10" s="454"/>
      <c r="AT10" s="455"/>
      <c r="AU10" s="456" t="s">
        <v>118</v>
      </c>
      <c r="AV10" s="457"/>
      <c r="AW10" s="457"/>
      <c r="AX10" s="457"/>
      <c r="AY10" s="458" t="s">
        <v>119</v>
      </c>
      <c r="AZ10" s="459"/>
      <c r="BA10" s="459"/>
      <c r="BB10" s="459"/>
      <c r="BC10" s="459"/>
      <c r="BD10" s="459"/>
      <c r="BE10" s="459"/>
      <c r="BF10" s="459"/>
      <c r="BG10" s="459"/>
      <c r="BH10" s="459"/>
      <c r="BI10" s="459"/>
      <c r="BJ10" s="459"/>
      <c r="BK10" s="459"/>
      <c r="BL10" s="459"/>
      <c r="BM10" s="460"/>
      <c r="BN10" s="424">
        <v>1047575</v>
      </c>
      <c r="BO10" s="425"/>
      <c r="BP10" s="425"/>
      <c r="BQ10" s="425"/>
      <c r="BR10" s="425"/>
      <c r="BS10" s="425"/>
      <c r="BT10" s="425"/>
      <c r="BU10" s="426"/>
      <c r="BV10" s="424">
        <v>666348</v>
      </c>
      <c r="BW10" s="425"/>
      <c r="BX10" s="425"/>
      <c r="BY10" s="425"/>
      <c r="BZ10" s="425"/>
      <c r="CA10" s="425"/>
      <c r="CB10" s="425"/>
      <c r="CC10" s="426"/>
      <c r="CD10" s="175" t="s">
        <v>120</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418"/>
      <c r="C11" s="419"/>
      <c r="D11" s="419"/>
      <c r="E11" s="419"/>
      <c r="F11" s="419"/>
      <c r="G11" s="419"/>
      <c r="H11" s="419"/>
      <c r="I11" s="419"/>
      <c r="J11" s="419"/>
      <c r="K11" s="467"/>
      <c r="L11" s="478" t="s">
        <v>121</v>
      </c>
      <c r="M11" s="479"/>
      <c r="N11" s="479"/>
      <c r="O11" s="479"/>
      <c r="P11" s="479"/>
      <c r="Q11" s="480"/>
      <c r="R11" s="481" t="s">
        <v>122</v>
      </c>
      <c r="S11" s="482"/>
      <c r="T11" s="482"/>
      <c r="U11" s="482"/>
      <c r="V11" s="483"/>
      <c r="W11" s="412"/>
      <c r="X11" s="413"/>
      <c r="Y11" s="413"/>
      <c r="Z11" s="413"/>
      <c r="AA11" s="413"/>
      <c r="AB11" s="413"/>
      <c r="AC11" s="413"/>
      <c r="AD11" s="413"/>
      <c r="AE11" s="413"/>
      <c r="AF11" s="413"/>
      <c r="AG11" s="413"/>
      <c r="AH11" s="413"/>
      <c r="AI11" s="413"/>
      <c r="AJ11" s="413"/>
      <c r="AK11" s="413"/>
      <c r="AL11" s="416"/>
      <c r="AM11" s="453" t="s">
        <v>123</v>
      </c>
      <c r="AN11" s="454"/>
      <c r="AO11" s="454"/>
      <c r="AP11" s="454"/>
      <c r="AQ11" s="454"/>
      <c r="AR11" s="454"/>
      <c r="AS11" s="454"/>
      <c r="AT11" s="455"/>
      <c r="AU11" s="456" t="s">
        <v>118</v>
      </c>
      <c r="AV11" s="457"/>
      <c r="AW11" s="457"/>
      <c r="AX11" s="457"/>
      <c r="AY11" s="458" t="s">
        <v>124</v>
      </c>
      <c r="AZ11" s="459"/>
      <c r="BA11" s="459"/>
      <c r="BB11" s="459"/>
      <c r="BC11" s="459"/>
      <c r="BD11" s="459"/>
      <c r="BE11" s="459"/>
      <c r="BF11" s="459"/>
      <c r="BG11" s="459"/>
      <c r="BH11" s="459"/>
      <c r="BI11" s="459"/>
      <c r="BJ11" s="459"/>
      <c r="BK11" s="459"/>
      <c r="BL11" s="459"/>
      <c r="BM11" s="460"/>
      <c r="BN11" s="424">
        <v>0</v>
      </c>
      <c r="BO11" s="425"/>
      <c r="BP11" s="425"/>
      <c r="BQ11" s="425"/>
      <c r="BR11" s="425"/>
      <c r="BS11" s="425"/>
      <c r="BT11" s="425"/>
      <c r="BU11" s="426"/>
      <c r="BV11" s="424">
        <v>0</v>
      </c>
      <c r="BW11" s="425"/>
      <c r="BX11" s="425"/>
      <c r="BY11" s="425"/>
      <c r="BZ11" s="425"/>
      <c r="CA11" s="425"/>
      <c r="CB11" s="425"/>
      <c r="CC11" s="426"/>
      <c r="CD11" s="427" t="s">
        <v>125</v>
      </c>
      <c r="CE11" s="428"/>
      <c r="CF11" s="428"/>
      <c r="CG11" s="428"/>
      <c r="CH11" s="428"/>
      <c r="CI11" s="428"/>
      <c r="CJ11" s="428"/>
      <c r="CK11" s="428"/>
      <c r="CL11" s="428"/>
      <c r="CM11" s="428"/>
      <c r="CN11" s="428"/>
      <c r="CO11" s="428"/>
      <c r="CP11" s="428"/>
      <c r="CQ11" s="428"/>
      <c r="CR11" s="428"/>
      <c r="CS11" s="429"/>
      <c r="CT11" s="464" t="s">
        <v>126</v>
      </c>
      <c r="CU11" s="465"/>
      <c r="CV11" s="465"/>
      <c r="CW11" s="465"/>
      <c r="CX11" s="465"/>
      <c r="CY11" s="465"/>
      <c r="CZ11" s="465"/>
      <c r="DA11" s="466"/>
      <c r="DB11" s="464" t="s">
        <v>126</v>
      </c>
      <c r="DC11" s="465"/>
      <c r="DD11" s="465"/>
      <c r="DE11" s="465"/>
      <c r="DF11" s="465"/>
      <c r="DG11" s="465"/>
      <c r="DH11" s="465"/>
      <c r="DI11" s="466"/>
    </row>
    <row r="12" spans="1:119" ht="18.75" customHeight="1" x14ac:dyDescent="0.15">
      <c r="A12" s="172"/>
      <c r="B12" s="484" t="s">
        <v>127</v>
      </c>
      <c r="C12" s="485"/>
      <c r="D12" s="485"/>
      <c r="E12" s="485"/>
      <c r="F12" s="485"/>
      <c r="G12" s="485"/>
      <c r="H12" s="485"/>
      <c r="I12" s="485"/>
      <c r="J12" s="485"/>
      <c r="K12" s="486"/>
      <c r="L12" s="493" t="s">
        <v>128</v>
      </c>
      <c r="M12" s="494"/>
      <c r="N12" s="494"/>
      <c r="O12" s="494"/>
      <c r="P12" s="494"/>
      <c r="Q12" s="495"/>
      <c r="R12" s="496">
        <v>57111</v>
      </c>
      <c r="S12" s="497"/>
      <c r="T12" s="497"/>
      <c r="U12" s="497"/>
      <c r="V12" s="498"/>
      <c r="W12" s="499" t="s">
        <v>1</v>
      </c>
      <c r="X12" s="457"/>
      <c r="Y12" s="457"/>
      <c r="Z12" s="457"/>
      <c r="AA12" s="457"/>
      <c r="AB12" s="500"/>
      <c r="AC12" s="501" t="s">
        <v>129</v>
      </c>
      <c r="AD12" s="502"/>
      <c r="AE12" s="502"/>
      <c r="AF12" s="502"/>
      <c r="AG12" s="503"/>
      <c r="AH12" s="501" t="s">
        <v>130</v>
      </c>
      <c r="AI12" s="502"/>
      <c r="AJ12" s="502"/>
      <c r="AK12" s="502"/>
      <c r="AL12" s="504"/>
      <c r="AM12" s="453" t="s">
        <v>131</v>
      </c>
      <c r="AN12" s="454"/>
      <c r="AO12" s="454"/>
      <c r="AP12" s="454"/>
      <c r="AQ12" s="454"/>
      <c r="AR12" s="454"/>
      <c r="AS12" s="454"/>
      <c r="AT12" s="455"/>
      <c r="AU12" s="456" t="s">
        <v>118</v>
      </c>
      <c r="AV12" s="457"/>
      <c r="AW12" s="457"/>
      <c r="AX12" s="457"/>
      <c r="AY12" s="458" t="s">
        <v>132</v>
      </c>
      <c r="AZ12" s="459"/>
      <c r="BA12" s="459"/>
      <c r="BB12" s="459"/>
      <c r="BC12" s="459"/>
      <c r="BD12" s="459"/>
      <c r="BE12" s="459"/>
      <c r="BF12" s="459"/>
      <c r="BG12" s="459"/>
      <c r="BH12" s="459"/>
      <c r="BI12" s="459"/>
      <c r="BJ12" s="459"/>
      <c r="BK12" s="459"/>
      <c r="BL12" s="459"/>
      <c r="BM12" s="460"/>
      <c r="BN12" s="424">
        <v>0</v>
      </c>
      <c r="BO12" s="425"/>
      <c r="BP12" s="425"/>
      <c r="BQ12" s="425"/>
      <c r="BR12" s="425"/>
      <c r="BS12" s="425"/>
      <c r="BT12" s="425"/>
      <c r="BU12" s="426"/>
      <c r="BV12" s="424">
        <v>0</v>
      </c>
      <c r="BW12" s="425"/>
      <c r="BX12" s="425"/>
      <c r="BY12" s="425"/>
      <c r="BZ12" s="425"/>
      <c r="CA12" s="425"/>
      <c r="CB12" s="425"/>
      <c r="CC12" s="426"/>
      <c r="CD12" s="427" t="s">
        <v>133</v>
      </c>
      <c r="CE12" s="428"/>
      <c r="CF12" s="428"/>
      <c r="CG12" s="428"/>
      <c r="CH12" s="428"/>
      <c r="CI12" s="428"/>
      <c r="CJ12" s="428"/>
      <c r="CK12" s="428"/>
      <c r="CL12" s="428"/>
      <c r="CM12" s="428"/>
      <c r="CN12" s="428"/>
      <c r="CO12" s="428"/>
      <c r="CP12" s="428"/>
      <c r="CQ12" s="428"/>
      <c r="CR12" s="428"/>
      <c r="CS12" s="429"/>
      <c r="CT12" s="464" t="s">
        <v>126</v>
      </c>
      <c r="CU12" s="465"/>
      <c r="CV12" s="465"/>
      <c r="CW12" s="465"/>
      <c r="CX12" s="465"/>
      <c r="CY12" s="465"/>
      <c r="CZ12" s="465"/>
      <c r="DA12" s="466"/>
      <c r="DB12" s="464" t="s">
        <v>134</v>
      </c>
      <c r="DC12" s="465"/>
      <c r="DD12" s="465"/>
      <c r="DE12" s="465"/>
      <c r="DF12" s="465"/>
      <c r="DG12" s="465"/>
      <c r="DH12" s="465"/>
      <c r="DI12" s="466"/>
    </row>
    <row r="13" spans="1:119" ht="18.75" customHeight="1" x14ac:dyDescent="0.15">
      <c r="A13" s="172"/>
      <c r="B13" s="487"/>
      <c r="C13" s="488"/>
      <c r="D13" s="488"/>
      <c r="E13" s="488"/>
      <c r="F13" s="488"/>
      <c r="G13" s="488"/>
      <c r="H13" s="488"/>
      <c r="I13" s="488"/>
      <c r="J13" s="488"/>
      <c r="K13" s="489"/>
      <c r="L13" s="181"/>
      <c r="M13" s="515" t="s">
        <v>135</v>
      </c>
      <c r="N13" s="516"/>
      <c r="O13" s="516"/>
      <c r="P13" s="516"/>
      <c r="Q13" s="517"/>
      <c r="R13" s="508">
        <v>56828</v>
      </c>
      <c r="S13" s="509"/>
      <c r="T13" s="509"/>
      <c r="U13" s="509"/>
      <c r="V13" s="510"/>
      <c r="W13" s="440" t="s">
        <v>136</v>
      </c>
      <c r="X13" s="441"/>
      <c r="Y13" s="441"/>
      <c r="Z13" s="441"/>
      <c r="AA13" s="441"/>
      <c r="AB13" s="431"/>
      <c r="AC13" s="475">
        <v>2535</v>
      </c>
      <c r="AD13" s="476"/>
      <c r="AE13" s="476"/>
      <c r="AF13" s="476"/>
      <c r="AG13" s="518"/>
      <c r="AH13" s="475">
        <v>3021</v>
      </c>
      <c r="AI13" s="476"/>
      <c r="AJ13" s="476"/>
      <c r="AK13" s="476"/>
      <c r="AL13" s="477"/>
      <c r="AM13" s="453" t="s">
        <v>137</v>
      </c>
      <c r="AN13" s="454"/>
      <c r="AO13" s="454"/>
      <c r="AP13" s="454"/>
      <c r="AQ13" s="454"/>
      <c r="AR13" s="454"/>
      <c r="AS13" s="454"/>
      <c r="AT13" s="455"/>
      <c r="AU13" s="456" t="s">
        <v>138</v>
      </c>
      <c r="AV13" s="457"/>
      <c r="AW13" s="457"/>
      <c r="AX13" s="457"/>
      <c r="AY13" s="458" t="s">
        <v>139</v>
      </c>
      <c r="AZ13" s="459"/>
      <c r="BA13" s="459"/>
      <c r="BB13" s="459"/>
      <c r="BC13" s="459"/>
      <c r="BD13" s="459"/>
      <c r="BE13" s="459"/>
      <c r="BF13" s="459"/>
      <c r="BG13" s="459"/>
      <c r="BH13" s="459"/>
      <c r="BI13" s="459"/>
      <c r="BJ13" s="459"/>
      <c r="BK13" s="459"/>
      <c r="BL13" s="459"/>
      <c r="BM13" s="460"/>
      <c r="BN13" s="424">
        <v>973167</v>
      </c>
      <c r="BO13" s="425"/>
      <c r="BP13" s="425"/>
      <c r="BQ13" s="425"/>
      <c r="BR13" s="425"/>
      <c r="BS13" s="425"/>
      <c r="BT13" s="425"/>
      <c r="BU13" s="426"/>
      <c r="BV13" s="424">
        <v>1083866</v>
      </c>
      <c r="BW13" s="425"/>
      <c r="BX13" s="425"/>
      <c r="BY13" s="425"/>
      <c r="BZ13" s="425"/>
      <c r="CA13" s="425"/>
      <c r="CB13" s="425"/>
      <c r="CC13" s="426"/>
      <c r="CD13" s="427" t="s">
        <v>140</v>
      </c>
      <c r="CE13" s="428"/>
      <c r="CF13" s="428"/>
      <c r="CG13" s="428"/>
      <c r="CH13" s="428"/>
      <c r="CI13" s="428"/>
      <c r="CJ13" s="428"/>
      <c r="CK13" s="428"/>
      <c r="CL13" s="428"/>
      <c r="CM13" s="428"/>
      <c r="CN13" s="428"/>
      <c r="CO13" s="428"/>
      <c r="CP13" s="428"/>
      <c r="CQ13" s="428"/>
      <c r="CR13" s="428"/>
      <c r="CS13" s="429"/>
      <c r="CT13" s="421">
        <v>12.3</v>
      </c>
      <c r="CU13" s="422"/>
      <c r="CV13" s="422"/>
      <c r="CW13" s="422"/>
      <c r="CX13" s="422"/>
      <c r="CY13" s="422"/>
      <c r="CZ13" s="422"/>
      <c r="DA13" s="423"/>
      <c r="DB13" s="421">
        <v>12.7</v>
      </c>
      <c r="DC13" s="422"/>
      <c r="DD13" s="422"/>
      <c r="DE13" s="422"/>
      <c r="DF13" s="422"/>
      <c r="DG13" s="422"/>
      <c r="DH13" s="422"/>
      <c r="DI13" s="423"/>
    </row>
    <row r="14" spans="1:119" ht="18.75" customHeight="1" thickBot="1" x14ac:dyDescent="0.2">
      <c r="A14" s="172"/>
      <c r="B14" s="487"/>
      <c r="C14" s="488"/>
      <c r="D14" s="488"/>
      <c r="E14" s="488"/>
      <c r="F14" s="488"/>
      <c r="G14" s="488"/>
      <c r="H14" s="488"/>
      <c r="I14" s="488"/>
      <c r="J14" s="488"/>
      <c r="K14" s="489"/>
      <c r="L14" s="505" t="s">
        <v>141</v>
      </c>
      <c r="M14" s="506"/>
      <c r="N14" s="506"/>
      <c r="O14" s="506"/>
      <c r="P14" s="506"/>
      <c r="Q14" s="507"/>
      <c r="R14" s="508">
        <v>58238</v>
      </c>
      <c r="S14" s="509"/>
      <c r="T14" s="509"/>
      <c r="U14" s="509"/>
      <c r="V14" s="510"/>
      <c r="W14" s="414"/>
      <c r="X14" s="415"/>
      <c r="Y14" s="415"/>
      <c r="Z14" s="415"/>
      <c r="AA14" s="415"/>
      <c r="AB14" s="404"/>
      <c r="AC14" s="511">
        <v>8.9</v>
      </c>
      <c r="AD14" s="512"/>
      <c r="AE14" s="512"/>
      <c r="AF14" s="512"/>
      <c r="AG14" s="513"/>
      <c r="AH14" s="511">
        <v>10</v>
      </c>
      <c r="AI14" s="512"/>
      <c r="AJ14" s="512"/>
      <c r="AK14" s="512"/>
      <c r="AL14" s="514"/>
      <c r="AM14" s="453"/>
      <c r="AN14" s="454"/>
      <c r="AO14" s="454"/>
      <c r="AP14" s="454"/>
      <c r="AQ14" s="454"/>
      <c r="AR14" s="454"/>
      <c r="AS14" s="454"/>
      <c r="AT14" s="455"/>
      <c r="AU14" s="456"/>
      <c r="AV14" s="457"/>
      <c r="AW14" s="457"/>
      <c r="AX14" s="457"/>
      <c r="AY14" s="458"/>
      <c r="AZ14" s="459"/>
      <c r="BA14" s="459"/>
      <c r="BB14" s="459"/>
      <c r="BC14" s="459"/>
      <c r="BD14" s="459"/>
      <c r="BE14" s="459"/>
      <c r="BF14" s="459"/>
      <c r="BG14" s="459"/>
      <c r="BH14" s="459"/>
      <c r="BI14" s="459"/>
      <c r="BJ14" s="459"/>
      <c r="BK14" s="459"/>
      <c r="BL14" s="459"/>
      <c r="BM14" s="460"/>
      <c r="BN14" s="424"/>
      <c r="BO14" s="425"/>
      <c r="BP14" s="425"/>
      <c r="BQ14" s="425"/>
      <c r="BR14" s="425"/>
      <c r="BS14" s="425"/>
      <c r="BT14" s="425"/>
      <c r="BU14" s="426"/>
      <c r="BV14" s="424"/>
      <c r="BW14" s="425"/>
      <c r="BX14" s="425"/>
      <c r="BY14" s="425"/>
      <c r="BZ14" s="425"/>
      <c r="CA14" s="425"/>
      <c r="CB14" s="425"/>
      <c r="CC14" s="426"/>
      <c r="CD14" s="519" t="s">
        <v>142</v>
      </c>
      <c r="CE14" s="520"/>
      <c r="CF14" s="520"/>
      <c r="CG14" s="520"/>
      <c r="CH14" s="520"/>
      <c r="CI14" s="520"/>
      <c r="CJ14" s="520"/>
      <c r="CK14" s="520"/>
      <c r="CL14" s="520"/>
      <c r="CM14" s="520"/>
      <c r="CN14" s="520"/>
      <c r="CO14" s="520"/>
      <c r="CP14" s="520"/>
      <c r="CQ14" s="520"/>
      <c r="CR14" s="520"/>
      <c r="CS14" s="521"/>
      <c r="CT14" s="522">
        <v>92.9</v>
      </c>
      <c r="CU14" s="523"/>
      <c r="CV14" s="523"/>
      <c r="CW14" s="523"/>
      <c r="CX14" s="523"/>
      <c r="CY14" s="523"/>
      <c r="CZ14" s="523"/>
      <c r="DA14" s="524"/>
      <c r="DB14" s="522">
        <v>102.4</v>
      </c>
      <c r="DC14" s="523"/>
      <c r="DD14" s="523"/>
      <c r="DE14" s="523"/>
      <c r="DF14" s="523"/>
      <c r="DG14" s="523"/>
      <c r="DH14" s="523"/>
      <c r="DI14" s="524"/>
    </row>
    <row r="15" spans="1:119" ht="18.75" customHeight="1" x14ac:dyDescent="0.15">
      <c r="A15" s="172"/>
      <c r="B15" s="487"/>
      <c r="C15" s="488"/>
      <c r="D15" s="488"/>
      <c r="E15" s="488"/>
      <c r="F15" s="488"/>
      <c r="G15" s="488"/>
      <c r="H15" s="488"/>
      <c r="I15" s="488"/>
      <c r="J15" s="488"/>
      <c r="K15" s="489"/>
      <c r="L15" s="181"/>
      <c r="M15" s="515" t="s">
        <v>143</v>
      </c>
      <c r="N15" s="516"/>
      <c r="O15" s="516"/>
      <c r="P15" s="516"/>
      <c r="Q15" s="517"/>
      <c r="R15" s="508">
        <v>57907</v>
      </c>
      <c r="S15" s="509"/>
      <c r="T15" s="509"/>
      <c r="U15" s="509"/>
      <c r="V15" s="510"/>
      <c r="W15" s="440" t="s">
        <v>144</v>
      </c>
      <c r="X15" s="441"/>
      <c r="Y15" s="441"/>
      <c r="Z15" s="441"/>
      <c r="AA15" s="441"/>
      <c r="AB15" s="431"/>
      <c r="AC15" s="475">
        <v>8996</v>
      </c>
      <c r="AD15" s="476"/>
      <c r="AE15" s="476"/>
      <c r="AF15" s="476"/>
      <c r="AG15" s="518"/>
      <c r="AH15" s="475">
        <v>9507</v>
      </c>
      <c r="AI15" s="476"/>
      <c r="AJ15" s="476"/>
      <c r="AK15" s="476"/>
      <c r="AL15" s="477"/>
      <c r="AM15" s="453"/>
      <c r="AN15" s="454"/>
      <c r="AO15" s="454"/>
      <c r="AP15" s="454"/>
      <c r="AQ15" s="454"/>
      <c r="AR15" s="454"/>
      <c r="AS15" s="454"/>
      <c r="AT15" s="455"/>
      <c r="AU15" s="456"/>
      <c r="AV15" s="457"/>
      <c r="AW15" s="457"/>
      <c r="AX15" s="457"/>
      <c r="AY15" s="384" t="s">
        <v>145</v>
      </c>
      <c r="AZ15" s="385"/>
      <c r="BA15" s="385"/>
      <c r="BB15" s="385"/>
      <c r="BC15" s="385"/>
      <c r="BD15" s="385"/>
      <c r="BE15" s="385"/>
      <c r="BF15" s="385"/>
      <c r="BG15" s="385"/>
      <c r="BH15" s="385"/>
      <c r="BI15" s="385"/>
      <c r="BJ15" s="385"/>
      <c r="BK15" s="385"/>
      <c r="BL15" s="385"/>
      <c r="BM15" s="386"/>
      <c r="BN15" s="387">
        <v>6560981</v>
      </c>
      <c r="BO15" s="388"/>
      <c r="BP15" s="388"/>
      <c r="BQ15" s="388"/>
      <c r="BR15" s="388"/>
      <c r="BS15" s="388"/>
      <c r="BT15" s="388"/>
      <c r="BU15" s="389"/>
      <c r="BV15" s="387">
        <v>6716784</v>
      </c>
      <c r="BW15" s="388"/>
      <c r="BX15" s="388"/>
      <c r="BY15" s="388"/>
      <c r="BZ15" s="388"/>
      <c r="CA15" s="388"/>
      <c r="CB15" s="388"/>
      <c r="CC15" s="389"/>
      <c r="CD15" s="525" t="s">
        <v>146</v>
      </c>
      <c r="CE15" s="526"/>
      <c r="CF15" s="526"/>
      <c r="CG15" s="526"/>
      <c r="CH15" s="526"/>
      <c r="CI15" s="526"/>
      <c r="CJ15" s="526"/>
      <c r="CK15" s="526"/>
      <c r="CL15" s="526"/>
      <c r="CM15" s="526"/>
      <c r="CN15" s="526"/>
      <c r="CO15" s="526"/>
      <c r="CP15" s="526"/>
      <c r="CQ15" s="526"/>
      <c r="CR15" s="526"/>
      <c r="CS15" s="527"/>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487"/>
      <c r="C16" s="488"/>
      <c r="D16" s="488"/>
      <c r="E16" s="488"/>
      <c r="F16" s="488"/>
      <c r="G16" s="488"/>
      <c r="H16" s="488"/>
      <c r="I16" s="488"/>
      <c r="J16" s="488"/>
      <c r="K16" s="489"/>
      <c r="L16" s="505" t="s">
        <v>147</v>
      </c>
      <c r="M16" s="528"/>
      <c r="N16" s="528"/>
      <c r="O16" s="528"/>
      <c r="P16" s="528"/>
      <c r="Q16" s="529"/>
      <c r="R16" s="530" t="s">
        <v>148</v>
      </c>
      <c r="S16" s="531"/>
      <c r="T16" s="531"/>
      <c r="U16" s="531"/>
      <c r="V16" s="532"/>
      <c r="W16" s="414"/>
      <c r="X16" s="415"/>
      <c r="Y16" s="415"/>
      <c r="Z16" s="415"/>
      <c r="AA16" s="415"/>
      <c r="AB16" s="404"/>
      <c r="AC16" s="511">
        <v>31.6</v>
      </c>
      <c r="AD16" s="512"/>
      <c r="AE16" s="512"/>
      <c r="AF16" s="512"/>
      <c r="AG16" s="513"/>
      <c r="AH16" s="511">
        <v>31.6</v>
      </c>
      <c r="AI16" s="512"/>
      <c r="AJ16" s="512"/>
      <c r="AK16" s="512"/>
      <c r="AL16" s="514"/>
      <c r="AM16" s="453"/>
      <c r="AN16" s="454"/>
      <c r="AO16" s="454"/>
      <c r="AP16" s="454"/>
      <c r="AQ16" s="454"/>
      <c r="AR16" s="454"/>
      <c r="AS16" s="454"/>
      <c r="AT16" s="455"/>
      <c r="AU16" s="456"/>
      <c r="AV16" s="457"/>
      <c r="AW16" s="457"/>
      <c r="AX16" s="457"/>
      <c r="AY16" s="458" t="s">
        <v>149</v>
      </c>
      <c r="AZ16" s="459"/>
      <c r="BA16" s="459"/>
      <c r="BB16" s="459"/>
      <c r="BC16" s="459"/>
      <c r="BD16" s="459"/>
      <c r="BE16" s="459"/>
      <c r="BF16" s="459"/>
      <c r="BG16" s="459"/>
      <c r="BH16" s="459"/>
      <c r="BI16" s="459"/>
      <c r="BJ16" s="459"/>
      <c r="BK16" s="459"/>
      <c r="BL16" s="459"/>
      <c r="BM16" s="460"/>
      <c r="BN16" s="424">
        <v>19904214</v>
      </c>
      <c r="BO16" s="425"/>
      <c r="BP16" s="425"/>
      <c r="BQ16" s="425"/>
      <c r="BR16" s="425"/>
      <c r="BS16" s="425"/>
      <c r="BT16" s="425"/>
      <c r="BU16" s="426"/>
      <c r="BV16" s="424">
        <v>19509996</v>
      </c>
      <c r="BW16" s="425"/>
      <c r="BX16" s="425"/>
      <c r="BY16" s="425"/>
      <c r="BZ16" s="425"/>
      <c r="CA16" s="425"/>
      <c r="CB16" s="425"/>
      <c r="CC16" s="426"/>
      <c r="CD16" s="185"/>
      <c r="CE16" s="538"/>
      <c r="CF16" s="538"/>
      <c r="CG16" s="538"/>
      <c r="CH16" s="538"/>
      <c r="CI16" s="538"/>
      <c r="CJ16" s="538"/>
      <c r="CK16" s="538"/>
      <c r="CL16" s="538"/>
      <c r="CM16" s="538"/>
      <c r="CN16" s="538"/>
      <c r="CO16" s="538"/>
      <c r="CP16" s="538"/>
      <c r="CQ16" s="538"/>
      <c r="CR16" s="538"/>
      <c r="CS16" s="539"/>
      <c r="CT16" s="421"/>
      <c r="CU16" s="422"/>
      <c r="CV16" s="422"/>
      <c r="CW16" s="422"/>
      <c r="CX16" s="422"/>
      <c r="CY16" s="422"/>
      <c r="CZ16" s="422"/>
      <c r="DA16" s="423"/>
      <c r="DB16" s="421"/>
      <c r="DC16" s="422"/>
      <c r="DD16" s="422"/>
      <c r="DE16" s="422"/>
      <c r="DF16" s="422"/>
      <c r="DG16" s="422"/>
      <c r="DH16" s="422"/>
      <c r="DI16" s="423"/>
    </row>
    <row r="17" spans="1:113" ht="18.75" customHeight="1" thickBot="1" x14ac:dyDescent="0.2">
      <c r="A17" s="172"/>
      <c r="B17" s="490"/>
      <c r="C17" s="491"/>
      <c r="D17" s="491"/>
      <c r="E17" s="491"/>
      <c r="F17" s="491"/>
      <c r="G17" s="491"/>
      <c r="H17" s="491"/>
      <c r="I17" s="491"/>
      <c r="J17" s="491"/>
      <c r="K17" s="492"/>
      <c r="L17" s="186"/>
      <c r="M17" s="535" t="s">
        <v>150</v>
      </c>
      <c r="N17" s="536"/>
      <c r="O17" s="536"/>
      <c r="P17" s="536"/>
      <c r="Q17" s="537"/>
      <c r="R17" s="530" t="s">
        <v>151</v>
      </c>
      <c r="S17" s="531"/>
      <c r="T17" s="531"/>
      <c r="U17" s="531"/>
      <c r="V17" s="532"/>
      <c r="W17" s="440" t="s">
        <v>152</v>
      </c>
      <c r="X17" s="441"/>
      <c r="Y17" s="441"/>
      <c r="Z17" s="441"/>
      <c r="AA17" s="441"/>
      <c r="AB17" s="431"/>
      <c r="AC17" s="475">
        <v>16921</v>
      </c>
      <c r="AD17" s="476"/>
      <c r="AE17" s="476"/>
      <c r="AF17" s="476"/>
      <c r="AG17" s="518"/>
      <c r="AH17" s="475">
        <v>17582</v>
      </c>
      <c r="AI17" s="476"/>
      <c r="AJ17" s="476"/>
      <c r="AK17" s="476"/>
      <c r="AL17" s="477"/>
      <c r="AM17" s="453"/>
      <c r="AN17" s="454"/>
      <c r="AO17" s="454"/>
      <c r="AP17" s="454"/>
      <c r="AQ17" s="454"/>
      <c r="AR17" s="454"/>
      <c r="AS17" s="454"/>
      <c r="AT17" s="455"/>
      <c r="AU17" s="456"/>
      <c r="AV17" s="457"/>
      <c r="AW17" s="457"/>
      <c r="AX17" s="457"/>
      <c r="AY17" s="458" t="s">
        <v>153</v>
      </c>
      <c r="AZ17" s="459"/>
      <c r="BA17" s="459"/>
      <c r="BB17" s="459"/>
      <c r="BC17" s="459"/>
      <c r="BD17" s="459"/>
      <c r="BE17" s="459"/>
      <c r="BF17" s="459"/>
      <c r="BG17" s="459"/>
      <c r="BH17" s="459"/>
      <c r="BI17" s="459"/>
      <c r="BJ17" s="459"/>
      <c r="BK17" s="459"/>
      <c r="BL17" s="459"/>
      <c r="BM17" s="460"/>
      <c r="BN17" s="424">
        <v>8177192</v>
      </c>
      <c r="BO17" s="425"/>
      <c r="BP17" s="425"/>
      <c r="BQ17" s="425"/>
      <c r="BR17" s="425"/>
      <c r="BS17" s="425"/>
      <c r="BT17" s="425"/>
      <c r="BU17" s="426"/>
      <c r="BV17" s="424">
        <v>8383370</v>
      </c>
      <c r="BW17" s="425"/>
      <c r="BX17" s="425"/>
      <c r="BY17" s="425"/>
      <c r="BZ17" s="425"/>
      <c r="CA17" s="425"/>
      <c r="CB17" s="425"/>
      <c r="CC17" s="426"/>
      <c r="CD17" s="185"/>
      <c r="CE17" s="538"/>
      <c r="CF17" s="538"/>
      <c r="CG17" s="538"/>
      <c r="CH17" s="538"/>
      <c r="CI17" s="538"/>
      <c r="CJ17" s="538"/>
      <c r="CK17" s="538"/>
      <c r="CL17" s="538"/>
      <c r="CM17" s="538"/>
      <c r="CN17" s="538"/>
      <c r="CO17" s="538"/>
      <c r="CP17" s="538"/>
      <c r="CQ17" s="538"/>
      <c r="CR17" s="538"/>
      <c r="CS17" s="539"/>
      <c r="CT17" s="421"/>
      <c r="CU17" s="422"/>
      <c r="CV17" s="422"/>
      <c r="CW17" s="422"/>
      <c r="CX17" s="422"/>
      <c r="CY17" s="422"/>
      <c r="CZ17" s="422"/>
      <c r="DA17" s="423"/>
      <c r="DB17" s="421"/>
      <c r="DC17" s="422"/>
      <c r="DD17" s="422"/>
      <c r="DE17" s="422"/>
      <c r="DF17" s="422"/>
      <c r="DG17" s="422"/>
      <c r="DH17" s="422"/>
      <c r="DI17" s="423"/>
    </row>
    <row r="18" spans="1:113" ht="18.75" customHeight="1" thickBot="1" x14ac:dyDescent="0.2">
      <c r="A18" s="172"/>
      <c r="B18" s="546" t="s">
        <v>154</v>
      </c>
      <c r="C18" s="467"/>
      <c r="D18" s="467"/>
      <c r="E18" s="547"/>
      <c r="F18" s="547"/>
      <c r="G18" s="547"/>
      <c r="H18" s="547"/>
      <c r="I18" s="547"/>
      <c r="J18" s="547"/>
      <c r="K18" s="547"/>
      <c r="L18" s="548">
        <v>1174.17</v>
      </c>
      <c r="M18" s="548"/>
      <c r="N18" s="548"/>
      <c r="O18" s="548"/>
      <c r="P18" s="548"/>
      <c r="Q18" s="548"/>
      <c r="R18" s="549"/>
      <c r="S18" s="549"/>
      <c r="T18" s="549"/>
      <c r="U18" s="549"/>
      <c r="V18" s="550"/>
      <c r="W18" s="442"/>
      <c r="X18" s="443"/>
      <c r="Y18" s="443"/>
      <c r="Z18" s="443"/>
      <c r="AA18" s="443"/>
      <c r="AB18" s="434"/>
      <c r="AC18" s="551">
        <v>59.5</v>
      </c>
      <c r="AD18" s="552"/>
      <c r="AE18" s="552"/>
      <c r="AF18" s="552"/>
      <c r="AG18" s="553"/>
      <c r="AH18" s="551">
        <v>58.4</v>
      </c>
      <c r="AI18" s="552"/>
      <c r="AJ18" s="552"/>
      <c r="AK18" s="552"/>
      <c r="AL18" s="554"/>
      <c r="AM18" s="453"/>
      <c r="AN18" s="454"/>
      <c r="AO18" s="454"/>
      <c r="AP18" s="454"/>
      <c r="AQ18" s="454"/>
      <c r="AR18" s="454"/>
      <c r="AS18" s="454"/>
      <c r="AT18" s="455"/>
      <c r="AU18" s="456"/>
      <c r="AV18" s="457"/>
      <c r="AW18" s="457"/>
      <c r="AX18" s="457"/>
      <c r="AY18" s="458" t="s">
        <v>155</v>
      </c>
      <c r="AZ18" s="459"/>
      <c r="BA18" s="459"/>
      <c r="BB18" s="459"/>
      <c r="BC18" s="459"/>
      <c r="BD18" s="459"/>
      <c r="BE18" s="459"/>
      <c r="BF18" s="459"/>
      <c r="BG18" s="459"/>
      <c r="BH18" s="459"/>
      <c r="BI18" s="459"/>
      <c r="BJ18" s="459"/>
      <c r="BK18" s="459"/>
      <c r="BL18" s="459"/>
      <c r="BM18" s="460"/>
      <c r="BN18" s="424">
        <v>19513182</v>
      </c>
      <c r="BO18" s="425"/>
      <c r="BP18" s="425"/>
      <c r="BQ18" s="425"/>
      <c r="BR18" s="425"/>
      <c r="BS18" s="425"/>
      <c r="BT18" s="425"/>
      <c r="BU18" s="426"/>
      <c r="BV18" s="424">
        <v>19495244</v>
      </c>
      <c r="BW18" s="425"/>
      <c r="BX18" s="425"/>
      <c r="BY18" s="425"/>
      <c r="BZ18" s="425"/>
      <c r="CA18" s="425"/>
      <c r="CB18" s="425"/>
      <c r="CC18" s="426"/>
      <c r="CD18" s="185"/>
      <c r="CE18" s="538"/>
      <c r="CF18" s="538"/>
      <c r="CG18" s="538"/>
      <c r="CH18" s="538"/>
      <c r="CI18" s="538"/>
      <c r="CJ18" s="538"/>
      <c r="CK18" s="538"/>
      <c r="CL18" s="538"/>
      <c r="CM18" s="538"/>
      <c r="CN18" s="538"/>
      <c r="CO18" s="538"/>
      <c r="CP18" s="538"/>
      <c r="CQ18" s="538"/>
      <c r="CR18" s="538"/>
      <c r="CS18" s="539"/>
      <c r="CT18" s="421"/>
      <c r="CU18" s="422"/>
      <c r="CV18" s="422"/>
      <c r="CW18" s="422"/>
      <c r="CX18" s="422"/>
      <c r="CY18" s="422"/>
      <c r="CZ18" s="422"/>
      <c r="DA18" s="423"/>
      <c r="DB18" s="421"/>
      <c r="DC18" s="422"/>
      <c r="DD18" s="422"/>
      <c r="DE18" s="422"/>
      <c r="DF18" s="422"/>
      <c r="DG18" s="422"/>
      <c r="DH18" s="422"/>
      <c r="DI18" s="423"/>
    </row>
    <row r="19" spans="1:113" ht="18.75" customHeight="1" thickBot="1" x14ac:dyDescent="0.2">
      <c r="A19" s="172"/>
      <c r="B19" s="546" t="s">
        <v>156</v>
      </c>
      <c r="C19" s="467"/>
      <c r="D19" s="467"/>
      <c r="E19" s="547"/>
      <c r="F19" s="547"/>
      <c r="G19" s="547"/>
      <c r="H19" s="547"/>
      <c r="I19" s="547"/>
      <c r="J19" s="547"/>
      <c r="K19" s="547"/>
      <c r="L19" s="555">
        <v>49</v>
      </c>
      <c r="M19" s="555"/>
      <c r="N19" s="555"/>
      <c r="O19" s="555"/>
      <c r="P19" s="555"/>
      <c r="Q19" s="555"/>
      <c r="R19" s="556"/>
      <c r="S19" s="556"/>
      <c r="T19" s="556"/>
      <c r="U19" s="556"/>
      <c r="V19" s="557"/>
      <c r="W19" s="381"/>
      <c r="X19" s="382"/>
      <c r="Y19" s="382"/>
      <c r="Z19" s="382"/>
      <c r="AA19" s="382"/>
      <c r="AB19" s="382"/>
      <c r="AC19" s="533"/>
      <c r="AD19" s="533"/>
      <c r="AE19" s="533"/>
      <c r="AF19" s="533"/>
      <c r="AG19" s="533"/>
      <c r="AH19" s="533"/>
      <c r="AI19" s="533"/>
      <c r="AJ19" s="533"/>
      <c r="AK19" s="533"/>
      <c r="AL19" s="534"/>
      <c r="AM19" s="453"/>
      <c r="AN19" s="454"/>
      <c r="AO19" s="454"/>
      <c r="AP19" s="454"/>
      <c r="AQ19" s="454"/>
      <c r="AR19" s="454"/>
      <c r="AS19" s="454"/>
      <c r="AT19" s="455"/>
      <c r="AU19" s="456"/>
      <c r="AV19" s="457"/>
      <c r="AW19" s="457"/>
      <c r="AX19" s="457"/>
      <c r="AY19" s="458" t="s">
        <v>157</v>
      </c>
      <c r="AZ19" s="459"/>
      <c r="BA19" s="459"/>
      <c r="BB19" s="459"/>
      <c r="BC19" s="459"/>
      <c r="BD19" s="459"/>
      <c r="BE19" s="459"/>
      <c r="BF19" s="459"/>
      <c r="BG19" s="459"/>
      <c r="BH19" s="459"/>
      <c r="BI19" s="459"/>
      <c r="BJ19" s="459"/>
      <c r="BK19" s="459"/>
      <c r="BL19" s="459"/>
      <c r="BM19" s="460"/>
      <c r="BN19" s="424">
        <v>27153632</v>
      </c>
      <c r="BO19" s="425"/>
      <c r="BP19" s="425"/>
      <c r="BQ19" s="425"/>
      <c r="BR19" s="425"/>
      <c r="BS19" s="425"/>
      <c r="BT19" s="425"/>
      <c r="BU19" s="426"/>
      <c r="BV19" s="424">
        <v>27473974</v>
      </c>
      <c r="BW19" s="425"/>
      <c r="BX19" s="425"/>
      <c r="BY19" s="425"/>
      <c r="BZ19" s="425"/>
      <c r="CA19" s="425"/>
      <c r="CB19" s="425"/>
      <c r="CC19" s="426"/>
      <c r="CD19" s="185"/>
      <c r="CE19" s="538"/>
      <c r="CF19" s="538"/>
      <c r="CG19" s="538"/>
      <c r="CH19" s="538"/>
      <c r="CI19" s="538"/>
      <c r="CJ19" s="538"/>
      <c r="CK19" s="538"/>
      <c r="CL19" s="538"/>
      <c r="CM19" s="538"/>
      <c r="CN19" s="538"/>
      <c r="CO19" s="538"/>
      <c r="CP19" s="538"/>
      <c r="CQ19" s="538"/>
      <c r="CR19" s="538"/>
      <c r="CS19" s="539"/>
      <c r="CT19" s="421"/>
      <c r="CU19" s="422"/>
      <c r="CV19" s="422"/>
      <c r="CW19" s="422"/>
      <c r="CX19" s="422"/>
      <c r="CY19" s="422"/>
      <c r="CZ19" s="422"/>
      <c r="DA19" s="423"/>
      <c r="DB19" s="421"/>
      <c r="DC19" s="422"/>
      <c r="DD19" s="422"/>
      <c r="DE19" s="422"/>
      <c r="DF19" s="422"/>
      <c r="DG19" s="422"/>
      <c r="DH19" s="422"/>
      <c r="DI19" s="423"/>
    </row>
    <row r="20" spans="1:113" ht="18.75" customHeight="1" thickBot="1" x14ac:dyDescent="0.2">
      <c r="A20" s="172"/>
      <c r="B20" s="546" t="s">
        <v>158</v>
      </c>
      <c r="C20" s="467"/>
      <c r="D20" s="467"/>
      <c r="E20" s="547"/>
      <c r="F20" s="547"/>
      <c r="G20" s="547"/>
      <c r="H20" s="547"/>
      <c r="I20" s="547"/>
      <c r="J20" s="547"/>
      <c r="K20" s="547"/>
      <c r="L20" s="555">
        <v>21549</v>
      </c>
      <c r="M20" s="555"/>
      <c r="N20" s="555"/>
      <c r="O20" s="555"/>
      <c r="P20" s="555"/>
      <c r="Q20" s="555"/>
      <c r="R20" s="556"/>
      <c r="S20" s="556"/>
      <c r="T20" s="556"/>
      <c r="U20" s="556"/>
      <c r="V20" s="557"/>
      <c r="W20" s="442"/>
      <c r="X20" s="443"/>
      <c r="Y20" s="443"/>
      <c r="Z20" s="443"/>
      <c r="AA20" s="443"/>
      <c r="AB20" s="443"/>
      <c r="AC20" s="558"/>
      <c r="AD20" s="558"/>
      <c r="AE20" s="558"/>
      <c r="AF20" s="558"/>
      <c r="AG20" s="558"/>
      <c r="AH20" s="558"/>
      <c r="AI20" s="558"/>
      <c r="AJ20" s="558"/>
      <c r="AK20" s="558"/>
      <c r="AL20" s="559"/>
      <c r="AM20" s="560"/>
      <c r="AN20" s="479"/>
      <c r="AO20" s="479"/>
      <c r="AP20" s="479"/>
      <c r="AQ20" s="479"/>
      <c r="AR20" s="479"/>
      <c r="AS20" s="479"/>
      <c r="AT20" s="480"/>
      <c r="AU20" s="561"/>
      <c r="AV20" s="562"/>
      <c r="AW20" s="562"/>
      <c r="AX20" s="563"/>
      <c r="AY20" s="458"/>
      <c r="AZ20" s="459"/>
      <c r="BA20" s="459"/>
      <c r="BB20" s="459"/>
      <c r="BC20" s="459"/>
      <c r="BD20" s="459"/>
      <c r="BE20" s="459"/>
      <c r="BF20" s="459"/>
      <c r="BG20" s="459"/>
      <c r="BH20" s="459"/>
      <c r="BI20" s="459"/>
      <c r="BJ20" s="459"/>
      <c r="BK20" s="459"/>
      <c r="BL20" s="459"/>
      <c r="BM20" s="460"/>
      <c r="BN20" s="424"/>
      <c r="BO20" s="425"/>
      <c r="BP20" s="425"/>
      <c r="BQ20" s="425"/>
      <c r="BR20" s="425"/>
      <c r="BS20" s="425"/>
      <c r="BT20" s="425"/>
      <c r="BU20" s="426"/>
      <c r="BV20" s="424"/>
      <c r="BW20" s="425"/>
      <c r="BX20" s="425"/>
      <c r="BY20" s="425"/>
      <c r="BZ20" s="425"/>
      <c r="CA20" s="425"/>
      <c r="CB20" s="425"/>
      <c r="CC20" s="426"/>
      <c r="CD20" s="185"/>
      <c r="CE20" s="538"/>
      <c r="CF20" s="538"/>
      <c r="CG20" s="538"/>
      <c r="CH20" s="538"/>
      <c r="CI20" s="538"/>
      <c r="CJ20" s="538"/>
      <c r="CK20" s="538"/>
      <c r="CL20" s="538"/>
      <c r="CM20" s="538"/>
      <c r="CN20" s="538"/>
      <c r="CO20" s="538"/>
      <c r="CP20" s="538"/>
      <c r="CQ20" s="538"/>
      <c r="CR20" s="538"/>
      <c r="CS20" s="539"/>
      <c r="CT20" s="421"/>
      <c r="CU20" s="422"/>
      <c r="CV20" s="422"/>
      <c r="CW20" s="422"/>
      <c r="CX20" s="422"/>
      <c r="CY20" s="422"/>
      <c r="CZ20" s="422"/>
      <c r="DA20" s="423"/>
      <c r="DB20" s="421"/>
      <c r="DC20" s="422"/>
      <c r="DD20" s="422"/>
      <c r="DE20" s="422"/>
      <c r="DF20" s="422"/>
      <c r="DG20" s="422"/>
      <c r="DH20" s="422"/>
      <c r="DI20" s="423"/>
    </row>
    <row r="21" spans="1:113" ht="18.75" customHeight="1" thickBot="1" x14ac:dyDescent="0.2">
      <c r="A21" s="172"/>
      <c r="B21" s="564" t="s">
        <v>159</v>
      </c>
      <c r="C21" s="565"/>
      <c r="D21" s="565"/>
      <c r="E21" s="565"/>
      <c r="F21" s="565"/>
      <c r="G21" s="565"/>
      <c r="H21" s="565"/>
      <c r="I21" s="565"/>
      <c r="J21" s="565"/>
      <c r="K21" s="565"/>
      <c r="L21" s="565"/>
      <c r="M21" s="565"/>
      <c r="N21" s="565"/>
      <c r="O21" s="565"/>
      <c r="P21" s="565"/>
      <c r="Q21" s="565"/>
      <c r="R21" s="565"/>
      <c r="S21" s="565"/>
      <c r="T21" s="565"/>
      <c r="U21" s="565"/>
      <c r="V21" s="565"/>
      <c r="W21" s="565"/>
      <c r="X21" s="565"/>
      <c r="Y21" s="565"/>
      <c r="Z21" s="565"/>
      <c r="AA21" s="565"/>
      <c r="AB21" s="565"/>
      <c r="AC21" s="565"/>
      <c r="AD21" s="565"/>
      <c r="AE21" s="565"/>
      <c r="AF21" s="565"/>
      <c r="AG21" s="565"/>
      <c r="AH21" s="565"/>
      <c r="AI21" s="565"/>
      <c r="AJ21" s="565"/>
      <c r="AK21" s="565"/>
      <c r="AL21" s="565"/>
      <c r="AM21" s="565"/>
      <c r="AN21" s="565"/>
      <c r="AO21" s="565"/>
      <c r="AP21" s="565"/>
      <c r="AQ21" s="565"/>
      <c r="AR21" s="565"/>
      <c r="AS21" s="565"/>
      <c r="AT21" s="565"/>
      <c r="AU21" s="565"/>
      <c r="AV21" s="565"/>
      <c r="AW21" s="565"/>
      <c r="AX21" s="566"/>
      <c r="AY21" s="540"/>
      <c r="AZ21" s="541"/>
      <c r="BA21" s="541"/>
      <c r="BB21" s="541"/>
      <c r="BC21" s="541"/>
      <c r="BD21" s="541"/>
      <c r="BE21" s="541"/>
      <c r="BF21" s="541"/>
      <c r="BG21" s="541"/>
      <c r="BH21" s="541"/>
      <c r="BI21" s="541"/>
      <c r="BJ21" s="541"/>
      <c r="BK21" s="541"/>
      <c r="BL21" s="541"/>
      <c r="BM21" s="542"/>
      <c r="BN21" s="543"/>
      <c r="BO21" s="544"/>
      <c r="BP21" s="544"/>
      <c r="BQ21" s="544"/>
      <c r="BR21" s="544"/>
      <c r="BS21" s="544"/>
      <c r="BT21" s="544"/>
      <c r="BU21" s="545"/>
      <c r="BV21" s="543"/>
      <c r="BW21" s="544"/>
      <c r="BX21" s="544"/>
      <c r="BY21" s="544"/>
      <c r="BZ21" s="544"/>
      <c r="CA21" s="544"/>
      <c r="CB21" s="544"/>
      <c r="CC21" s="545"/>
      <c r="CD21" s="185"/>
      <c r="CE21" s="538"/>
      <c r="CF21" s="538"/>
      <c r="CG21" s="538"/>
      <c r="CH21" s="538"/>
      <c r="CI21" s="538"/>
      <c r="CJ21" s="538"/>
      <c r="CK21" s="538"/>
      <c r="CL21" s="538"/>
      <c r="CM21" s="538"/>
      <c r="CN21" s="538"/>
      <c r="CO21" s="538"/>
      <c r="CP21" s="538"/>
      <c r="CQ21" s="538"/>
      <c r="CR21" s="538"/>
      <c r="CS21" s="539"/>
      <c r="CT21" s="421"/>
      <c r="CU21" s="422"/>
      <c r="CV21" s="422"/>
      <c r="CW21" s="422"/>
      <c r="CX21" s="422"/>
      <c r="CY21" s="422"/>
      <c r="CZ21" s="422"/>
      <c r="DA21" s="423"/>
      <c r="DB21" s="421"/>
      <c r="DC21" s="422"/>
      <c r="DD21" s="422"/>
      <c r="DE21" s="422"/>
      <c r="DF21" s="422"/>
      <c r="DG21" s="422"/>
      <c r="DH21" s="422"/>
      <c r="DI21" s="423"/>
    </row>
    <row r="22" spans="1:113" ht="18.75" customHeight="1" x14ac:dyDescent="0.15">
      <c r="A22" s="172"/>
      <c r="B22" s="594" t="s">
        <v>160</v>
      </c>
      <c r="C22" s="568"/>
      <c r="D22" s="569"/>
      <c r="E22" s="436" t="s">
        <v>1</v>
      </c>
      <c r="F22" s="441"/>
      <c r="G22" s="441"/>
      <c r="H22" s="441"/>
      <c r="I22" s="441"/>
      <c r="J22" s="441"/>
      <c r="K22" s="431"/>
      <c r="L22" s="436" t="s">
        <v>161</v>
      </c>
      <c r="M22" s="441"/>
      <c r="N22" s="441"/>
      <c r="O22" s="441"/>
      <c r="P22" s="431"/>
      <c r="Q22" s="599" t="s">
        <v>162</v>
      </c>
      <c r="R22" s="600"/>
      <c r="S22" s="600"/>
      <c r="T22" s="600"/>
      <c r="U22" s="600"/>
      <c r="V22" s="601"/>
      <c r="W22" s="567" t="s">
        <v>163</v>
      </c>
      <c r="X22" s="568"/>
      <c r="Y22" s="569"/>
      <c r="Z22" s="436" t="s">
        <v>1</v>
      </c>
      <c r="AA22" s="441"/>
      <c r="AB22" s="441"/>
      <c r="AC22" s="441"/>
      <c r="AD22" s="441"/>
      <c r="AE22" s="441"/>
      <c r="AF22" s="441"/>
      <c r="AG22" s="431"/>
      <c r="AH22" s="605" t="s">
        <v>164</v>
      </c>
      <c r="AI22" s="441"/>
      <c r="AJ22" s="441"/>
      <c r="AK22" s="441"/>
      <c r="AL22" s="431"/>
      <c r="AM22" s="605" t="s">
        <v>165</v>
      </c>
      <c r="AN22" s="606"/>
      <c r="AO22" s="606"/>
      <c r="AP22" s="606"/>
      <c r="AQ22" s="606"/>
      <c r="AR22" s="607"/>
      <c r="AS22" s="599" t="s">
        <v>162</v>
      </c>
      <c r="AT22" s="600"/>
      <c r="AU22" s="600"/>
      <c r="AV22" s="600"/>
      <c r="AW22" s="600"/>
      <c r="AX22" s="611"/>
      <c r="AY22" s="384" t="s">
        <v>166</v>
      </c>
      <c r="AZ22" s="385"/>
      <c r="BA22" s="385"/>
      <c r="BB22" s="385"/>
      <c r="BC22" s="385"/>
      <c r="BD22" s="385"/>
      <c r="BE22" s="385"/>
      <c r="BF22" s="385"/>
      <c r="BG22" s="385"/>
      <c r="BH22" s="385"/>
      <c r="BI22" s="385"/>
      <c r="BJ22" s="385"/>
      <c r="BK22" s="385"/>
      <c r="BL22" s="385"/>
      <c r="BM22" s="386"/>
      <c r="BN22" s="387">
        <v>32615336</v>
      </c>
      <c r="BO22" s="388"/>
      <c r="BP22" s="388"/>
      <c r="BQ22" s="388"/>
      <c r="BR22" s="388"/>
      <c r="BS22" s="388"/>
      <c r="BT22" s="388"/>
      <c r="BU22" s="389"/>
      <c r="BV22" s="387">
        <v>33934025</v>
      </c>
      <c r="BW22" s="388"/>
      <c r="BX22" s="388"/>
      <c r="BY22" s="388"/>
      <c r="BZ22" s="388"/>
      <c r="CA22" s="388"/>
      <c r="CB22" s="388"/>
      <c r="CC22" s="389"/>
      <c r="CD22" s="185"/>
      <c r="CE22" s="538"/>
      <c r="CF22" s="538"/>
      <c r="CG22" s="538"/>
      <c r="CH22" s="538"/>
      <c r="CI22" s="538"/>
      <c r="CJ22" s="538"/>
      <c r="CK22" s="538"/>
      <c r="CL22" s="538"/>
      <c r="CM22" s="538"/>
      <c r="CN22" s="538"/>
      <c r="CO22" s="538"/>
      <c r="CP22" s="538"/>
      <c r="CQ22" s="538"/>
      <c r="CR22" s="538"/>
      <c r="CS22" s="539"/>
      <c r="CT22" s="421"/>
      <c r="CU22" s="422"/>
      <c r="CV22" s="422"/>
      <c r="CW22" s="422"/>
      <c r="CX22" s="422"/>
      <c r="CY22" s="422"/>
      <c r="CZ22" s="422"/>
      <c r="DA22" s="423"/>
      <c r="DB22" s="421"/>
      <c r="DC22" s="422"/>
      <c r="DD22" s="422"/>
      <c r="DE22" s="422"/>
      <c r="DF22" s="422"/>
      <c r="DG22" s="422"/>
      <c r="DH22" s="422"/>
      <c r="DI22" s="423"/>
    </row>
    <row r="23" spans="1:113" ht="18.75" customHeight="1" x14ac:dyDescent="0.15">
      <c r="A23" s="172"/>
      <c r="B23" s="595"/>
      <c r="C23" s="571"/>
      <c r="D23" s="572"/>
      <c r="E23" s="410"/>
      <c r="F23" s="415"/>
      <c r="G23" s="415"/>
      <c r="H23" s="415"/>
      <c r="I23" s="415"/>
      <c r="J23" s="415"/>
      <c r="K23" s="404"/>
      <c r="L23" s="410"/>
      <c r="M23" s="415"/>
      <c r="N23" s="415"/>
      <c r="O23" s="415"/>
      <c r="P23" s="404"/>
      <c r="Q23" s="602"/>
      <c r="R23" s="603"/>
      <c r="S23" s="603"/>
      <c r="T23" s="603"/>
      <c r="U23" s="603"/>
      <c r="V23" s="604"/>
      <c r="W23" s="570"/>
      <c r="X23" s="571"/>
      <c r="Y23" s="572"/>
      <c r="Z23" s="410"/>
      <c r="AA23" s="415"/>
      <c r="AB23" s="415"/>
      <c r="AC23" s="415"/>
      <c r="AD23" s="415"/>
      <c r="AE23" s="415"/>
      <c r="AF23" s="415"/>
      <c r="AG23" s="404"/>
      <c r="AH23" s="410"/>
      <c r="AI23" s="415"/>
      <c r="AJ23" s="415"/>
      <c r="AK23" s="415"/>
      <c r="AL23" s="404"/>
      <c r="AM23" s="608"/>
      <c r="AN23" s="609"/>
      <c r="AO23" s="609"/>
      <c r="AP23" s="609"/>
      <c r="AQ23" s="609"/>
      <c r="AR23" s="610"/>
      <c r="AS23" s="602"/>
      <c r="AT23" s="603"/>
      <c r="AU23" s="603"/>
      <c r="AV23" s="603"/>
      <c r="AW23" s="603"/>
      <c r="AX23" s="612"/>
      <c r="AY23" s="458" t="s">
        <v>167</v>
      </c>
      <c r="AZ23" s="459"/>
      <c r="BA23" s="459"/>
      <c r="BB23" s="459"/>
      <c r="BC23" s="459"/>
      <c r="BD23" s="459"/>
      <c r="BE23" s="459"/>
      <c r="BF23" s="459"/>
      <c r="BG23" s="459"/>
      <c r="BH23" s="459"/>
      <c r="BI23" s="459"/>
      <c r="BJ23" s="459"/>
      <c r="BK23" s="459"/>
      <c r="BL23" s="459"/>
      <c r="BM23" s="460"/>
      <c r="BN23" s="424">
        <v>31497581</v>
      </c>
      <c r="BO23" s="425"/>
      <c r="BP23" s="425"/>
      <c r="BQ23" s="425"/>
      <c r="BR23" s="425"/>
      <c r="BS23" s="425"/>
      <c r="BT23" s="425"/>
      <c r="BU23" s="426"/>
      <c r="BV23" s="424">
        <v>32613826</v>
      </c>
      <c r="BW23" s="425"/>
      <c r="BX23" s="425"/>
      <c r="BY23" s="425"/>
      <c r="BZ23" s="425"/>
      <c r="CA23" s="425"/>
      <c r="CB23" s="425"/>
      <c r="CC23" s="426"/>
      <c r="CD23" s="185"/>
      <c r="CE23" s="538"/>
      <c r="CF23" s="538"/>
      <c r="CG23" s="538"/>
      <c r="CH23" s="538"/>
      <c r="CI23" s="538"/>
      <c r="CJ23" s="538"/>
      <c r="CK23" s="538"/>
      <c r="CL23" s="538"/>
      <c r="CM23" s="538"/>
      <c r="CN23" s="538"/>
      <c r="CO23" s="538"/>
      <c r="CP23" s="538"/>
      <c r="CQ23" s="538"/>
      <c r="CR23" s="538"/>
      <c r="CS23" s="539"/>
      <c r="CT23" s="421"/>
      <c r="CU23" s="422"/>
      <c r="CV23" s="422"/>
      <c r="CW23" s="422"/>
      <c r="CX23" s="422"/>
      <c r="CY23" s="422"/>
      <c r="CZ23" s="422"/>
      <c r="DA23" s="423"/>
      <c r="DB23" s="421"/>
      <c r="DC23" s="422"/>
      <c r="DD23" s="422"/>
      <c r="DE23" s="422"/>
      <c r="DF23" s="422"/>
      <c r="DG23" s="422"/>
      <c r="DH23" s="422"/>
      <c r="DI23" s="423"/>
    </row>
    <row r="24" spans="1:113" ht="18.75" customHeight="1" thickBot="1" x14ac:dyDescent="0.2">
      <c r="A24" s="172"/>
      <c r="B24" s="595"/>
      <c r="C24" s="571"/>
      <c r="D24" s="572"/>
      <c r="E24" s="474" t="s">
        <v>168</v>
      </c>
      <c r="F24" s="454"/>
      <c r="G24" s="454"/>
      <c r="H24" s="454"/>
      <c r="I24" s="454"/>
      <c r="J24" s="454"/>
      <c r="K24" s="455"/>
      <c r="L24" s="475">
        <v>1</v>
      </c>
      <c r="M24" s="476"/>
      <c r="N24" s="476"/>
      <c r="O24" s="476"/>
      <c r="P24" s="518"/>
      <c r="Q24" s="475">
        <v>8004</v>
      </c>
      <c r="R24" s="476"/>
      <c r="S24" s="476"/>
      <c r="T24" s="476"/>
      <c r="U24" s="476"/>
      <c r="V24" s="518"/>
      <c r="W24" s="570"/>
      <c r="X24" s="571"/>
      <c r="Y24" s="572"/>
      <c r="Z24" s="474" t="s">
        <v>169</v>
      </c>
      <c r="AA24" s="454"/>
      <c r="AB24" s="454"/>
      <c r="AC24" s="454"/>
      <c r="AD24" s="454"/>
      <c r="AE24" s="454"/>
      <c r="AF24" s="454"/>
      <c r="AG24" s="455"/>
      <c r="AH24" s="475">
        <v>674</v>
      </c>
      <c r="AI24" s="476"/>
      <c r="AJ24" s="476"/>
      <c r="AK24" s="476"/>
      <c r="AL24" s="518"/>
      <c r="AM24" s="475">
        <v>2019978</v>
      </c>
      <c r="AN24" s="476"/>
      <c r="AO24" s="476"/>
      <c r="AP24" s="476"/>
      <c r="AQ24" s="476"/>
      <c r="AR24" s="518"/>
      <c r="AS24" s="475">
        <v>2997</v>
      </c>
      <c r="AT24" s="476"/>
      <c r="AU24" s="476"/>
      <c r="AV24" s="476"/>
      <c r="AW24" s="476"/>
      <c r="AX24" s="477"/>
      <c r="AY24" s="540" t="s">
        <v>170</v>
      </c>
      <c r="AZ24" s="541"/>
      <c r="BA24" s="541"/>
      <c r="BB24" s="541"/>
      <c r="BC24" s="541"/>
      <c r="BD24" s="541"/>
      <c r="BE24" s="541"/>
      <c r="BF24" s="541"/>
      <c r="BG24" s="541"/>
      <c r="BH24" s="541"/>
      <c r="BI24" s="541"/>
      <c r="BJ24" s="541"/>
      <c r="BK24" s="541"/>
      <c r="BL24" s="541"/>
      <c r="BM24" s="542"/>
      <c r="BN24" s="424">
        <v>20119411</v>
      </c>
      <c r="BO24" s="425"/>
      <c r="BP24" s="425"/>
      <c r="BQ24" s="425"/>
      <c r="BR24" s="425"/>
      <c r="BS24" s="425"/>
      <c r="BT24" s="425"/>
      <c r="BU24" s="426"/>
      <c r="BV24" s="424">
        <v>20895127</v>
      </c>
      <c r="BW24" s="425"/>
      <c r="BX24" s="425"/>
      <c r="BY24" s="425"/>
      <c r="BZ24" s="425"/>
      <c r="CA24" s="425"/>
      <c r="CB24" s="425"/>
      <c r="CC24" s="426"/>
      <c r="CD24" s="185"/>
      <c r="CE24" s="538"/>
      <c r="CF24" s="538"/>
      <c r="CG24" s="538"/>
      <c r="CH24" s="538"/>
      <c r="CI24" s="538"/>
      <c r="CJ24" s="538"/>
      <c r="CK24" s="538"/>
      <c r="CL24" s="538"/>
      <c r="CM24" s="538"/>
      <c r="CN24" s="538"/>
      <c r="CO24" s="538"/>
      <c r="CP24" s="538"/>
      <c r="CQ24" s="538"/>
      <c r="CR24" s="538"/>
      <c r="CS24" s="539"/>
      <c r="CT24" s="421"/>
      <c r="CU24" s="422"/>
      <c r="CV24" s="422"/>
      <c r="CW24" s="422"/>
      <c r="CX24" s="422"/>
      <c r="CY24" s="422"/>
      <c r="CZ24" s="422"/>
      <c r="DA24" s="423"/>
      <c r="DB24" s="421"/>
      <c r="DC24" s="422"/>
      <c r="DD24" s="422"/>
      <c r="DE24" s="422"/>
      <c r="DF24" s="422"/>
      <c r="DG24" s="422"/>
      <c r="DH24" s="422"/>
      <c r="DI24" s="423"/>
    </row>
    <row r="25" spans="1:113" ht="18.75" customHeight="1" x14ac:dyDescent="0.15">
      <c r="A25" s="172"/>
      <c r="B25" s="595"/>
      <c r="C25" s="571"/>
      <c r="D25" s="572"/>
      <c r="E25" s="474" t="s">
        <v>171</v>
      </c>
      <c r="F25" s="454"/>
      <c r="G25" s="454"/>
      <c r="H25" s="454"/>
      <c r="I25" s="454"/>
      <c r="J25" s="454"/>
      <c r="K25" s="455"/>
      <c r="L25" s="475">
        <v>1</v>
      </c>
      <c r="M25" s="476"/>
      <c r="N25" s="476"/>
      <c r="O25" s="476"/>
      <c r="P25" s="518"/>
      <c r="Q25" s="475">
        <v>6143</v>
      </c>
      <c r="R25" s="476"/>
      <c r="S25" s="476"/>
      <c r="T25" s="476"/>
      <c r="U25" s="476"/>
      <c r="V25" s="518"/>
      <c r="W25" s="570"/>
      <c r="X25" s="571"/>
      <c r="Y25" s="572"/>
      <c r="Z25" s="474" t="s">
        <v>172</v>
      </c>
      <c r="AA25" s="454"/>
      <c r="AB25" s="454"/>
      <c r="AC25" s="454"/>
      <c r="AD25" s="454"/>
      <c r="AE25" s="454"/>
      <c r="AF25" s="454"/>
      <c r="AG25" s="455"/>
      <c r="AH25" s="475">
        <v>138</v>
      </c>
      <c r="AI25" s="476"/>
      <c r="AJ25" s="476"/>
      <c r="AK25" s="476"/>
      <c r="AL25" s="518"/>
      <c r="AM25" s="475">
        <v>397164</v>
      </c>
      <c r="AN25" s="476"/>
      <c r="AO25" s="476"/>
      <c r="AP25" s="476"/>
      <c r="AQ25" s="476"/>
      <c r="AR25" s="518"/>
      <c r="AS25" s="475">
        <v>2878</v>
      </c>
      <c r="AT25" s="476"/>
      <c r="AU25" s="476"/>
      <c r="AV25" s="476"/>
      <c r="AW25" s="476"/>
      <c r="AX25" s="477"/>
      <c r="AY25" s="384" t="s">
        <v>173</v>
      </c>
      <c r="AZ25" s="385"/>
      <c r="BA25" s="385"/>
      <c r="BB25" s="385"/>
      <c r="BC25" s="385"/>
      <c r="BD25" s="385"/>
      <c r="BE25" s="385"/>
      <c r="BF25" s="385"/>
      <c r="BG25" s="385"/>
      <c r="BH25" s="385"/>
      <c r="BI25" s="385"/>
      <c r="BJ25" s="385"/>
      <c r="BK25" s="385"/>
      <c r="BL25" s="385"/>
      <c r="BM25" s="386"/>
      <c r="BN25" s="387">
        <v>11954471</v>
      </c>
      <c r="BO25" s="388"/>
      <c r="BP25" s="388"/>
      <c r="BQ25" s="388"/>
      <c r="BR25" s="388"/>
      <c r="BS25" s="388"/>
      <c r="BT25" s="388"/>
      <c r="BU25" s="389"/>
      <c r="BV25" s="387">
        <v>8467682</v>
      </c>
      <c r="BW25" s="388"/>
      <c r="BX25" s="388"/>
      <c r="BY25" s="388"/>
      <c r="BZ25" s="388"/>
      <c r="CA25" s="388"/>
      <c r="CB25" s="388"/>
      <c r="CC25" s="389"/>
      <c r="CD25" s="185"/>
      <c r="CE25" s="538"/>
      <c r="CF25" s="538"/>
      <c r="CG25" s="538"/>
      <c r="CH25" s="538"/>
      <c r="CI25" s="538"/>
      <c r="CJ25" s="538"/>
      <c r="CK25" s="538"/>
      <c r="CL25" s="538"/>
      <c r="CM25" s="538"/>
      <c r="CN25" s="538"/>
      <c r="CO25" s="538"/>
      <c r="CP25" s="538"/>
      <c r="CQ25" s="538"/>
      <c r="CR25" s="538"/>
      <c r="CS25" s="539"/>
      <c r="CT25" s="421"/>
      <c r="CU25" s="422"/>
      <c r="CV25" s="422"/>
      <c r="CW25" s="422"/>
      <c r="CX25" s="422"/>
      <c r="CY25" s="422"/>
      <c r="CZ25" s="422"/>
      <c r="DA25" s="423"/>
      <c r="DB25" s="421"/>
      <c r="DC25" s="422"/>
      <c r="DD25" s="422"/>
      <c r="DE25" s="422"/>
      <c r="DF25" s="422"/>
      <c r="DG25" s="422"/>
      <c r="DH25" s="422"/>
      <c r="DI25" s="423"/>
    </row>
    <row r="26" spans="1:113" ht="18.75" customHeight="1" x14ac:dyDescent="0.15">
      <c r="A26" s="172"/>
      <c r="B26" s="595"/>
      <c r="C26" s="571"/>
      <c r="D26" s="572"/>
      <c r="E26" s="474" t="s">
        <v>174</v>
      </c>
      <c r="F26" s="454"/>
      <c r="G26" s="454"/>
      <c r="H26" s="454"/>
      <c r="I26" s="454"/>
      <c r="J26" s="454"/>
      <c r="K26" s="455"/>
      <c r="L26" s="475">
        <v>1</v>
      </c>
      <c r="M26" s="476"/>
      <c r="N26" s="476"/>
      <c r="O26" s="476"/>
      <c r="P26" s="518"/>
      <c r="Q26" s="475">
        <v>5454</v>
      </c>
      <c r="R26" s="476"/>
      <c r="S26" s="476"/>
      <c r="T26" s="476"/>
      <c r="U26" s="476"/>
      <c r="V26" s="518"/>
      <c r="W26" s="570"/>
      <c r="X26" s="571"/>
      <c r="Y26" s="572"/>
      <c r="Z26" s="474" t="s">
        <v>175</v>
      </c>
      <c r="AA26" s="576"/>
      <c r="AB26" s="576"/>
      <c r="AC26" s="576"/>
      <c r="AD26" s="576"/>
      <c r="AE26" s="576"/>
      <c r="AF26" s="576"/>
      <c r="AG26" s="577"/>
      <c r="AH26" s="475">
        <v>50</v>
      </c>
      <c r="AI26" s="476"/>
      <c r="AJ26" s="476"/>
      <c r="AK26" s="476"/>
      <c r="AL26" s="518"/>
      <c r="AM26" s="475">
        <v>153800</v>
      </c>
      <c r="AN26" s="476"/>
      <c r="AO26" s="476"/>
      <c r="AP26" s="476"/>
      <c r="AQ26" s="476"/>
      <c r="AR26" s="518"/>
      <c r="AS26" s="475">
        <v>3076</v>
      </c>
      <c r="AT26" s="476"/>
      <c r="AU26" s="476"/>
      <c r="AV26" s="476"/>
      <c r="AW26" s="476"/>
      <c r="AX26" s="477"/>
      <c r="AY26" s="427" t="s">
        <v>176</v>
      </c>
      <c r="AZ26" s="428"/>
      <c r="BA26" s="428"/>
      <c r="BB26" s="428"/>
      <c r="BC26" s="428"/>
      <c r="BD26" s="428"/>
      <c r="BE26" s="428"/>
      <c r="BF26" s="428"/>
      <c r="BG26" s="428"/>
      <c r="BH26" s="428"/>
      <c r="BI26" s="428"/>
      <c r="BJ26" s="428"/>
      <c r="BK26" s="428"/>
      <c r="BL26" s="428"/>
      <c r="BM26" s="429"/>
      <c r="BN26" s="424" t="s">
        <v>177</v>
      </c>
      <c r="BO26" s="425"/>
      <c r="BP26" s="425"/>
      <c r="BQ26" s="425"/>
      <c r="BR26" s="425"/>
      <c r="BS26" s="425"/>
      <c r="BT26" s="425"/>
      <c r="BU26" s="426"/>
      <c r="BV26" s="424" t="s">
        <v>126</v>
      </c>
      <c r="BW26" s="425"/>
      <c r="BX26" s="425"/>
      <c r="BY26" s="425"/>
      <c r="BZ26" s="425"/>
      <c r="CA26" s="425"/>
      <c r="CB26" s="425"/>
      <c r="CC26" s="426"/>
      <c r="CD26" s="185"/>
      <c r="CE26" s="538"/>
      <c r="CF26" s="538"/>
      <c r="CG26" s="538"/>
      <c r="CH26" s="538"/>
      <c r="CI26" s="538"/>
      <c r="CJ26" s="538"/>
      <c r="CK26" s="538"/>
      <c r="CL26" s="538"/>
      <c r="CM26" s="538"/>
      <c r="CN26" s="538"/>
      <c r="CO26" s="538"/>
      <c r="CP26" s="538"/>
      <c r="CQ26" s="538"/>
      <c r="CR26" s="538"/>
      <c r="CS26" s="539"/>
      <c r="CT26" s="421"/>
      <c r="CU26" s="422"/>
      <c r="CV26" s="422"/>
      <c r="CW26" s="422"/>
      <c r="CX26" s="422"/>
      <c r="CY26" s="422"/>
      <c r="CZ26" s="422"/>
      <c r="DA26" s="423"/>
      <c r="DB26" s="421"/>
      <c r="DC26" s="422"/>
      <c r="DD26" s="422"/>
      <c r="DE26" s="422"/>
      <c r="DF26" s="422"/>
      <c r="DG26" s="422"/>
      <c r="DH26" s="422"/>
      <c r="DI26" s="423"/>
    </row>
    <row r="27" spans="1:113" ht="18.75" customHeight="1" thickBot="1" x14ac:dyDescent="0.2">
      <c r="A27" s="172"/>
      <c r="B27" s="595"/>
      <c r="C27" s="571"/>
      <c r="D27" s="572"/>
      <c r="E27" s="474" t="s">
        <v>178</v>
      </c>
      <c r="F27" s="454"/>
      <c r="G27" s="454"/>
      <c r="H27" s="454"/>
      <c r="I27" s="454"/>
      <c r="J27" s="454"/>
      <c r="K27" s="455"/>
      <c r="L27" s="475">
        <v>1</v>
      </c>
      <c r="M27" s="476"/>
      <c r="N27" s="476"/>
      <c r="O27" s="476"/>
      <c r="P27" s="518"/>
      <c r="Q27" s="475">
        <v>3590</v>
      </c>
      <c r="R27" s="476"/>
      <c r="S27" s="476"/>
      <c r="T27" s="476"/>
      <c r="U27" s="476"/>
      <c r="V27" s="518"/>
      <c r="W27" s="570"/>
      <c r="X27" s="571"/>
      <c r="Y27" s="572"/>
      <c r="Z27" s="474" t="s">
        <v>179</v>
      </c>
      <c r="AA27" s="454"/>
      <c r="AB27" s="454"/>
      <c r="AC27" s="454"/>
      <c r="AD27" s="454"/>
      <c r="AE27" s="454"/>
      <c r="AF27" s="454"/>
      <c r="AG27" s="455"/>
      <c r="AH27" s="475">
        <v>3</v>
      </c>
      <c r="AI27" s="476"/>
      <c r="AJ27" s="476"/>
      <c r="AK27" s="476"/>
      <c r="AL27" s="518"/>
      <c r="AM27" s="475">
        <v>12504</v>
      </c>
      <c r="AN27" s="476"/>
      <c r="AO27" s="476"/>
      <c r="AP27" s="476"/>
      <c r="AQ27" s="476"/>
      <c r="AR27" s="518"/>
      <c r="AS27" s="475">
        <v>4168</v>
      </c>
      <c r="AT27" s="476"/>
      <c r="AU27" s="476"/>
      <c r="AV27" s="476"/>
      <c r="AW27" s="476"/>
      <c r="AX27" s="477"/>
      <c r="AY27" s="519" t="s">
        <v>180</v>
      </c>
      <c r="AZ27" s="520"/>
      <c r="BA27" s="520"/>
      <c r="BB27" s="520"/>
      <c r="BC27" s="520"/>
      <c r="BD27" s="520"/>
      <c r="BE27" s="520"/>
      <c r="BF27" s="520"/>
      <c r="BG27" s="520"/>
      <c r="BH27" s="520"/>
      <c r="BI27" s="520"/>
      <c r="BJ27" s="520"/>
      <c r="BK27" s="520"/>
      <c r="BL27" s="520"/>
      <c r="BM27" s="521"/>
      <c r="BN27" s="543">
        <v>325149</v>
      </c>
      <c r="BO27" s="544"/>
      <c r="BP27" s="544"/>
      <c r="BQ27" s="544"/>
      <c r="BR27" s="544"/>
      <c r="BS27" s="544"/>
      <c r="BT27" s="544"/>
      <c r="BU27" s="545"/>
      <c r="BV27" s="543">
        <v>325131</v>
      </c>
      <c r="BW27" s="544"/>
      <c r="BX27" s="544"/>
      <c r="BY27" s="544"/>
      <c r="BZ27" s="544"/>
      <c r="CA27" s="544"/>
      <c r="CB27" s="544"/>
      <c r="CC27" s="545"/>
      <c r="CD27" s="187"/>
      <c r="CE27" s="538"/>
      <c r="CF27" s="538"/>
      <c r="CG27" s="538"/>
      <c r="CH27" s="538"/>
      <c r="CI27" s="538"/>
      <c r="CJ27" s="538"/>
      <c r="CK27" s="538"/>
      <c r="CL27" s="538"/>
      <c r="CM27" s="538"/>
      <c r="CN27" s="538"/>
      <c r="CO27" s="538"/>
      <c r="CP27" s="538"/>
      <c r="CQ27" s="538"/>
      <c r="CR27" s="538"/>
      <c r="CS27" s="539"/>
      <c r="CT27" s="421"/>
      <c r="CU27" s="422"/>
      <c r="CV27" s="422"/>
      <c r="CW27" s="422"/>
      <c r="CX27" s="422"/>
      <c r="CY27" s="422"/>
      <c r="CZ27" s="422"/>
      <c r="DA27" s="423"/>
      <c r="DB27" s="421"/>
      <c r="DC27" s="422"/>
      <c r="DD27" s="422"/>
      <c r="DE27" s="422"/>
      <c r="DF27" s="422"/>
      <c r="DG27" s="422"/>
      <c r="DH27" s="422"/>
      <c r="DI27" s="423"/>
    </row>
    <row r="28" spans="1:113" ht="18.75" customHeight="1" x14ac:dyDescent="0.15">
      <c r="A28" s="172"/>
      <c r="B28" s="595"/>
      <c r="C28" s="571"/>
      <c r="D28" s="572"/>
      <c r="E28" s="474" t="s">
        <v>181</v>
      </c>
      <c r="F28" s="454"/>
      <c r="G28" s="454"/>
      <c r="H28" s="454"/>
      <c r="I28" s="454"/>
      <c r="J28" s="454"/>
      <c r="K28" s="455"/>
      <c r="L28" s="475">
        <v>1</v>
      </c>
      <c r="M28" s="476"/>
      <c r="N28" s="476"/>
      <c r="O28" s="476"/>
      <c r="P28" s="518"/>
      <c r="Q28" s="475">
        <v>2950</v>
      </c>
      <c r="R28" s="476"/>
      <c r="S28" s="476"/>
      <c r="T28" s="476"/>
      <c r="U28" s="476"/>
      <c r="V28" s="518"/>
      <c r="W28" s="570"/>
      <c r="X28" s="571"/>
      <c r="Y28" s="572"/>
      <c r="Z28" s="474" t="s">
        <v>182</v>
      </c>
      <c r="AA28" s="454"/>
      <c r="AB28" s="454"/>
      <c r="AC28" s="454"/>
      <c r="AD28" s="454"/>
      <c r="AE28" s="454"/>
      <c r="AF28" s="454"/>
      <c r="AG28" s="455"/>
      <c r="AH28" s="475" t="s">
        <v>177</v>
      </c>
      <c r="AI28" s="476"/>
      <c r="AJ28" s="476"/>
      <c r="AK28" s="476"/>
      <c r="AL28" s="518"/>
      <c r="AM28" s="475" t="s">
        <v>183</v>
      </c>
      <c r="AN28" s="476"/>
      <c r="AO28" s="476"/>
      <c r="AP28" s="476"/>
      <c r="AQ28" s="476"/>
      <c r="AR28" s="518"/>
      <c r="AS28" s="475" t="s">
        <v>183</v>
      </c>
      <c r="AT28" s="476"/>
      <c r="AU28" s="476"/>
      <c r="AV28" s="476"/>
      <c r="AW28" s="476"/>
      <c r="AX28" s="477"/>
      <c r="AY28" s="578" t="s">
        <v>184</v>
      </c>
      <c r="AZ28" s="579"/>
      <c r="BA28" s="579"/>
      <c r="BB28" s="580"/>
      <c r="BC28" s="384" t="s">
        <v>48</v>
      </c>
      <c r="BD28" s="385"/>
      <c r="BE28" s="385"/>
      <c r="BF28" s="385"/>
      <c r="BG28" s="385"/>
      <c r="BH28" s="385"/>
      <c r="BI28" s="385"/>
      <c r="BJ28" s="385"/>
      <c r="BK28" s="385"/>
      <c r="BL28" s="385"/>
      <c r="BM28" s="386"/>
      <c r="BN28" s="387">
        <v>4144861</v>
      </c>
      <c r="BO28" s="388"/>
      <c r="BP28" s="388"/>
      <c r="BQ28" s="388"/>
      <c r="BR28" s="388"/>
      <c r="BS28" s="388"/>
      <c r="BT28" s="388"/>
      <c r="BU28" s="389"/>
      <c r="BV28" s="387">
        <v>3097286</v>
      </c>
      <c r="BW28" s="388"/>
      <c r="BX28" s="388"/>
      <c r="BY28" s="388"/>
      <c r="BZ28" s="388"/>
      <c r="CA28" s="388"/>
      <c r="CB28" s="388"/>
      <c r="CC28" s="389"/>
      <c r="CD28" s="185"/>
      <c r="CE28" s="538"/>
      <c r="CF28" s="538"/>
      <c r="CG28" s="538"/>
      <c r="CH28" s="538"/>
      <c r="CI28" s="538"/>
      <c r="CJ28" s="538"/>
      <c r="CK28" s="538"/>
      <c r="CL28" s="538"/>
      <c r="CM28" s="538"/>
      <c r="CN28" s="538"/>
      <c r="CO28" s="538"/>
      <c r="CP28" s="538"/>
      <c r="CQ28" s="538"/>
      <c r="CR28" s="538"/>
      <c r="CS28" s="539"/>
      <c r="CT28" s="421"/>
      <c r="CU28" s="422"/>
      <c r="CV28" s="422"/>
      <c r="CW28" s="422"/>
      <c r="CX28" s="422"/>
      <c r="CY28" s="422"/>
      <c r="CZ28" s="422"/>
      <c r="DA28" s="423"/>
      <c r="DB28" s="421"/>
      <c r="DC28" s="422"/>
      <c r="DD28" s="422"/>
      <c r="DE28" s="422"/>
      <c r="DF28" s="422"/>
      <c r="DG28" s="422"/>
      <c r="DH28" s="422"/>
      <c r="DI28" s="423"/>
    </row>
    <row r="29" spans="1:113" ht="18.75" customHeight="1" x14ac:dyDescent="0.15">
      <c r="A29" s="172"/>
      <c r="B29" s="595"/>
      <c r="C29" s="571"/>
      <c r="D29" s="572"/>
      <c r="E29" s="474" t="s">
        <v>185</v>
      </c>
      <c r="F29" s="454"/>
      <c r="G29" s="454"/>
      <c r="H29" s="454"/>
      <c r="I29" s="454"/>
      <c r="J29" s="454"/>
      <c r="K29" s="455"/>
      <c r="L29" s="475">
        <v>20</v>
      </c>
      <c r="M29" s="476"/>
      <c r="N29" s="476"/>
      <c r="O29" s="476"/>
      <c r="P29" s="518"/>
      <c r="Q29" s="475">
        <v>2730</v>
      </c>
      <c r="R29" s="476"/>
      <c r="S29" s="476"/>
      <c r="T29" s="476"/>
      <c r="U29" s="476"/>
      <c r="V29" s="518"/>
      <c r="W29" s="573"/>
      <c r="X29" s="574"/>
      <c r="Y29" s="575"/>
      <c r="Z29" s="474" t="s">
        <v>186</v>
      </c>
      <c r="AA29" s="454"/>
      <c r="AB29" s="454"/>
      <c r="AC29" s="454"/>
      <c r="AD29" s="454"/>
      <c r="AE29" s="454"/>
      <c r="AF29" s="454"/>
      <c r="AG29" s="455"/>
      <c r="AH29" s="475">
        <v>677</v>
      </c>
      <c r="AI29" s="476"/>
      <c r="AJ29" s="476"/>
      <c r="AK29" s="476"/>
      <c r="AL29" s="518"/>
      <c r="AM29" s="475">
        <v>2032482</v>
      </c>
      <c r="AN29" s="476"/>
      <c r="AO29" s="476"/>
      <c r="AP29" s="476"/>
      <c r="AQ29" s="476"/>
      <c r="AR29" s="518"/>
      <c r="AS29" s="475">
        <v>3002</v>
      </c>
      <c r="AT29" s="476"/>
      <c r="AU29" s="476"/>
      <c r="AV29" s="476"/>
      <c r="AW29" s="476"/>
      <c r="AX29" s="477"/>
      <c r="AY29" s="581"/>
      <c r="AZ29" s="582"/>
      <c r="BA29" s="582"/>
      <c r="BB29" s="583"/>
      <c r="BC29" s="458" t="s">
        <v>187</v>
      </c>
      <c r="BD29" s="459"/>
      <c r="BE29" s="459"/>
      <c r="BF29" s="459"/>
      <c r="BG29" s="459"/>
      <c r="BH29" s="459"/>
      <c r="BI29" s="459"/>
      <c r="BJ29" s="459"/>
      <c r="BK29" s="459"/>
      <c r="BL29" s="459"/>
      <c r="BM29" s="460"/>
      <c r="BN29" s="424">
        <v>915317</v>
      </c>
      <c r="BO29" s="425"/>
      <c r="BP29" s="425"/>
      <c r="BQ29" s="425"/>
      <c r="BR29" s="425"/>
      <c r="BS29" s="425"/>
      <c r="BT29" s="425"/>
      <c r="BU29" s="426"/>
      <c r="BV29" s="424">
        <v>915147</v>
      </c>
      <c r="BW29" s="425"/>
      <c r="BX29" s="425"/>
      <c r="BY29" s="425"/>
      <c r="BZ29" s="425"/>
      <c r="CA29" s="425"/>
      <c r="CB29" s="425"/>
      <c r="CC29" s="426"/>
      <c r="CD29" s="187"/>
      <c r="CE29" s="538"/>
      <c r="CF29" s="538"/>
      <c r="CG29" s="538"/>
      <c r="CH29" s="538"/>
      <c r="CI29" s="538"/>
      <c r="CJ29" s="538"/>
      <c r="CK29" s="538"/>
      <c r="CL29" s="538"/>
      <c r="CM29" s="538"/>
      <c r="CN29" s="538"/>
      <c r="CO29" s="538"/>
      <c r="CP29" s="538"/>
      <c r="CQ29" s="538"/>
      <c r="CR29" s="538"/>
      <c r="CS29" s="539"/>
      <c r="CT29" s="421"/>
      <c r="CU29" s="422"/>
      <c r="CV29" s="422"/>
      <c r="CW29" s="422"/>
      <c r="CX29" s="422"/>
      <c r="CY29" s="422"/>
      <c r="CZ29" s="422"/>
      <c r="DA29" s="423"/>
      <c r="DB29" s="421"/>
      <c r="DC29" s="422"/>
      <c r="DD29" s="422"/>
      <c r="DE29" s="422"/>
      <c r="DF29" s="422"/>
      <c r="DG29" s="422"/>
      <c r="DH29" s="422"/>
      <c r="DI29" s="423"/>
    </row>
    <row r="30" spans="1:113" ht="18.75" customHeight="1" thickBot="1" x14ac:dyDescent="0.2">
      <c r="A30" s="172"/>
      <c r="B30" s="596"/>
      <c r="C30" s="597"/>
      <c r="D30" s="598"/>
      <c r="E30" s="478"/>
      <c r="F30" s="479"/>
      <c r="G30" s="479"/>
      <c r="H30" s="479"/>
      <c r="I30" s="479"/>
      <c r="J30" s="479"/>
      <c r="K30" s="480"/>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1">
        <v>93.4</v>
      </c>
      <c r="AI30" s="552"/>
      <c r="AJ30" s="552"/>
      <c r="AK30" s="552"/>
      <c r="AL30" s="552"/>
      <c r="AM30" s="552"/>
      <c r="AN30" s="552"/>
      <c r="AO30" s="552"/>
      <c r="AP30" s="552"/>
      <c r="AQ30" s="552"/>
      <c r="AR30" s="552"/>
      <c r="AS30" s="552"/>
      <c r="AT30" s="552"/>
      <c r="AU30" s="552"/>
      <c r="AV30" s="552"/>
      <c r="AW30" s="552"/>
      <c r="AX30" s="554"/>
      <c r="AY30" s="584"/>
      <c r="AZ30" s="585"/>
      <c r="BA30" s="585"/>
      <c r="BB30" s="586"/>
      <c r="BC30" s="540" t="s">
        <v>50</v>
      </c>
      <c r="BD30" s="541"/>
      <c r="BE30" s="541"/>
      <c r="BF30" s="541"/>
      <c r="BG30" s="541"/>
      <c r="BH30" s="541"/>
      <c r="BI30" s="541"/>
      <c r="BJ30" s="541"/>
      <c r="BK30" s="541"/>
      <c r="BL30" s="541"/>
      <c r="BM30" s="542"/>
      <c r="BN30" s="543">
        <v>2401788</v>
      </c>
      <c r="BO30" s="544"/>
      <c r="BP30" s="544"/>
      <c r="BQ30" s="544"/>
      <c r="BR30" s="544"/>
      <c r="BS30" s="544"/>
      <c r="BT30" s="544"/>
      <c r="BU30" s="545"/>
      <c r="BV30" s="543">
        <v>2387670</v>
      </c>
      <c r="BW30" s="544"/>
      <c r="BX30" s="544"/>
      <c r="BY30" s="544"/>
      <c r="BZ30" s="544"/>
      <c r="CA30" s="544"/>
      <c r="CB30" s="544"/>
      <c r="CC30" s="545"/>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587" t="s">
        <v>189</v>
      </c>
      <c r="D32" s="587"/>
      <c r="E32" s="587"/>
      <c r="F32" s="587"/>
      <c r="G32" s="587"/>
      <c r="H32" s="587"/>
      <c r="I32" s="587"/>
      <c r="J32" s="587"/>
      <c r="K32" s="587"/>
      <c r="L32" s="587"/>
      <c r="M32" s="587"/>
      <c r="N32" s="587"/>
      <c r="O32" s="587"/>
      <c r="P32" s="587"/>
      <c r="Q32" s="587"/>
      <c r="R32" s="587"/>
      <c r="S32" s="587"/>
      <c r="U32" s="428" t="s">
        <v>190</v>
      </c>
      <c r="V32" s="428"/>
      <c r="W32" s="428"/>
      <c r="X32" s="428"/>
      <c r="Y32" s="428"/>
      <c r="Z32" s="428"/>
      <c r="AA32" s="428"/>
      <c r="AB32" s="428"/>
      <c r="AC32" s="428"/>
      <c r="AD32" s="428"/>
      <c r="AE32" s="428"/>
      <c r="AF32" s="428"/>
      <c r="AG32" s="428"/>
      <c r="AH32" s="428"/>
      <c r="AI32" s="428"/>
      <c r="AJ32" s="428"/>
      <c r="AK32" s="428"/>
      <c r="AM32" s="428" t="s">
        <v>191</v>
      </c>
      <c r="AN32" s="428"/>
      <c r="AO32" s="428"/>
      <c r="AP32" s="428"/>
      <c r="AQ32" s="428"/>
      <c r="AR32" s="428"/>
      <c r="AS32" s="428"/>
      <c r="AT32" s="428"/>
      <c r="AU32" s="428"/>
      <c r="AV32" s="428"/>
      <c r="AW32" s="428"/>
      <c r="AX32" s="428"/>
      <c r="AY32" s="428"/>
      <c r="AZ32" s="428"/>
      <c r="BA32" s="428"/>
      <c r="BB32" s="428"/>
      <c r="BC32" s="428"/>
      <c r="BE32" s="428" t="s">
        <v>192</v>
      </c>
      <c r="BF32" s="428"/>
      <c r="BG32" s="428"/>
      <c r="BH32" s="428"/>
      <c r="BI32" s="428"/>
      <c r="BJ32" s="428"/>
      <c r="BK32" s="428"/>
      <c r="BL32" s="428"/>
      <c r="BM32" s="428"/>
      <c r="BN32" s="428"/>
      <c r="BO32" s="428"/>
      <c r="BP32" s="428"/>
      <c r="BQ32" s="428"/>
      <c r="BR32" s="428"/>
      <c r="BS32" s="428"/>
      <c r="BT32" s="428"/>
      <c r="BU32" s="428"/>
      <c r="BW32" s="428" t="s">
        <v>193</v>
      </c>
      <c r="BX32" s="428"/>
      <c r="BY32" s="428"/>
      <c r="BZ32" s="428"/>
      <c r="CA32" s="428"/>
      <c r="CB32" s="428"/>
      <c r="CC32" s="428"/>
      <c r="CD32" s="428"/>
      <c r="CE32" s="428"/>
      <c r="CF32" s="428"/>
      <c r="CG32" s="428"/>
      <c r="CH32" s="428"/>
      <c r="CI32" s="428"/>
      <c r="CJ32" s="428"/>
      <c r="CK32" s="428"/>
      <c r="CL32" s="428"/>
      <c r="CM32" s="428"/>
      <c r="CO32" s="428" t="s">
        <v>194</v>
      </c>
      <c r="CP32" s="428"/>
      <c r="CQ32" s="428"/>
      <c r="CR32" s="428"/>
      <c r="CS32" s="428"/>
      <c r="CT32" s="428"/>
      <c r="CU32" s="428"/>
      <c r="CV32" s="428"/>
      <c r="CW32" s="428"/>
      <c r="CX32" s="428"/>
      <c r="CY32" s="428"/>
      <c r="CZ32" s="428"/>
      <c r="DA32" s="428"/>
      <c r="DB32" s="428"/>
      <c r="DC32" s="428"/>
      <c r="DD32" s="428"/>
      <c r="DE32" s="428"/>
      <c r="DI32" s="195"/>
    </row>
    <row r="33" spans="1:113" ht="13.5" customHeight="1" x14ac:dyDescent="0.15">
      <c r="A33" s="172"/>
      <c r="B33" s="196"/>
      <c r="C33" s="448" t="s">
        <v>195</v>
      </c>
      <c r="D33" s="448"/>
      <c r="E33" s="413" t="s">
        <v>196</v>
      </c>
      <c r="F33" s="413"/>
      <c r="G33" s="413"/>
      <c r="H33" s="413"/>
      <c r="I33" s="413"/>
      <c r="J33" s="413"/>
      <c r="K33" s="413"/>
      <c r="L33" s="413"/>
      <c r="M33" s="413"/>
      <c r="N33" s="413"/>
      <c r="O33" s="413"/>
      <c r="P33" s="413"/>
      <c r="Q33" s="413"/>
      <c r="R33" s="413"/>
      <c r="S33" s="413"/>
      <c r="T33" s="197"/>
      <c r="U33" s="448" t="s">
        <v>195</v>
      </c>
      <c r="V33" s="448"/>
      <c r="W33" s="413" t="s">
        <v>197</v>
      </c>
      <c r="X33" s="413"/>
      <c r="Y33" s="413"/>
      <c r="Z33" s="413"/>
      <c r="AA33" s="413"/>
      <c r="AB33" s="413"/>
      <c r="AC33" s="413"/>
      <c r="AD33" s="413"/>
      <c r="AE33" s="413"/>
      <c r="AF33" s="413"/>
      <c r="AG33" s="413"/>
      <c r="AH33" s="413"/>
      <c r="AI33" s="413"/>
      <c r="AJ33" s="413"/>
      <c r="AK33" s="413"/>
      <c r="AL33" s="197"/>
      <c r="AM33" s="448" t="s">
        <v>195</v>
      </c>
      <c r="AN33" s="448"/>
      <c r="AO33" s="413" t="s">
        <v>197</v>
      </c>
      <c r="AP33" s="413"/>
      <c r="AQ33" s="413"/>
      <c r="AR33" s="413"/>
      <c r="AS33" s="413"/>
      <c r="AT33" s="413"/>
      <c r="AU33" s="413"/>
      <c r="AV33" s="413"/>
      <c r="AW33" s="413"/>
      <c r="AX33" s="413"/>
      <c r="AY33" s="413"/>
      <c r="AZ33" s="413"/>
      <c r="BA33" s="413"/>
      <c r="BB33" s="413"/>
      <c r="BC33" s="413"/>
      <c r="BD33" s="198"/>
      <c r="BE33" s="413" t="s">
        <v>198</v>
      </c>
      <c r="BF33" s="413"/>
      <c r="BG33" s="413" t="s">
        <v>199</v>
      </c>
      <c r="BH33" s="413"/>
      <c r="BI33" s="413"/>
      <c r="BJ33" s="413"/>
      <c r="BK33" s="413"/>
      <c r="BL33" s="413"/>
      <c r="BM33" s="413"/>
      <c r="BN33" s="413"/>
      <c r="BO33" s="413"/>
      <c r="BP33" s="413"/>
      <c r="BQ33" s="413"/>
      <c r="BR33" s="413"/>
      <c r="BS33" s="413"/>
      <c r="BT33" s="413"/>
      <c r="BU33" s="413"/>
      <c r="BV33" s="198"/>
      <c r="BW33" s="448" t="s">
        <v>198</v>
      </c>
      <c r="BX33" s="448"/>
      <c r="BY33" s="413" t="s">
        <v>200</v>
      </c>
      <c r="BZ33" s="413"/>
      <c r="CA33" s="413"/>
      <c r="CB33" s="413"/>
      <c r="CC33" s="413"/>
      <c r="CD33" s="413"/>
      <c r="CE33" s="413"/>
      <c r="CF33" s="413"/>
      <c r="CG33" s="413"/>
      <c r="CH33" s="413"/>
      <c r="CI33" s="413"/>
      <c r="CJ33" s="413"/>
      <c r="CK33" s="413"/>
      <c r="CL33" s="413"/>
      <c r="CM33" s="413"/>
      <c r="CN33" s="197"/>
      <c r="CO33" s="448" t="s">
        <v>195</v>
      </c>
      <c r="CP33" s="448"/>
      <c r="CQ33" s="413" t="s">
        <v>201</v>
      </c>
      <c r="CR33" s="413"/>
      <c r="CS33" s="413"/>
      <c r="CT33" s="413"/>
      <c r="CU33" s="413"/>
      <c r="CV33" s="413"/>
      <c r="CW33" s="413"/>
      <c r="CX33" s="413"/>
      <c r="CY33" s="413"/>
      <c r="CZ33" s="413"/>
      <c r="DA33" s="413"/>
      <c r="DB33" s="413"/>
      <c r="DC33" s="413"/>
      <c r="DD33" s="413"/>
      <c r="DE33" s="413"/>
      <c r="DF33" s="197"/>
      <c r="DG33" s="613" t="s">
        <v>202</v>
      </c>
      <c r="DH33" s="613"/>
      <c r="DI33" s="199"/>
    </row>
    <row r="34" spans="1:113" ht="32.25" customHeight="1" x14ac:dyDescent="0.15">
      <c r="A34" s="172"/>
      <c r="B34" s="196"/>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172"/>
      <c r="U34" s="614">
        <f>IF(W34="","",MAX(C34:D43)+1)</f>
        <v>5</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172"/>
      <c r="AM34" s="614">
        <f>IF(AO34="","",MAX(C34:D43,U34:V43)+1)</f>
        <v>8</v>
      </c>
      <c r="AN34" s="614"/>
      <c r="AO34" s="615" t="str">
        <f>IF('各会計、関係団体の財政状況及び健全化判断比率'!B31="","",'各会計、関係団体の財政状況及び健全化判断比率'!B31)</f>
        <v>上水道事業会計</v>
      </c>
      <c r="AP34" s="615"/>
      <c r="AQ34" s="615"/>
      <c r="AR34" s="615"/>
      <c r="AS34" s="615"/>
      <c r="AT34" s="615"/>
      <c r="AU34" s="615"/>
      <c r="AV34" s="615"/>
      <c r="AW34" s="615"/>
      <c r="AX34" s="615"/>
      <c r="AY34" s="615"/>
      <c r="AZ34" s="615"/>
      <c r="BA34" s="615"/>
      <c r="BB34" s="615"/>
      <c r="BC34" s="615"/>
      <c r="BD34" s="172"/>
      <c r="BE34" s="614" t="str">
        <f>IF(BG34="","",MAX(C34:D43,U34:V43,AM34:AN43)+1)</f>
        <v/>
      </c>
      <c r="BF34" s="614"/>
      <c r="BG34" s="615"/>
      <c r="BH34" s="615"/>
      <c r="BI34" s="615"/>
      <c r="BJ34" s="615"/>
      <c r="BK34" s="615"/>
      <c r="BL34" s="615"/>
      <c r="BM34" s="615"/>
      <c r="BN34" s="615"/>
      <c r="BO34" s="615"/>
      <c r="BP34" s="615"/>
      <c r="BQ34" s="615"/>
      <c r="BR34" s="615"/>
      <c r="BS34" s="615"/>
      <c r="BT34" s="615"/>
      <c r="BU34" s="615"/>
      <c r="BV34" s="172"/>
      <c r="BW34" s="614">
        <f>IF(BY34="","",MAX(C34:D43,U34:V43,AM34:AN43,BE34:BF43)+1)</f>
        <v>11</v>
      </c>
      <c r="BX34" s="614"/>
      <c r="BY34" s="615" t="str">
        <f>IF('各会計、関係団体の財政状況及び健全化判断比率'!B68="","",'各会計、関係団体の財政状況及び健全化判断比率'!B68)</f>
        <v>下越福祉行政組合【一般会計】</v>
      </c>
      <c r="BZ34" s="615"/>
      <c r="CA34" s="615"/>
      <c r="CB34" s="615"/>
      <c r="CC34" s="615"/>
      <c r="CD34" s="615"/>
      <c r="CE34" s="615"/>
      <c r="CF34" s="615"/>
      <c r="CG34" s="615"/>
      <c r="CH34" s="615"/>
      <c r="CI34" s="615"/>
      <c r="CJ34" s="615"/>
      <c r="CK34" s="615"/>
      <c r="CL34" s="615"/>
      <c r="CM34" s="615"/>
      <c r="CN34" s="172"/>
      <c r="CO34" s="614">
        <f>IF(CQ34="","",MAX(C34:D43,U34:V43,AM34:AN43,BE34:BF43,BW34:BX43)+1)</f>
        <v>21</v>
      </c>
      <c r="CP34" s="614"/>
      <c r="CQ34" s="615" t="str">
        <f>IF('各会計、関係団体の財政状況及び健全化判断比率'!BS7="","",'各会計、関係団体の財政状況及び健全化判断比率'!BS7)</f>
        <v>公益財団法人　イヨボヤの里開発公社</v>
      </c>
      <c r="CR34" s="615"/>
      <c r="CS34" s="615"/>
      <c r="CT34" s="615"/>
      <c r="CU34" s="615"/>
      <c r="CV34" s="615"/>
      <c r="CW34" s="615"/>
      <c r="CX34" s="615"/>
      <c r="CY34" s="615"/>
      <c r="CZ34" s="615"/>
      <c r="DA34" s="615"/>
      <c r="DB34" s="615"/>
      <c r="DC34" s="615"/>
      <c r="DD34" s="615"/>
      <c r="DE34" s="615"/>
      <c r="DG34" s="616" t="str">
        <f>IF('各会計、関係団体の財政状況及び健全化判断比率'!BR7="","",'各会計、関係団体の財政状況及び健全化判断比率'!BR7)</f>
        <v/>
      </c>
      <c r="DH34" s="616"/>
      <c r="DI34" s="199"/>
    </row>
    <row r="35" spans="1:113" ht="32.25" customHeight="1" x14ac:dyDescent="0.15">
      <c r="A35" s="172"/>
      <c r="B35" s="196"/>
      <c r="C35" s="614">
        <f>IF(E35="","",C34+1)</f>
        <v>2</v>
      </c>
      <c r="D35" s="614"/>
      <c r="E35" s="615" t="str">
        <f>IF('各会計、関係団体の財政状況及び健全化判断比率'!B8="","",'各会計、関係団体の財政状況及び健全化判断比率'!B8)</f>
        <v>土地取得特別会計</v>
      </c>
      <c r="F35" s="615"/>
      <c r="G35" s="615"/>
      <c r="H35" s="615"/>
      <c r="I35" s="615"/>
      <c r="J35" s="615"/>
      <c r="K35" s="615"/>
      <c r="L35" s="615"/>
      <c r="M35" s="615"/>
      <c r="N35" s="615"/>
      <c r="O35" s="615"/>
      <c r="P35" s="615"/>
      <c r="Q35" s="615"/>
      <c r="R35" s="615"/>
      <c r="S35" s="615"/>
      <c r="T35" s="172"/>
      <c r="U35" s="614">
        <f>IF(W35="","",U34+1)</f>
        <v>6</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172"/>
      <c r="AM35" s="614">
        <f t="shared" ref="AM35:AM43" si="0">IF(AO35="","",AM34+1)</f>
        <v>9</v>
      </c>
      <c r="AN35" s="614"/>
      <c r="AO35" s="615" t="str">
        <f>IF('各会計、関係団体の財政状況及び健全化判断比率'!B32="","",'各会計、関係団体の財政状況及び健全化判断比率'!B32)</f>
        <v>簡易水道事業会計</v>
      </c>
      <c r="AP35" s="615"/>
      <c r="AQ35" s="615"/>
      <c r="AR35" s="615"/>
      <c r="AS35" s="615"/>
      <c r="AT35" s="615"/>
      <c r="AU35" s="615"/>
      <c r="AV35" s="615"/>
      <c r="AW35" s="615"/>
      <c r="AX35" s="615"/>
      <c r="AY35" s="615"/>
      <c r="AZ35" s="615"/>
      <c r="BA35" s="615"/>
      <c r="BB35" s="615"/>
      <c r="BC35" s="615"/>
      <c r="BD35" s="172"/>
      <c r="BE35" s="614" t="str">
        <f t="shared" ref="BE35:BE43" si="1">IF(BG35="","",BE34+1)</f>
        <v/>
      </c>
      <c r="BF35" s="614"/>
      <c r="BG35" s="615"/>
      <c r="BH35" s="615"/>
      <c r="BI35" s="615"/>
      <c r="BJ35" s="615"/>
      <c r="BK35" s="615"/>
      <c r="BL35" s="615"/>
      <c r="BM35" s="615"/>
      <c r="BN35" s="615"/>
      <c r="BO35" s="615"/>
      <c r="BP35" s="615"/>
      <c r="BQ35" s="615"/>
      <c r="BR35" s="615"/>
      <c r="BS35" s="615"/>
      <c r="BT35" s="615"/>
      <c r="BU35" s="615"/>
      <c r="BV35" s="172"/>
      <c r="BW35" s="614">
        <f t="shared" ref="BW35:BW43" si="2">IF(BY35="","",BW34+1)</f>
        <v>12</v>
      </c>
      <c r="BX35" s="614"/>
      <c r="BY35" s="615" t="str">
        <f>IF('各会計、関係団体の財政状況及び健全化判断比率'!B69="","",'各会計、関係団体の財政状況及び健全化判断比率'!B69)</f>
        <v>下越福祉行政組合【老人ホーム特別会計】</v>
      </c>
      <c r="BZ35" s="615"/>
      <c r="CA35" s="615"/>
      <c r="CB35" s="615"/>
      <c r="CC35" s="615"/>
      <c r="CD35" s="615"/>
      <c r="CE35" s="615"/>
      <c r="CF35" s="615"/>
      <c r="CG35" s="615"/>
      <c r="CH35" s="615"/>
      <c r="CI35" s="615"/>
      <c r="CJ35" s="615"/>
      <c r="CK35" s="615"/>
      <c r="CL35" s="615"/>
      <c r="CM35" s="615"/>
      <c r="CN35" s="172"/>
      <c r="CO35" s="614">
        <f t="shared" ref="CO35:CO43" si="3">IF(CQ35="","",CO34+1)</f>
        <v>22</v>
      </c>
      <c r="CP35" s="614"/>
      <c r="CQ35" s="615" t="str">
        <f>IF('各会計、関係団体の財政状況及び健全化判断比率'!BS8="","",'各会計、関係団体の財政状況及び健全化判断比率'!BS8)</f>
        <v>公益財団法人　山北産業振興公社</v>
      </c>
      <c r="CR35" s="615"/>
      <c r="CS35" s="615"/>
      <c r="CT35" s="615"/>
      <c r="CU35" s="615"/>
      <c r="CV35" s="615"/>
      <c r="CW35" s="615"/>
      <c r="CX35" s="615"/>
      <c r="CY35" s="615"/>
      <c r="CZ35" s="615"/>
      <c r="DA35" s="615"/>
      <c r="DB35" s="615"/>
      <c r="DC35" s="615"/>
      <c r="DD35" s="615"/>
      <c r="DE35" s="615"/>
      <c r="DG35" s="616" t="str">
        <f>IF('各会計、関係団体の財政状況及び健全化判断比率'!BR8="","",'各会計、関係団体の財政状況及び健全化判断比率'!BR8)</f>
        <v/>
      </c>
      <c r="DH35" s="616"/>
      <c r="DI35" s="199"/>
    </row>
    <row r="36" spans="1:113" ht="32.25" customHeight="1" x14ac:dyDescent="0.15">
      <c r="A36" s="172"/>
      <c r="B36" s="196"/>
      <c r="C36" s="614">
        <f>IF(E36="","",C35+1)</f>
        <v>3</v>
      </c>
      <c r="D36" s="614"/>
      <c r="E36" s="615" t="str">
        <f>IF('各会計、関係団体の財政状況及び健全化判断比率'!B9="","",'各会計、関係団体の財政状況及び健全化判断比率'!B9)</f>
        <v>情報通信事業特別会計</v>
      </c>
      <c r="F36" s="615"/>
      <c r="G36" s="615"/>
      <c r="H36" s="615"/>
      <c r="I36" s="615"/>
      <c r="J36" s="615"/>
      <c r="K36" s="615"/>
      <c r="L36" s="615"/>
      <c r="M36" s="615"/>
      <c r="N36" s="615"/>
      <c r="O36" s="615"/>
      <c r="P36" s="615"/>
      <c r="Q36" s="615"/>
      <c r="R36" s="615"/>
      <c r="S36" s="615"/>
      <c r="T36" s="172"/>
      <c r="U36" s="614">
        <f t="shared" ref="U36:U43" si="4">IF(W36="","",U35+1)</f>
        <v>7</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172"/>
      <c r="AM36" s="614">
        <f t="shared" si="0"/>
        <v>10</v>
      </c>
      <c r="AN36" s="614"/>
      <c r="AO36" s="615" t="str">
        <f>IF('各会計、関係団体の財政状況及び健全化判断比率'!B33="","",'各会計、関係団体の財政状況及び健全化判断比率'!B33)</f>
        <v>下水道事業会計</v>
      </c>
      <c r="AP36" s="615"/>
      <c r="AQ36" s="615"/>
      <c r="AR36" s="615"/>
      <c r="AS36" s="615"/>
      <c r="AT36" s="615"/>
      <c r="AU36" s="615"/>
      <c r="AV36" s="615"/>
      <c r="AW36" s="615"/>
      <c r="AX36" s="615"/>
      <c r="AY36" s="615"/>
      <c r="AZ36" s="615"/>
      <c r="BA36" s="615"/>
      <c r="BB36" s="615"/>
      <c r="BC36" s="615"/>
      <c r="BD36" s="172"/>
      <c r="BE36" s="614" t="str">
        <f t="shared" si="1"/>
        <v/>
      </c>
      <c r="BF36" s="614"/>
      <c r="BG36" s="615"/>
      <c r="BH36" s="615"/>
      <c r="BI36" s="615"/>
      <c r="BJ36" s="615"/>
      <c r="BK36" s="615"/>
      <c r="BL36" s="615"/>
      <c r="BM36" s="615"/>
      <c r="BN36" s="615"/>
      <c r="BO36" s="615"/>
      <c r="BP36" s="615"/>
      <c r="BQ36" s="615"/>
      <c r="BR36" s="615"/>
      <c r="BS36" s="615"/>
      <c r="BT36" s="615"/>
      <c r="BU36" s="615"/>
      <c r="BV36" s="172"/>
      <c r="BW36" s="614">
        <f t="shared" si="2"/>
        <v>13</v>
      </c>
      <c r="BX36" s="614"/>
      <c r="BY36" s="615" t="str">
        <f>IF('各会計、関係団体の財政状況及び健全化判断比率'!B70="","",'各会計、関係団体の財政状況及び健全化判断比率'!B70)</f>
        <v>下越福祉行政組合【保健施設特別会計】</v>
      </c>
      <c r="BZ36" s="615"/>
      <c r="CA36" s="615"/>
      <c r="CB36" s="615"/>
      <c r="CC36" s="615"/>
      <c r="CD36" s="615"/>
      <c r="CE36" s="615"/>
      <c r="CF36" s="615"/>
      <c r="CG36" s="615"/>
      <c r="CH36" s="615"/>
      <c r="CI36" s="615"/>
      <c r="CJ36" s="615"/>
      <c r="CK36" s="615"/>
      <c r="CL36" s="615"/>
      <c r="CM36" s="615"/>
      <c r="CN36" s="172"/>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G36" s="616" t="str">
        <f>IF('各会計、関係団体の財政状況及び健全化判断比率'!BR9="","",'各会計、関係団体の財政状況及び健全化判断比率'!BR9)</f>
        <v/>
      </c>
      <c r="DH36" s="616"/>
      <c r="DI36" s="199"/>
    </row>
    <row r="37" spans="1:113" ht="32.25" customHeight="1" x14ac:dyDescent="0.15">
      <c r="A37" s="172"/>
      <c r="B37" s="196"/>
      <c r="C37" s="614">
        <f>IF(E37="","",C36+1)</f>
        <v>4</v>
      </c>
      <c r="D37" s="614"/>
      <c r="E37" s="615" t="str">
        <f>IF('各会計、関係団体の財政状況及び健全化判断比率'!B10="","",'各会計、関係団体の財政状況及び健全化判断比率'!B10)</f>
        <v>蒲萄スキー場特別会計</v>
      </c>
      <c r="F37" s="615"/>
      <c r="G37" s="615"/>
      <c r="H37" s="615"/>
      <c r="I37" s="615"/>
      <c r="J37" s="615"/>
      <c r="K37" s="615"/>
      <c r="L37" s="615"/>
      <c r="M37" s="615"/>
      <c r="N37" s="615"/>
      <c r="O37" s="615"/>
      <c r="P37" s="615"/>
      <c r="Q37" s="615"/>
      <c r="R37" s="615"/>
      <c r="S37" s="615"/>
      <c r="T37" s="172"/>
      <c r="U37" s="614" t="str">
        <f t="shared" si="4"/>
        <v/>
      </c>
      <c r="V37" s="614"/>
      <c r="W37" s="615"/>
      <c r="X37" s="615"/>
      <c r="Y37" s="615"/>
      <c r="Z37" s="615"/>
      <c r="AA37" s="615"/>
      <c r="AB37" s="615"/>
      <c r="AC37" s="615"/>
      <c r="AD37" s="615"/>
      <c r="AE37" s="615"/>
      <c r="AF37" s="615"/>
      <c r="AG37" s="615"/>
      <c r="AH37" s="615"/>
      <c r="AI37" s="615"/>
      <c r="AJ37" s="615"/>
      <c r="AK37" s="615"/>
      <c r="AL37" s="172"/>
      <c r="AM37" s="614" t="str">
        <f t="shared" si="0"/>
        <v/>
      </c>
      <c r="AN37" s="614"/>
      <c r="AO37" s="615"/>
      <c r="AP37" s="615"/>
      <c r="AQ37" s="615"/>
      <c r="AR37" s="615"/>
      <c r="AS37" s="615"/>
      <c r="AT37" s="615"/>
      <c r="AU37" s="615"/>
      <c r="AV37" s="615"/>
      <c r="AW37" s="615"/>
      <c r="AX37" s="615"/>
      <c r="AY37" s="615"/>
      <c r="AZ37" s="615"/>
      <c r="BA37" s="615"/>
      <c r="BB37" s="615"/>
      <c r="BC37" s="615"/>
      <c r="BD37" s="172"/>
      <c r="BE37" s="614" t="str">
        <f t="shared" si="1"/>
        <v/>
      </c>
      <c r="BF37" s="614"/>
      <c r="BG37" s="615"/>
      <c r="BH37" s="615"/>
      <c r="BI37" s="615"/>
      <c r="BJ37" s="615"/>
      <c r="BK37" s="615"/>
      <c r="BL37" s="615"/>
      <c r="BM37" s="615"/>
      <c r="BN37" s="615"/>
      <c r="BO37" s="615"/>
      <c r="BP37" s="615"/>
      <c r="BQ37" s="615"/>
      <c r="BR37" s="615"/>
      <c r="BS37" s="615"/>
      <c r="BT37" s="615"/>
      <c r="BU37" s="615"/>
      <c r="BV37" s="172"/>
      <c r="BW37" s="614">
        <f t="shared" si="2"/>
        <v>14</v>
      </c>
      <c r="BX37" s="614"/>
      <c r="BY37" s="615" t="str">
        <f>IF('各会計、関係団体の財政状況及び健全化判断比率'!B71="","",'各会計、関係団体の財政状況及び健全化判断比率'!B71)</f>
        <v>新潟県市町村総合事務組合【一般会計】</v>
      </c>
      <c r="BZ37" s="615"/>
      <c r="CA37" s="615"/>
      <c r="CB37" s="615"/>
      <c r="CC37" s="615"/>
      <c r="CD37" s="615"/>
      <c r="CE37" s="615"/>
      <c r="CF37" s="615"/>
      <c r="CG37" s="615"/>
      <c r="CH37" s="615"/>
      <c r="CI37" s="615"/>
      <c r="CJ37" s="615"/>
      <c r="CK37" s="615"/>
      <c r="CL37" s="615"/>
      <c r="CM37" s="615"/>
      <c r="CN37" s="172"/>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G37" s="616" t="str">
        <f>IF('各会計、関係団体の財政状況及び健全化判断比率'!BR10="","",'各会計、関係団体の財政状況及び健全化判断比率'!BR10)</f>
        <v/>
      </c>
      <c r="DH37" s="616"/>
      <c r="DI37" s="199"/>
    </row>
    <row r="38" spans="1:113" ht="32.25" customHeight="1" x14ac:dyDescent="0.15">
      <c r="A38" s="172"/>
      <c r="B38" s="196"/>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172"/>
      <c r="U38" s="614" t="str">
        <f t="shared" si="4"/>
        <v/>
      </c>
      <c r="V38" s="614"/>
      <c r="W38" s="615"/>
      <c r="X38" s="615"/>
      <c r="Y38" s="615"/>
      <c r="Z38" s="615"/>
      <c r="AA38" s="615"/>
      <c r="AB38" s="615"/>
      <c r="AC38" s="615"/>
      <c r="AD38" s="615"/>
      <c r="AE38" s="615"/>
      <c r="AF38" s="615"/>
      <c r="AG38" s="615"/>
      <c r="AH38" s="615"/>
      <c r="AI38" s="615"/>
      <c r="AJ38" s="615"/>
      <c r="AK38" s="615"/>
      <c r="AL38" s="172"/>
      <c r="AM38" s="614" t="str">
        <f t="shared" si="0"/>
        <v/>
      </c>
      <c r="AN38" s="614"/>
      <c r="AO38" s="615"/>
      <c r="AP38" s="615"/>
      <c r="AQ38" s="615"/>
      <c r="AR38" s="615"/>
      <c r="AS38" s="615"/>
      <c r="AT38" s="615"/>
      <c r="AU38" s="615"/>
      <c r="AV38" s="615"/>
      <c r="AW38" s="615"/>
      <c r="AX38" s="615"/>
      <c r="AY38" s="615"/>
      <c r="AZ38" s="615"/>
      <c r="BA38" s="615"/>
      <c r="BB38" s="615"/>
      <c r="BC38" s="615"/>
      <c r="BD38" s="172"/>
      <c r="BE38" s="614" t="str">
        <f t="shared" si="1"/>
        <v/>
      </c>
      <c r="BF38" s="614"/>
      <c r="BG38" s="615"/>
      <c r="BH38" s="615"/>
      <c r="BI38" s="615"/>
      <c r="BJ38" s="615"/>
      <c r="BK38" s="615"/>
      <c r="BL38" s="615"/>
      <c r="BM38" s="615"/>
      <c r="BN38" s="615"/>
      <c r="BO38" s="615"/>
      <c r="BP38" s="615"/>
      <c r="BQ38" s="615"/>
      <c r="BR38" s="615"/>
      <c r="BS38" s="615"/>
      <c r="BT38" s="615"/>
      <c r="BU38" s="615"/>
      <c r="BV38" s="172"/>
      <c r="BW38" s="614">
        <f t="shared" si="2"/>
        <v>15</v>
      </c>
      <c r="BX38" s="614"/>
      <c r="BY38" s="615" t="str">
        <f>IF('各会計、関係団体の財政状況及び健全化判断比率'!B72="","",'各会計、関係団体の財政状況及び健全化判断比率'!B72)</f>
        <v>新潟県市町村総合事務組合【職員退職手当支給事業特別会計】</v>
      </c>
      <c r="BZ38" s="615"/>
      <c r="CA38" s="615"/>
      <c r="CB38" s="615"/>
      <c r="CC38" s="615"/>
      <c r="CD38" s="615"/>
      <c r="CE38" s="615"/>
      <c r="CF38" s="615"/>
      <c r="CG38" s="615"/>
      <c r="CH38" s="615"/>
      <c r="CI38" s="615"/>
      <c r="CJ38" s="615"/>
      <c r="CK38" s="615"/>
      <c r="CL38" s="615"/>
      <c r="CM38" s="615"/>
      <c r="CN38" s="172"/>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G38" s="616" t="str">
        <f>IF('各会計、関係団体の財政状況及び健全化判断比率'!BR11="","",'各会計、関係団体の財政状況及び健全化判断比率'!BR11)</f>
        <v/>
      </c>
      <c r="DH38" s="616"/>
      <c r="DI38" s="199"/>
    </row>
    <row r="39" spans="1:113" ht="32.25" customHeight="1" x14ac:dyDescent="0.15">
      <c r="A39" s="172"/>
      <c r="B39" s="196"/>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172"/>
      <c r="U39" s="614" t="str">
        <f t="shared" si="4"/>
        <v/>
      </c>
      <c r="V39" s="614"/>
      <c r="W39" s="615"/>
      <c r="X39" s="615"/>
      <c r="Y39" s="615"/>
      <c r="Z39" s="615"/>
      <c r="AA39" s="615"/>
      <c r="AB39" s="615"/>
      <c r="AC39" s="615"/>
      <c r="AD39" s="615"/>
      <c r="AE39" s="615"/>
      <c r="AF39" s="615"/>
      <c r="AG39" s="615"/>
      <c r="AH39" s="615"/>
      <c r="AI39" s="615"/>
      <c r="AJ39" s="615"/>
      <c r="AK39" s="615"/>
      <c r="AL39" s="172"/>
      <c r="AM39" s="614" t="str">
        <f t="shared" si="0"/>
        <v/>
      </c>
      <c r="AN39" s="614"/>
      <c r="AO39" s="615"/>
      <c r="AP39" s="615"/>
      <c r="AQ39" s="615"/>
      <c r="AR39" s="615"/>
      <c r="AS39" s="615"/>
      <c r="AT39" s="615"/>
      <c r="AU39" s="615"/>
      <c r="AV39" s="615"/>
      <c r="AW39" s="615"/>
      <c r="AX39" s="615"/>
      <c r="AY39" s="615"/>
      <c r="AZ39" s="615"/>
      <c r="BA39" s="615"/>
      <c r="BB39" s="615"/>
      <c r="BC39" s="615"/>
      <c r="BD39" s="172"/>
      <c r="BE39" s="614" t="str">
        <f t="shared" si="1"/>
        <v/>
      </c>
      <c r="BF39" s="614"/>
      <c r="BG39" s="615"/>
      <c r="BH39" s="615"/>
      <c r="BI39" s="615"/>
      <c r="BJ39" s="615"/>
      <c r="BK39" s="615"/>
      <c r="BL39" s="615"/>
      <c r="BM39" s="615"/>
      <c r="BN39" s="615"/>
      <c r="BO39" s="615"/>
      <c r="BP39" s="615"/>
      <c r="BQ39" s="615"/>
      <c r="BR39" s="615"/>
      <c r="BS39" s="615"/>
      <c r="BT39" s="615"/>
      <c r="BU39" s="615"/>
      <c r="BV39" s="172"/>
      <c r="BW39" s="614">
        <f t="shared" si="2"/>
        <v>16</v>
      </c>
      <c r="BX39" s="614"/>
      <c r="BY39" s="615" t="str">
        <f>IF('各会計、関係団体の財政状況及び健全化判断比率'!B73="","",'各会計、関係団体の財政状況及び健全化判断比率'!B73)</f>
        <v>新潟県市町村総合事務組合【消防団員等公務災害補償事務特別会計】</v>
      </c>
      <c r="BZ39" s="615"/>
      <c r="CA39" s="615"/>
      <c r="CB39" s="615"/>
      <c r="CC39" s="615"/>
      <c r="CD39" s="615"/>
      <c r="CE39" s="615"/>
      <c r="CF39" s="615"/>
      <c r="CG39" s="615"/>
      <c r="CH39" s="615"/>
      <c r="CI39" s="615"/>
      <c r="CJ39" s="615"/>
      <c r="CK39" s="615"/>
      <c r="CL39" s="615"/>
      <c r="CM39" s="615"/>
      <c r="CN39" s="172"/>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G39" s="616" t="str">
        <f>IF('各会計、関係団体の財政状況及び健全化判断比率'!BR12="","",'各会計、関係団体の財政状況及び健全化判断比率'!BR12)</f>
        <v/>
      </c>
      <c r="DH39" s="616"/>
      <c r="DI39" s="199"/>
    </row>
    <row r="40" spans="1:113" ht="32.25" customHeight="1" x14ac:dyDescent="0.15">
      <c r="A40" s="172"/>
      <c r="B40" s="196"/>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172"/>
      <c r="U40" s="614" t="str">
        <f t="shared" si="4"/>
        <v/>
      </c>
      <c r="V40" s="614"/>
      <c r="W40" s="615"/>
      <c r="X40" s="615"/>
      <c r="Y40" s="615"/>
      <c r="Z40" s="615"/>
      <c r="AA40" s="615"/>
      <c r="AB40" s="615"/>
      <c r="AC40" s="615"/>
      <c r="AD40" s="615"/>
      <c r="AE40" s="615"/>
      <c r="AF40" s="615"/>
      <c r="AG40" s="615"/>
      <c r="AH40" s="615"/>
      <c r="AI40" s="615"/>
      <c r="AJ40" s="615"/>
      <c r="AK40" s="615"/>
      <c r="AL40" s="172"/>
      <c r="AM40" s="614" t="str">
        <f t="shared" si="0"/>
        <v/>
      </c>
      <c r="AN40" s="614"/>
      <c r="AO40" s="615"/>
      <c r="AP40" s="615"/>
      <c r="AQ40" s="615"/>
      <c r="AR40" s="615"/>
      <c r="AS40" s="615"/>
      <c r="AT40" s="615"/>
      <c r="AU40" s="615"/>
      <c r="AV40" s="615"/>
      <c r="AW40" s="615"/>
      <c r="AX40" s="615"/>
      <c r="AY40" s="615"/>
      <c r="AZ40" s="615"/>
      <c r="BA40" s="615"/>
      <c r="BB40" s="615"/>
      <c r="BC40" s="615"/>
      <c r="BD40" s="172"/>
      <c r="BE40" s="614" t="str">
        <f t="shared" si="1"/>
        <v/>
      </c>
      <c r="BF40" s="614"/>
      <c r="BG40" s="615"/>
      <c r="BH40" s="615"/>
      <c r="BI40" s="615"/>
      <c r="BJ40" s="615"/>
      <c r="BK40" s="615"/>
      <c r="BL40" s="615"/>
      <c r="BM40" s="615"/>
      <c r="BN40" s="615"/>
      <c r="BO40" s="615"/>
      <c r="BP40" s="615"/>
      <c r="BQ40" s="615"/>
      <c r="BR40" s="615"/>
      <c r="BS40" s="615"/>
      <c r="BT40" s="615"/>
      <c r="BU40" s="615"/>
      <c r="BV40" s="172"/>
      <c r="BW40" s="614">
        <f t="shared" si="2"/>
        <v>17</v>
      </c>
      <c r="BX40" s="614"/>
      <c r="BY40" s="615" t="str">
        <f>IF('各会計、関係団体の財政状況及び健全化判断比率'!B74="","",'各会計、関係団体の財政状況及び健全化判断比率'!B74)</f>
        <v>新潟県市町村総合事務組合【消防賞じゅつ金支給事業特別会計】</v>
      </c>
      <c r="BZ40" s="615"/>
      <c r="CA40" s="615"/>
      <c r="CB40" s="615"/>
      <c r="CC40" s="615"/>
      <c r="CD40" s="615"/>
      <c r="CE40" s="615"/>
      <c r="CF40" s="615"/>
      <c r="CG40" s="615"/>
      <c r="CH40" s="615"/>
      <c r="CI40" s="615"/>
      <c r="CJ40" s="615"/>
      <c r="CK40" s="615"/>
      <c r="CL40" s="615"/>
      <c r="CM40" s="615"/>
      <c r="CN40" s="172"/>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G40" s="616" t="str">
        <f>IF('各会計、関係団体の財政状況及び健全化判断比率'!BR13="","",'各会計、関係団体の財政状況及び健全化判断比率'!BR13)</f>
        <v/>
      </c>
      <c r="DH40" s="616"/>
      <c r="DI40" s="199"/>
    </row>
    <row r="41" spans="1:113" ht="32.25" customHeight="1" x14ac:dyDescent="0.15">
      <c r="A41" s="172"/>
      <c r="B41" s="196"/>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172"/>
      <c r="U41" s="614" t="str">
        <f t="shared" si="4"/>
        <v/>
      </c>
      <c r="V41" s="614"/>
      <c r="W41" s="615"/>
      <c r="X41" s="615"/>
      <c r="Y41" s="615"/>
      <c r="Z41" s="615"/>
      <c r="AA41" s="615"/>
      <c r="AB41" s="615"/>
      <c r="AC41" s="615"/>
      <c r="AD41" s="615"/>
      <c r="AE41" s="615"/>
      <c r="AF41" s="615"/>
      <c r="AG41" s="615"/>
      <c r="AH41" s="615"/>
      <c r="AI41" s="615"/>
      <c r="AJ41" s="615"/>
      <c r="AK41" s="615"/>
      <c r="AL41" s="172"/>
      <c r="AM41" s="614" t="str">
        <f t="shared" si="0"/>
        <v/>
      </c>
      <c r="AN41" s="614"/>
      <c r="AO41" s="615"/>
      <c r="AP41" s="615"/>
      <c r="AQ41" s="615"/>
      <c r="AR41" s="615"/>
      <c r="AS41" s="615"/>
      <c r="AT41" s="615"/>
      <c r="AU41" s="615"/>
      <c r="AV41" s="615"/>
      <c r="AW41" s="615"/>
      <c r="AX41" s="615"/>
      <c r="AY41" s="615"/>
      <c r="AZ41" s="615"/>
      <c r="BA41" s="615"/>
      <c r="BB41" s="615"/>
      <c r="BC41" s="615"/>
      <c r="BD41" s="172"/>
      <c r="BE41" s="614" t="str">
        <f t="shared" si="1"/>
        <v/>
      </c>
      <c r="BF41" s="614"/>
      <c r="BG41" s="615"/>
      <c r="BH41" s="615"/>
      <c r="BI41" s="615"/>
      <c r="BJ41" s="615"/>
      <c r="BK41" s="615"/>
      <c r="BL41" s="615"/>
      <c r="BM41" s="615"/>
      <c r="BN41" s="615"/>
      <c r="BO41" s="615"/>
      <c r="BP41" s="615"/>
      <c r="BQ41" s="615"/>
      <c r="BR41" s="615"/>
      <c r="BS41" s="615"/>
      <c r="BT41" s="615"/>
      <c r="BU41" s="615"/>
      <c r="BV41" s="172"/>
      <c r="BW41" s="614">
        <f t="shared" si="2"/>
        <v>18</v>
      </c>
      <c r="BX41" s="614"/>
      <c r="BY41" s="615" t="str">
        <f>IF('各会計、関係団体の財政状況及び健全化判断比率'!B75="","",'各会計、関係団体の財政状況及び健全化判断比率'!B75)</f>
        <v>新潟県市町村総合事務組合【非常勤職員公務災害補償等特別会計】</v>
      </c>
      <c r="BZ41" s="615"/>
      <c r="CA41" s="615"/>
      <c r="CB41" s="615"/>
      <c r="CC41" s="615"/>
      <c r="CD41" s="615"/>
      <c r="CE41" s="615"/>
      <c r="CF41" s="615"/>
      <c r="CG41" s="615"/>
      <c r="CH41" s="615"/>
      <c r="CI41" s="615"/>
      <c r="CJ41" s="615"/>
      <c r="CK41" s="615"/>
      <c r="CL41" s="615"/>
      <c r="CM41" s="615"/>
      <c r="CN41" s="172"/>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G41" s="616" t="str">
        <f>IF('各会計、関係団体の財政状況及び健全化判断比率'!BR14="","",'各会計、関係団体の財政状況及び健全化判断比率'!BR14)</f>
        <v/>
      </c>
      <c r="DH41" s="616"/>
      <c r="DI41" s="199"/>
    </row>
    <row r="42" spans="1:113" ht="32.25" customHeight="1" x14ac:dyDescent="0.15">
      <c r="B42" s="196"/>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172"/>
      <c r="U42" s="614" t="str">
        <f t="shared" si="4"/>
        <v/>
      </c>
      <c r="V42" s="614"/>
      <c r="W42" s="615"/>
      <c r="X42" s="615"/>
      <c r="Y42" s="615"/>
      <c r="Z42" s="615"/>
      <c r="AA42" s="615"/>
      <c r="AB42" s="615"/>
      <c r="AC42" s="615"/>
      <c r="AD42" s="615"/>
      <c r="AE42" s="615"/>
      <c r="AF42" s="615"/>
      <c r="AG42" s="615"/>
      <c r="AH42" s="615"/>
      <c r="AI42" s="615"/>
      <c r="AJ42" s="615"/>
      <c r="AK42" s="615"/>
      <c r="AL42" s="172"/>
      <c r="AM42" s="614" t="str">
        <f t="shared" si="0"/>
        <v/>
      </c>
      <c r="AN42" s="614"/>
      <c r="AO42" s="615"/>
      <c r="AP42" s="615"/>
      <c r="AQ42" s="615"/>
      <c r="AR42" s="615"/>
      <c r="AS42" s="615"/>
      <c r="AT42" s="615"/>
      <c r="AU42" s="615"/>
      <c r="AV42" s="615"/>
      <c r="AW42" s="615"/>
      <c r="AX42" s="615"/>
      <c r="AY42" s="615"/>
      <c r="AZ42" s="615"/>
      <c r="BA42" s="615"/>
      <c r="BB42" s="615"/>
      <c r="BC42" s="615"/>
      <c r="BD42" s="172"/>
      <c r="BE42" s="614" t="str">
        <f t="shared" si="1"/>
        <v/>
      </c>
      <c r="BF42" s="614"/>
      <c r="BG42" s="615"/>
      <c r="BH42" s="615"/>
      <c r="BI42" s="615"/>
      <c r="BJ42" s="615"/>
      <c r="BK42" s="615"/>
      <c r="BL42" s="615"/>
      <c r="BM42" s="615"/>
      <c r="BN42" s="615"/>
      <c r="BO42" s="615"/>
      <c r="BP42" s="615"/>
      <c r="BQ42" s="615"/>
      <c r="BR42" s="615"/>
      <c r="BS42" s="615"/>
      <c r="BT42" s="615"/>
      <c r="BU42" s="615"/>
      <c r="BV42" s="172"/>
      <c r="BW42" s="614">
        <f t="shared" si="2"/>
        <v>19</v>
      </c>
      <c r="BX42" s="614"/>
      <c r="BY42" s="615" t="str">
        <f>IF('各会計、関係団体の財政状況及び健全化判断比率'!B76="","",'各会計、関係団体の財政状況及び健全化判断比率'!B76)</f>
        <v>新潟県市町村総合事務組合【交通災害共済事業特別会計】</v>
      </c>
      <c r="BZ42" s="615"/>
      <c r="CA42" s="615"/>
      <c r="CB42" s="615"/>
      <c r="CC42" s="615"/>
      <c r="CD42" s="615"/>
      <c r="CE42" s="615"/>
      <c r="CF42" s="615"/>
      <c r="CG42" s="615"/>
      <c r="CH42" s="615"/>
      <c r="CI42" s="615"/>
      <c r="CJ42" s="615"/>
      <c r="CK42" s="615"/>
      <c r="CL42" s="615"/>
      <c r="CM42" s="615"/>
      <c r="CN42" s="172"/>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G42" s="616" t="str">
        <f>IF('各会計、関係団体の財政状況及び健全化判断比率'!BR15="","",'各会計、関係団体の財政状況及び健全化判断比率'!BR15)</f>
        <v/>
      </c>
      <c r="DH42" s="616"/>
      <c r="DI42" s="199"/>
    </row>
    <row r="43" spans="1:113" ht="32.25" customHeight="1" x14ac:dyDescent="0.15">
      <c r="B43" s="196"/>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172"/>
      <c r="U43" s="614" t="str">
        <f t="shared" si="4"/>
        <v/>
      </c>
      <c r="V43" s="614"/>
      <c r="W43" s="615"/>
      <c r="X43" s="615"/>
      <c r="Y43" s="615"/>
      <c r="Z43" s="615"/>
      <c r="AA43" s="615"/>
      <c r="AB43" s="615"/>
      <c r="AC43" s="615"/>
      <c r="AD43" s="615"/>
      <c r="AE43" s="615"/>
      <c r="AF43" s="615"/>
      <c r="AG43" s="615"/>
      <c r="AH43" s="615"/>
      <c r="AI43" s="615"/>
      <c r="AJ43" s="615"/>
      <c r="AK43" s="615"/>
      <c r="AL43" s="172"/>
      <c r="AM43" s="614" t="str">
        <f t="shared" si="0"/>
        <v/>
      </c>
      <c r="AN43" s="614"/>
      <c r="AO43" s="615"/>
      <c r="AP43" s="615"/>
      <c r="AQ43" s="615"/>
      <c r="AR43" s="615"/>
      <c r="AS43" s="615"/>
      <c r="AT43" s="615"/>
      <c r="AU43" s="615"/>
      <c r="AV43" s="615"/>
      <c r="AW43" s="615"/>
      <c r="AX43" s="615"/>
      <c r="AY43" s="615"/>
      <c r="AZ43" s="615"/>
      <c r="BA43" s="615"/>
      <c r="BB43" s="615"/>
      <c r="BC43" s="615"/>
      <c r="BD43" s="172"/>
      <c r="BE43" s="614" t="str">
        <f t="shared" si="1"/>
        <v/>
      </c>
      <c r="BF43" s="614"/>
      <c r="BG43" s="615"/>
      <c r="BH43" s="615"/>
      <c r="BI43" s="615"/>
      <c r="BJ43" s="615"/>
      <c r="BK43" s="615"/>
      <c r="BL43" s="615"/>
      <c r="BM43" s="615"/>
      <c r="BN43" s="615"/>
      <c r="BO43" s="615"/>
      <c r="BP43" s="615"/>
      <c r="BQ43" s="615"/>
      <c r="BR43" s="615"/>
      <c r="BS43" s="615"/>
      <c r="BT43" s="615"/>
      <c r="BU43" s="615"/>
      <c r="BV43" s="172"/>
      <c r="BW43" s="614">
        <f t="shared" si="2"/>
        <v>20</v>
      </c>
      <c r="BX43" s="614"/>
      <c r="BY43" s="615" t="str">
        <f>IF('各会計、関係団体の財政状況及び健全化判断比率'!B77="","",'各会計、関係団体の財政状況及び健全化判断比率'!B77)</f>
        <v>新潟県後期高齢者医療広域連合【一般会計】</v>
      </c>
      <c r="BZ43" s="615"/>
      <c r="CA43" s="615"/>
      <c r="CB43" s="615"/>
      <c r="CC43" s="615"/>
      <c r="CD43" s="615"/>
      <c r="CE43" s="615"/>
      <c r="CF43" s="615"/>
      <c r="CG43" s="615"/>
      <c r="CH43" s="615"/>
      <c r="CI43" s="615"/>
      <c r="CJ43" s="615"/>
      <c r="CK43" s="615"/>
      <c r="CL43" s="615"/>
      <c r="CM43" s="615"/>
      <c r="CN43" s="172"/>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G43" s="616" t="str">
        <f>IF('各会計、関係団体の財政状況及び健全化判断比率'!BR16="","",'各会計、関係団体の財政状況及び健全化判断比率'!BR16)</f>
        <v/>
      </c>
      <c r="DH43" s="616"/>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203</v>
      </c>
      <c r="E46" s="617" t="s">
        <v>204</v>
      </c>
      <c r="F46" s="617"/>
      <c r="G46" s="617"/>
      <c r="H46" s="617"/>
      <c r="I46" s="617"/>
      <c r="J46" s="617"/>
      <c r="K46" s="617"/>
      <c r="L46" s="617"/>
      <c r="M46" s="617"/>
      <c r="N46" s="617"/>
      <c r="O46" s="617"/>
      <c r="P46" s="617"/>
      <c r="Q46" s="617"/>
      <c r="R46" s="617"/>
      <c r="S46" s="617"/>
      <c r="T46" s="617"/>
      <c r="U46" s="617"/>
      <c r="V46" s="617"/>
      <c r="W46" s="617"/>
      <c r="X46" s="617"/>
      <c r="Y46" s="617"/>
      <c r="Z46" s="617"/>
      <c r="AA46" s="617"/>
      <c r="AB46" s="617"/>
      <c r="AC46" s="617"/>
      <c r="AD46" s="617"/>
      <c r="AE46" s="617"/>
      <c r="AF46" s="617"/>
      <c r="AG46" s="617"/>
      <c r="AH46" s="617"/>
      <c r="AI46" s="617"/>
      <c r="AJ46" s="617"/>
      <c r="AK46" s="617"/>
      <c r="AL46" s="617"/>
      <c r="AM46" s="617"/>
      <c r="AN46" s="617"/>
      <c r="AO46" s="617"/>
      <c r="AP46" s="617"/>
      <c r="AQ46" s="617"/>
      <c r="AR46" s="617"/>
      <c r="AS46" s="617"/>
      <c r="AT46" s="617"/>
      <c r="AU46" s="617"/>
      <c r="AV46" s="617"/>
      <c r="AW46" s="617"/>
      <c r="AX46" s="617"/>
      <c r="AY46" s="617"/>
      <c r="AZ46" s="617"/>
      <c r="BA46" s="617"/>
      <c r="BB46" s="617"/>
      <c r="BC46" s="617"/>
      <c r="BD46" s="617"/>
      <c r="BE46" s="617"/>
      <c r="BF46" s="617"/>
      <c r="BG46" s="617"/>
      <c r="BH46" s="617"/>
      <c r="BI46" s="617"/>
      <c r="BJ46" s="617"/>
      <c r="BK46" s="617"/>
      <c r="BL46" s="617"/>
      <c r="BM46" s="617"/>
      <c r="BN46" s="617"/>
      <c r="BO46" s="617"/>
      <c r="BP46" s="617"/>
      <c r="BQ46" s="617"/>
      <c r="BR46" s="617"/>
      <c r="BS46" s="617"/>
      <c r="BT46" s="617"/>
      <c r="BU46" s="617"/>
      <c r="BV46" s="617"/>
      <c r="BW46" s="617"/>
      <c r="BX46" s="617"/>
      <c r="BY46" s="617"/>
      <c r="BZ46" s="617"/>
      <c r="CA46" s="617"/>
      <c r="CB46" s="617"/>
      <c r="CC46" s="617"/>
      <c r="CD46" s="617"/>
      <c r="CE46" s="617"/>
      <c r="CF46" s="617"/>
      <c r="CG46" s="617"/>
      <c r="CH46" s="617"/>
      <c r="CI46" s="617"/>
      <c r="CJ46" s="617"/>
      <c r="CK46" s="617"/>
      <c r="CL46" s="617"/>
      <c r="CM46" s="617"/>
      <c r="CN46" s="617"/>
      <c r="CO46" s="617"/>
      <c r="CP46" s="617"/>
      <c r="CQ46" s="617"/>
      <c r="CR46" s="617"/>
      <c r="CS46" s="617"/>
      <c r="CT46" s="617"/>
      <c r="CU46" s="617"/>
      <c r="CV46" s="617"/>
      <c r="CW46" s="617"/>
      <c r="CX46" s="617"/>
      <c r="CY46" s="617"/>
      <c r="CZ46" s="617"/>
      <c r="DA46" s="617"/>
      <c r="DB46" s="617"/>
      <c r="DC46" s="617"/>
      <c r="DD46" s="617"/>
      <c r="DE46" s="617"/>
      <c r="DF46" s="617"/>
      <c r="DG46" s="617"/>
      <c r="DH46" s="617"/>
      <c r="DI46" s="617"/>
    </row>
    <row r="47" spans="1:113" x14ac:dyDescent="0.15">
      <c r="E47" s="617" t="s">
        <v>205</v>
      </c>
      <c r="F47" s="617"/>
      <c r="G47" s="617"/>
      <c r="H47" s="617"/>
      <c r="I47" s="617"/>
      <c r="J47" s="617"/>
      <c r="K47" s="617"/>
      <c r="L47" s="617"/>
      <c r="M47" s="617"/>
      <c r="N47" s="617"/>
      <c r="O47" s="617"/>
      <c r="P47" s="617"/>
      <c r="Q47" s="617"/>
      <c r="R47" s="617"/>
      <c r="S47" s="617"/>
      <c r="T47" s="617"/>
      <c r="U47" s="617"/>
      <c r="V47" s="617"/>
      <c r="W47" s="617"/>
      <c r="X47" s="617"/>
      <c r="Y47" s="617"/>
      <c r="Z47" s="617"/>
      <c r="AA47" s="617"/>
      <c r="AB47" s="617"/>
      <c r="AC47" s="617"/>
      <c r="AD47" s="617"/>
      <c r="AE47" s="617"/>
      <c r="AF47" s="617"/>
      <c r="AG47" s="617"/>
      <c r="AH47" s="617"/>
      <c r="AI47" s="617"/>
      <c r="AJ47" s="617"/>
      <c r="AK47" s="617"/>
      <c r="AL47" s="617"/>
      <c r="AM47" s="617"/>
      <c r="AN47" s="617"/>
      <c r="AO47" s="617"/>
      <c r="AP47" s="617"/>
      <c r="AQ47" s="617"/>
      <c r="AR47" s="617"/>
      <c r="AS47" s="617"/>
      <c r="AT47" s="617"/>
      <c r="AU47" s="617"/>
      <c r="AV47" s="617"/>
      <c r="AW47" s="617"/>
      <c r="AX47" s="617"/>
      <c r="AY47" s="617"/>
      <c r="AZ47" s="617"/>
      <c r="BA47" s="617"/>
      <c r="BB47" s="617"/>
      <c r="BC47" s="617"/>
      <c r="BD47" s="617"/>
      <c r="BE47" s="617"/>
      <c r="BF47" s="617"/>
      <c r="BG47" s="617"/>
      <c r="BH47" s="617"/>
      <c r="BI47" s="617"/>
      <c r="BJ47" s="617"/>
      <c r="BK47" s="617"/>
      <c r="BL47" s="617"/>
      <c r="BM47" s="617"/>
      <c r="BN47" s="617"/>
      <c r="BO47" s="617"/>
      <c r="BP47" s="617"/>
      <c r="BQ47" s="617"/>
      <c r="BR47" s="617"/>
      <c r="BS47" s="617"/>
      <c r="BT47" s="617"/>
      <c r="BU47" s="617"/>
      <c r="BV47" s="617"/>
      <c r="BW47" s="617"/>
      <c r="BX47" s="617"/>
      <c r="BY47" s="617"/>
      <c r="BZ47" s="617"/>
      <c r="CA47" s="617"/>
      <c r="CB47" s="617"/>
      <c r="CC47" s="617"/>
      <c r="CD47" s="617"/>
      <c r="CE47" s="617"/>
      <c r="CF47" s="617"/>
      <c r="CG47" s="617"/>
      <c r="CH47" s="617"/>
      <c r="CI47" s="617"/>
      <c r="CJ47" s="617"/>
      <c r="CK47" s="617"/>
      <c r="CL47" s="617"/>
      <c r="CM47" s="617"/>
      <c r="CN47" s="617"/>
      <c r="CO47" s="617"/>
      <c r="CP47" s="617"/>
      <c r="CQ47" s="617"/>
      <c r="CR47" s="617"/>
      <c r="CS47" s="617"/>
      <c r="CT47" s="617"/>
      <c r="CU47" s="617"/>
      <c r="CV47" s="617"/>
      <c r="CW47" s="617"/>
      <c r="CX47" s="617"/>
      <c r="CY47" s="617"/>
      <c r="CZ47" s="617"/>
      <c r="DA47" s="617"/>
      <c r="DB47" s="617"/>
      <c r="DC47" s="617"/>
      <c r="DD47" s="617"/>
      <c r="DE47" s="617"/>
      <c r="DF47" s="617"/>
      <c r="DG47" s="617"/>
      <c r="DH47" s="617"/>
      <c r="DI47" s="617"/>
    </row>
    <row r="48" spans="1:113" x14ac:dyDescent="0.15">
      <c r="E48" s="617" t="s">
        <v>206</v>
      </c>
      <c r="F48" s="617"/>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c r="AD48" s="617"/>
      <c r="AE48" s="617"/>
      <c r="AF48" s="617"/>
      <c r="AG48" s="617"/>
      <c r="AH48" s="617"/>
      <c r="AI48" s="617"/>
      <c r="AJ48" s="617"/>
      <c r="AK48" s="617"/>
      <c r="AL48" s="617"/>
      <c r="AM48" s="617"/>
      <c r="AN48" s="617"/>
      <c r="AO48" s="617"/>
      <c r="AP48" s="617"/>
      <c r="AQ48" s="617"/>
      <c r="AR48" s="617"/>
      <c r="AS48" s="617"/>
      <c r="AT48" s="617"/>
      <c r="AU48" s="617"/>
      <c r="AV48" s="617"/>
      <c r="AW48" s="617"/>
      <c r="AX48" s="617"/>
      <c r="AY48" s="617"/>
      <c r="AZ48" s="617"/>
      <c r="BA48" s="617"/>
      <c r="BB48" s="617"/>
      <c r="BC48" s="617"/>
      <c r="BD48" s="617"/>
      <c r="BE48" s="617"/>
      <c r="BF48" s="617"/>
      <c r="BG48" s="617"/>
      <c r="BH48" s="617"/>
      <c r="BI48" s="617"/>
      <c r="BJ48" s="617"/>
      <c r="BK48" s="617"/>
      <c r="BL48" s="617"/>
      <c r="BM48" s="617"/>
      <c r="BN48" s="617"/>
      <c r="BO48" s="617"/>
      <c r="BP48" s="617"/>
      <c r="BQ48" s="617"/>
      <c r="BR48" s="617"/>
      <c r="BS48" s="617"/>
      <c r="BT48" s="617"/>
      <c r="BU48" s="617"/>
      <c r="BV48" s="617"/>
      <c r="BW48" s="617"/>
      <c r="BX48" s="617"/>
      <c r="BY48" s="617"/>
      <c r="BZ48" s="617"/>
      <c r="CA48" s="617"/>
      <c r="CB48" s="617"/>
      <c r="CC48" s="617"/>
      <c r="CD48" s="617"/>
      <c r="CE48" s="617"/>
      <c r="CF48" s="617"/>
      <c r="CG48" s="617"/>
      <c r="CH48" s="617"/>
      <c r="CI48" s="617"/>
      <c r="CJ48" s="617"/>
      <c r="CK48" s="617"/>
      <c r="CL48" s="617"/>
      <c r="CM48" s="617"/>
      <c r="CN48" s="617"/>
      <c r="CO48" s="617"/>
      <c r="CP48" s="617"/>
      <c r="CQ48" s="617"/>
      <c r="CR48" s="617"/>
      <c r="CS48" s="617"/>
      <c r="CT48" s="617"/>
      <c r="CU48" s="617"/>
      <c r="CV48" s="617"/>
      <c r="CW48" s="617"/>
      <c r="CX48" s="617"/>
      <c r="CY48" s="617"/>
      <c r="CZ48" s="617"/>
      <c r="DA48" s="617"/>
      <c r="DB48" s="617"/>
      <c r="DC48" s="617"/>
      <c r="DD48" s="617"/>
      <c r="DE48" s="617"/>
      <c r="DF48" s="617"/>
      <c r="DG48" s="617"/>
      <c r="DH48" s="617"/>
      <c r="DI48" s="617"/>
    </row>
    <row r="49" spans="5:113" x14ac:dyDescent="0.15">
      <c r="E49" s="618" t="s">
        <v>207</v>
      </c>
      <c r="F49" s="618"/>
      <c r="G49" s="618"/>
      <c r="H49" s="618"/>
      <c r="I49" s="618"/>
      <c r="J49" s="618"/>
      <c r="K49" s="618"/>
      <c r="L49" s="618"/>
      <c r="M49" s="618"/>
      <c r="N49" s="618"/>
      <c r="O49" s="618"/>
      <c r="P49" s="618"/>
      <c r="Q49" s="618"/>
      <c r="R49" s="618"/>
      <c r="S49" s="618"/>
      <c r="T49" s="618"/>
      <c r="U49" s="618"/>
      <c r="V49" s="618"/>
      <c r="W49" s="618"/>
      <c r="X49" s="618"/>
      <c r="Y49" s="618"/>
      <c r="Z49" s="618"/>
      <c r="AA49" s="618"/>
      <c r="AB49" s="618"/>
      <c r="AC49" s="618"/>
      <c r="AD49" s="618"/>
      <c r="AE49" s="618"/>
      <c r="AF49" s="618"/>
      <c r="AG49" s="618"/>
      <c r="AH49" s="618"/>
      <c r="AI49" s="618"/>
      <c r="AJ49" s="618"/>
      <c r="AK49" s="618"/>
      <c r="AL49" s="618"/>
      <c r="AM49" s="618"/>
      <c r="AN49" s="618"/>
      <c r="AO49" s="618"/>
      <c r="AP49" s="618"/>
      <c r="AQ49" s="618"/>
      <c r="AR49" s="618"/>
      <c r="AS49" s="618"/>
      <c r="AT49" s="618"/>
      <c r="AU49" s="618"/>
      <c r="AV49" s="618"/>
      <c r="AW49" s="618"/>
      <c r="AX49" s="618"/>
      <c r="AY49" s="618"/>
      <c r="AZ49" s="618"/>
      <c r="BA49" s="618"/>
      <c r="BB49" s="618"/>
      <c r="BC49" s="618"/>
      <c r="BD49" s="618"/>
      <c r="BE49" s="618"/>
      <c r="BF49" s="618"/>
      <c r="BG49" s="618"/>
      <c r="BH49" s="618"/>
      <c r="BI49" s="618"/>
      <c r="BJ49" s="618"/>
      <c r="BK49" s="618"/>
      <c r="BL49" s="618"/>
      <c r="BM49" s="618"/>
      <c r="BN49" s="618"/>
      <c r="BO49" s="618"/>
      <c r="BP49" s="618"/>
      <c r="BQ49" s="618"/>
      <c r="BR49" s="618"/>
      <c r="BS49" s="618"/>
      <c r="BT49" s="618"/>
      <c r="BU49" s="618"/>
      <c r="BV49" s="618"/>
      <c r="BW49" s="618"/>
      <c r="BX49" s="618"/>
      <c r="BY49" s="618"/>
      <c r="BZ49" s="618"/>
      <c r="CA49" s="618"/>
      <c r="CB49" s="618"/>
      <c r="CC49" s="618"/>
      <c r="CD49" s="618"/>
      <c r="CE49" s="618"/>
      <c r="CF49" s="618"/>
      <c r="CG49" s="618"/>
      <c r="CH49" s="618"/>
      <c r="CI49" s="618"/>
      <c r="CJ49" s="618"/>
      <c r="CK49" s="618"/>
      <c r="CL49" s="618"/>
      <c r="CM49" s="618"/>
      <c r="CN49" s="618"/>
      <c r="CO49" s="618"/>
      <c r="CP49" s="618"/>
      <c r="CQ49" s="618"/>
      <c r="CR49" s="618"/>
      <c r="CS49" s="618"/>
      <c r="CT49" s="618"/>
      <c r="CU49" s="618"/>
      <c r="CV49" s="618"/>
      <c r="CW49" s="618"/>
      <c r="CX49" s="618"/>
      <c r="CY49" s="618"/>
      <c r="CZ49" s="618"/>
      <c r="DA49" s="618"/>
      <c r="DB49" s="618"/>
      <c r="DC49" s="618"/>
      <c r="DD49" s="618"/>
      <c r="DE49" s="618"/>
      <c r="DF49" s="618"/>
      <c r="DG49" s="618"/>
      <c r="DH49" s="618"/>
      <c r="DI49" s="618"/>
    </row>
    <row r="50" spans="5:113" x14ac:dyDescent="0.15">
      <c r="E50" s="617" t="s">
        <v>208</v>
      </c>
      <c r="F50" s="617"/>
      <c r="G50" s="617"/>
      <c r="H50" s="617"/>
      <c r="I50" s="617"/>
      <c r="J50" s="617"/>
      <c r="K50" s="617"/>
      <c r="L50" s="617"/>
      <c r="M50" s="617"/>
      <c r="N50" s="617"/>
      <c r="O50" s="617"/>
      <c r="P50" s="617"/>
      <c r="Q50" s="617"/>
      <c r="R50" s="617"/>
      <c r="S50" s="617"/>
      <c r="T50" s="617"/>
      <c r="U50" s="617"/>
      <c r="V50" s="617"/>
      <c r="W50" s="617"/>
      <c r="X50" s="617"/>
      <c r="Y50" s="617"/>
      <c r="Z50" s="617"/>
      <c r="AA50" s="617"/>
      <c r="AB50" s="617"/>
      <c r="AC50" s="617"/>
      <c r="AD50" s="617"/>
      <c r="AE50" s="617"/>
      <c r="AF50" s="617"/>
      <c r="AG50" s="617"/>
      <c r="AH50" s="617"/>
      <c r="AI50" s="617"/>
      <c r="AJ50" s="617"/>
      <c r="AK50" s="617"/>
      <c r="AL50" s="617"/>
      <c r="AM50" s="617"/>
      <c r="AN50" s="617"/>
      <c r="AO50" s="617"/>
      <c r="AP50" s="617"/>
      <c r="AQ50" s="617"/>
      <c r="AR50" s="617"/>
      <c r="AS50" s="617"/>
      <c r="AT50" s="617"/>
      <c r="AU50" s="617"/>
      <c r="AV50" s="617"/>
      <c r="AW50" s="617"/>
      <c r="AX50" s="617"/>
      <c r="AY50" s="617"/>
      <c r="AZ50" s="617"/>
      <c r="BA50" s="617"/>
      <c r="BB50" s="617"/>
      <c r="BC50" s="617"/>
      <c r="BD50" s="617"/>
      <c r="BE50" s="617"/>
      <c r="BF50" s="617"/>
      <c r="BG50" s="617"/>
      <c r="BH50" s="617"/>
      <c r="BI50" s="617"/>
      <c r="BJ50" s="617"/>
      <c r="BK50" s="617"/>
      <c r="BL50" s="617"/>
      <c r="BM50" s="617"/>
      <c r="BN50" s="617"/>
      <c r="BO50" s="617"/>
      <c r="BP50" s="617"/>
      <c r="BQ50" s="617"/>
      <c r="BR50" s="617"/>
      <c r="BS50" s="617"/>
      <c r="BT50" s="617"/>
      <c r="BU50" s="617"/>
      <c r="BV50" s="617"/>
      <c r="BW50" s="617"/>
      <c r="BX50" s="617"/>
      <c r="BY50" s="617"/>
      <c r="BZ50" s="617"/>
      <c r="CA50" s="617"/>
      <c r="CB50" s="617"/>
      <c r="CC50" s="617"/>
      <c r="CD50" s="617"/>
      <c r="CE50" s="617"/>
      <c r="CF50" s="617"/>
      <c r="CG50" s="617"/>
      <c r="CH50" s="617"/>
      <c r="CI50" s="617"/>
      <c r="CJ50" s="617"/>
      <c r="CK50" s="617"/>
      <c r="CL50" s="617"/>
      <c r="CM50" s="617"/>
      <c r="CN50" s="617"/>
      <c r="CO50" s="617"/>
      <c r="CP50" s="617"/>
      <c r="CQ50" s="617"/>
      <c r="CR50" s="617"/>
      <c r="CS50" s="617"/>
      <c r="CT50" s="617"/>
      <c r="CU50" s="617"/>
      <c r="CV50" s="617"/>
      <c r="CW50" s="617"/>
      <c r="CX50" s="617"/>
      <c r="CY50" s="617"/>
      <c r="CZ50" s="617"/>
      <c r="DA50" s="617"/>
      <c r="DB50" s="617"/>
      <c r="DC50" s="617"/>
      <c r="DD50" s="617"/>
      <c r="DE50" s="617"/>
      <c r="DF50" s="617"/>
      <c r="DG50" s="617"/>
      <c r="DH50" s="617"/>
      <c r="DI50" s="617"/>
    </row>
    <row r="51" spans="5:113" x14ac:dyDescent="0.15">
      <c r="E51" s="617" t="s">
        <v>209</v>
      </c>
      <c r="F51" s="617"/>
      <c r="G51" s="617"/>
      <c r="H51" s="617"/>
      <c r="I51" s="617"/>
      <c r="J51" s="617"/>
      <c r="K51" s="617"/>
      <c r="L51" s="617"/>
      <c r="M51" s="617"/>
      <c r="N51" s="617"/>
      <c r="O51" s="617"/>
      <c r="P51" s="617"/>
      <c r="Q51" s="617"/>
      <c r="R51" s="617"/>
      <c r="S51" s="617"/>
      <c r="T51" s="617"/>
      <c r="U51" s="617"/>
      <c r="V51" s="617"/>
      <c r="W51" s="617"/>
      <c r="X51" s="617"/>
      <c r="Y51" s="617"/>
      <c r="Z51" s="617"/>
      <c r="AA51" s="617"/>
      <c r="AB51" s="617"/>
      <c r="AC51" s="617"/>
      <c r="AD51" s="617"/>
      <c r="AE51" s="617"/>
      <c r="AF51" s="617"/>
      <c r="AG51" s="617"/>
      <c r="AH51" s="617"/>
      <c r="AI51" s="617"/>
      <c r="AJ51" s="617"/>
      <c r="AK51" s="617"/>
      <c r="AL51" s="617"/>
      <c r="AM51" s="617"/>
      <c r="AN51" s="617"/>
      <c r="AO51" s="617"/>
      <c r="AP51" s="617"/>
      <c r="AQ51" s="617"/>
      <c r="AR51" s="617"/>
      <c r="AS51" s="617"/>
      <c r="AT51" s="617"/>
      <c r="AU51" s="617"/>
      <c r="AV51" s="617"/>
      <c r="AW51" s="617"/>
      <c r="AX51" s="617"/>
      <c r="AY51" s="617"/>
      <c r="AZ51" s="617"/>
      <c r="BA51" s="617"/>
      <c r="BB51" s="617"/>
      <c r="BC51" s="617"/>
      <c r="BD51" s="617"/>
      <c r="BE51" s="617"/>
      <c r="BF51" s="617"/>
      <c r="BG51" s="617"/>
      <c r="BH51" s="617"/>
      <c r="BI51" s="617"/>
      <c r="BJ51" s="617"/>
      <c r="BK51" s="617"/>
      <c r="BL51" s="617"/>
      <c r="BM51" s="617"/>
      <c r="BN51" s="617"/>
      <c r="BO51" s="617"/>
      <c r="BP51" s="617"/>
      <c r="BQ51" s="617"/>
      <c r="BR51" s="617"/>
      <c r="BS51" s="617"/>
      <c r="BT51" s="617"/>
      <c r="BU51" s="617"/>
      <c r="BV51" s="617"/>
      <c r="BW51" s="617"/>
      <c r="BX51" s="617"/>
      <c r="BY51" s="617"/>
      <c r="BZ51" s="617"/>
      <c r="CA51" s="617"/>
      <c r="CB51" s="617"/>
      <c r="CC51" s="617"/>
      <c r="CD51" s="617"/>
      <c r="CE51" s="617"/>
      <c r="CF51" s="617"/>
      <c r="CG51" s="617"/>
      <c r="CH51" s="617"/>
      <c r="CI51" s="617"/>
      <c r="CJ51" s="617"/>
      <c r="CK51" s="617"/>
      <c r="CL51" s="617"/>
      <c r="CM51" s="617"/>
      <c r="CN51" s="617"/>
      <c r="CO51" s="617"/>
      <c r="CP51" s="617"/>
      <c r="CQ51" s="617"/>
      <c r="CR51" s="617"/>
      <c r="CS51" s="617"/>
      <c r="CT51" s="617"/>
      <c r="CU51" s="617"/>
      <c r="CV51" s="617"/>
      <c r="CW51" s="617"/>
      <c r="CX51" s="617"/>
      <c r="CY51" s="617"/>
      <c r="CZ51" s="617"/>
      <c r="DA51" s="617"/>
      <c r="DB51" s="617"/>
      <c r="DC51" s="617"/>
      <c r="DD51" s="617"/>
      <c r="DE51" s="617"/>
      <c r="DF51" s="617"/>
      <c r="DG51" s="617"/>
      <c r="DH51" s="617"/>
      <c r="DI51" s="617"/>
    </row>
    <row r="52" spans="5:113" x14ac:dyDescent="0.15">
      <c r="E52" s="617" t="s">
        <v>210</v>
      </c>
      <c r="F52" s="617"/>
      <c r="G52" s="617"/>
      <c r="H52" s="617"/>
      <c r="I52" s="617"/>
      <c r="J52" s="617"/>
      <c r="K52" s="617"/>
      <c r="L52" s="617"/>
      <c r="M52" s="617"/>
      <c r="N52" s="617"/>
      <c r="O52" s="617"/>
      <c r="P52" s="617"/>
      <c r="Q52" s="617"/>
      <c r="R52" s="617"/>
      <c r="S52" s="617"/>
      <c r="T52" s="617"/>
      <c r="U52" s="617"/>
      <c r="V52" s="617"/>
      <c r="W52" s="617"/>
      <c r="X52" s="617"/>
      <c r="Y52" s="617"/>
      <c r="Z52" s="617"/>
      <c r="AA52" s="617"/>
      <c r="AB52" s="617"/>
      <c r="AC52" s="617"/>
      <c r="AD52" s="617"/>
      <c r="AE52" s="617"/>
      <c r="AF52" s="617"/>
      <c r="AG52" s="617"/>
      <c r="AH52" s="617"/>
      <c r="AI52" s="617"/>
      <c r="AJ52" s="617"/>
      <c r="AK52" s="617"/>
      <c r="AL52" s="617"/>
      <c r="AM52" s="617"/>
      <c r="AN52" s="617"/>
      <c r="AO52" s="617"/>
      <c r="AP52" s="617"/>
      <c r="AQ52" s="617"/>
      <c r="AR52" s="617"/>
      <c r="AS52" s="617"/>
      <c r="AT52" s="617"/>
      <c r="AU52" s="617"/>
      <c r="AV52" s="617"/>
      <c r="AW52" s="617"/>
      <c r="AX52" s="617"/>
      <c r="AY52" s="617"/>
      <c r="AZ52" s="617"/>
      <c r="BA52" s="617"/>
      <c r="BB52" s="617"/>
      <c r="BC52" s="617"/>
      <c r="BD52" s="617"/>
      <c r="BE52" s="617"/>
      <c r="BF52" s="617"/>
      <c r="BG52" s="617"/>
      <c r="BH52" s="617"/>
      <c r="BI52" s="617"/>
      <c r="BJ52" s="617"/>
      <c r="BK52" s="617"/>
      <c r="BL52" s="617"/>
      <c r="BM52" s="617"/>
      <c r="BN52" s="617"/>
      <c r="BO52" s="617"/>
      <c r="BP52" s="617"/>
      <c r="BQ52" s="617"/>
      <c r="BR52" s="617"/>
      <c r="BS52" s="617"/>
      <c r="BT52" s="617"/>
      <c r="BU52" s="617"/>
      <c r="BV52" s="617"/>
      <c r="BW52" s="617"/>
      <c r="BX52" s="617"/>
      <c r="BY52" s="617"/>
      <c r="BZ52" s="617"/>
      <c r="CA52" s="617"/>
      <c r="CB52" s="617"/>
      <c r="CC52" s="617"/>
      <c r="CD52" s="617"/>
      <c r="CE52" s="617"/>
      <c r="CF52" s="617"/>
      <c r="CG52" s="617"/>
      <c r="CH52" s="617"/>
      <c r="CI52" s="617"/>
      <c r="CJ52" s="617"/>
      <c r="CK52" s="617"/>
      <c r="CL52" s="617"/>
      <c r="CM52" s="617"/>
      <c r="CN52" s="617"/>
      <c r="CO52" s="617"/>
      <c r="CP52" s="617"/>
      <c r="CQ52" s="617"/>
      <c r="CR52" s="617"/>
      <c r="CS52" s="617"/>
      <c r="CT52" s="617"/>
      <c r="CU52" s="617"/>
      <c r="CV52" s="617"/>
      <c r="CW52" s="617"/>
      <c r="CX52" s="617"/>
      <c r="CY52" s="617"/>
      <c r="CZ52" s="617"/>
      <c r="DA52" s="617"/>
      <c r="DB52" s="617"/>
      <c r="DC52" s="617"/>
      <c r="DD52" s="617"/>
      <c r="DE52" s="617"/>
      <c r="DF52" s="617"/>
      <c r="DG52" s="617"/>
      <c r="DH52" s="617"/>
      <c r="DI52" s="617"/>
    </row>
    <row r="53" spans="5:113" x14ac:dyDescent="0.15">
      <c r="E53" s="341" t="s">
        <v>606</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110" zoomScaleNormal="110" zoomScaleSheetLayoutView="100" workbookViewId="0">
      <selection activeCell="AZ54" sqref="AZ54"/>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91" t="s">
        <v>568</v>
      </c>
      <c r="D34" s="1191"/>
      <c r="E34" s="1192"/>
      <c r="F34" s="32">
        <v>3.13</v>
      </c>
      <c r="G34" s="33">
        <v>4.17</v>
      </c>
      <c r="H34" s="33">
        <v>6.49</v>
      </c>
      <c r="I34" s="33">
        <v>8.24</v>
      </c>
      <c r="J34" s="34">
        <v>7.76</v>
      </c>
      <c r="K34" s="22"/>
      <c r="L34" s="22"/>
      <c r="M34" s="22"/>
      <c r="N34" s="22"/>
      <c r="O34" s="22"/>
      <c r="P34" s="22"/>
    </row>
    <row r="35" spans="1:16" ht="39" customHeight="1" x14ac:dyDescent="0.15">
      <c r="A35" s="22"/>
      <c r="B35" s="35"/>
      <c r="C35" s="1187" t="s">
        <v>569</v>
      </c>
      <c r="D35" s="1187"/>
      <c r="E35" s="1188"/>
      <c r="F35" s="36">
        <v>2.48</v>
      </c>
      <c r="G35" s="37">
        <v>2.78</v>
      </c>
      <c r="H35" s="37">
        <v>2.69</v>
      </c>
      <c r="I35" s="37">
        <v>2.68</v>
      </c>
      <c r="J35" s="38">
        <v>2.6</v>
      </c>
      <c r="K35" s="22"/>
      <c r="L35" s="22"/>
      <c r="M35" s="22"/>
      <c r="N35" s="22"/>
      <c r="O35" s="22"/>
      <c r="P35" s="22"/>
    </row>
    <row r="36" spans="1:16" ht="39" customHeight="1" x14ac:dyDescent="0.15">
      <c r="A36" s="22"/>
      <c r="B36" s="35"/>
      <c r="C36" s="1187" t="s">
        <v>570</v>
      </c>
      <c r="D36" s="1187"/>
      <c r="E36" s="1188"/>
      <c r="F36" s="36">
        <v>1.35</v>
      </c>
      <c r="G36" s="37">
        <v>1.65</v>
      </c>
      <c r="H36" s="37">
        <v>0.82</v>
      </c>
      <c r="I36" s="37">
        <v>0.74</v>
      </c>
      <c r="J36" s="38">
        <v>1.62</v>
      </c>
      <c r="K36" s="22"/>
      <c r="L36" s="22"/>
      <c r="M36" s="22"/>
      <c r="N36" s="22"/>
      <c r="O36" s="22"/>
      <c r="P36" s="22"/>
    </row>
    <row r="37" spans="1:16" ht="39" customHeight="1" x14ac:dyDescent="0.15">
      <c r="A37" s="22"/>
      <c r="B37" s="35"/>
      <c r="C37" s="1187" t="s">
        <v>571</v>
      </c>
      <c r="D37" s="1187"/>
      <c r="E37" s="1188"/>
      <c r="F37" s="36" t="s">
        <v>521</v>
      </c>
      <c r="G37" s="37" t="s">
        <v>521</v>
      </c>
      <c r="H37" s="37" t="s">
        <v>521</v>
      </c>
      <c r="I37" s="37">
        <v>1.22</v>
      </c>
      <c r="J37" s="38">
        <v>0.98</v>
      </c>
      <c r="K37" s="22"/>
      <c r="L37" s="22"/>
      <c r="M37" s="22"/>
      <c r="N37" s="22"/>
      <c r="O37" s="22"/>
      <c r="P37" s="22"/>
    </row>
    <row r="38" spans="1:16" ht="39" customHeight="1" x14ac:dyDescent="0.15">
      <c r="A38" s="22"/>
      <c r="B38" s="35"/>
      <c r="C38" s="1187" t="s">
        <v>572</v>
      </c>
      <c r="D38" s="1187"/>
      <c r="E38" s="1188"/>
      <c r="F38" s="36">
        <v>1.57</v>
      </c>
      <c r="G38" s="37">
        <v>1.17</v>
      </c>
      <c r="H38" s="37">
        <v>0.83</v>
      </c>
      <c r="I38" s="37">
        <v>1.04</v>
      </c>
      <c r="J38" s="38">
        <v>0.8</v>
      </c>
      <c r="K38" s="22"/>
      <c r="L38" s="22"/>
      <c r="M38" s="22"/>
      <c r="N38" s="22"/>
      <c r="O38" s="22"/>
      <c r="P38" s="22"/>
    </row>
    <row r="39" spans="1:16" ht="39" customHeight="1" x14ac:dyDescent="0.15">
      <c r="A39" s="22"/>
      <c r="B39" s="35"/>
      <c r="C39" s="1187" t="s">
        <v>573</v>
      </c>
      <c r="D39" s="1187"/>
      <c r="E39" s="1188"/>
      <c r="F39" s="36" t="s">
        <v>521</v>
      </c>
      <c r="G39" s="37" t="s">
        <v>521</v>
      </c>
      <c r="H39" s="37" t="s">
        <v>521</v>
      </c>
      <c r="I39" s="37">
        <v>0.05</v>
      </c>
      <c r="J39" s="38">
        <v>0.15</v>
      </c>
      <c r="K39" s="22"/>
      <c r="L39" s="22"/>
      <c r="M39" s="22"/>
      <c r="N39" s="22"/>
      <c r="O39" s="22"/>
      <c r="P39" s="22"/>
    </row>
    <row r="40" spans="1:16" ht="39" customHeight="1" x14ac:dyDescent="0.15">
      <c r="A40" s="22"/>
      <c r="B40" s="35"/>
      <c r="C40" s="1187" t="s">
        <v>574</v>
      </c>
      <c r="D40" s="1187"/>
      <c r="E40" s="1188"/>
      <c r="F40" s="36">
        <v>0.03</v>
      </c>
      <c r="G40" s="37">
        <v>0.04</v>
      </c>
      <c r="H40" s="37">
        <v>0.04</v>
      </c>
      <c r="I40" s="37">
        <v>0.04</v>
      </c>
      <c r="J40" s="38">
        <v>0.03</v>
      </c>
      <c r="K40" s="22"/>
      <c r="L40" s="22"/>
      <c r="M40" s="22"/>
      <c r="N40" s="22"/>
      <c r="O40" s="22"/>
      <c r="P40" s="22"/>
    </row>
    <row r="41" spans="1:16" ht="39" customHeight="1" x14ac:dyDescent="0.15">
      <c r="A41" s="22"/>
      <c r="B41" s="35"/>
      <c r="C41" s="1187" t="s">
        <v>575</v>
      </c>
      <c r="D41" s="1187"/>
      <c r="E41" s="1188"/>
      <c r="F41" s="36">
        <v>0.04</v>
      </c>
      <c r="G41" s="37">
        <v>0.05</v>
      </c>
      <c r="H41" s="37">
        <v>0</v>
      </c>
      <c r="I41" s="37">
        <v>0</v>
      </c>
      <c r="J41" s="38">
        <v>0</v>
      </c>
      <c r="K41" s="22"/>
      <c r="L41" s="22"/>
      <c r="M41" s="22"/>
      <c r="N41" s="22"/>
      <c r="O41" s="22"/>
      <c r="P41" s="22"/>
    </row>
    <row r="42" spans="1:16" ht="39" customHeight="1" x14ac:dyDescent="0.15">
      <c r="A42" s="22"/>
      <c r="B42" s="39"/>
      <c r="C42" s="1187" t="s">
        <v>576</v>
      </c>
      <c r="D42" s="1187"/>
      <c r="E42" s="1188"/>
      <c r="F42" s="36" t="s">
        <v>521</v>
      </c>
      <c r="G42" s="37" t="s">
        <v>521</v>
      </c>
      <c r="H42" s="37" t="s">
        <v>577</v>
      </c>
      <c r="I42" s="37" t="s">
        <v>521</v>
      </c>
      <c r="J42" s="38" t="s">
        <v>521</v>
      </c>
      <c r="K42" s="22"/>
      <c r="L42" s="22"/>
      <c r="M42" s="22"/>
      <c r="N42" s="22"/>
      <c r="O42" s="22"/>
      <c r="P42" s="22"/>
    </row>
    <row r="43" spans="1:16" ht="39" customHeight="1" thickBot="1" x14ac:dyDescent="0.2">
      <c r="A43" s="22"/>
      <c r="B43" s="40"/>
      <c r="C43" s="1189" t="s">
        <v>578</v>
      </c>
      <c r="D43" s="1189"/>
      <c r="E43" s="1190"/>
      <c r="F43" s="41">
        <v>0.28000000000000003</v>
      </c>
      <c r="G43" s="42">
        <v>0.31</v>
      </c>
      <c r="H43" s="42">
        <v>0.46</v>
      </c>
      <c r="I43" s="42">
        <v>0</v>
      </c>
      <c r="J43" s="43">
        <v>0</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670DemgyEy4E+b/fbibQuy2vhrhahNBfee+V6jWkrN8vZxsjJBRft47rNO1izNMSOAZd8Z5h8/Rs+6BHlDrPAQ==" saltValue="yMjz1PPqQAsAFpU3PCjL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120" zoomScaleNormal="120" zoomScaleSheetLayoutView="55" workbookViewId="0">
      <selection activeCell="AZ54" sqref="AZ54"/>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562</v>
      </c>
      <c r="L44" s="54" t="s">
        <v>563</v>
      </c>
      <c r="M44" s="54" t="s">
        <v>564</v>
      </c>
      <c r="N44" s="54" t="s">
        <v>565</v>
      </c>
      <c r="O44" s="55" t="s">
        <v>566</v>
      </c>
      <c r="P44" s="46"/>
      <c r="Q44" s="46"/>
      <c r="R44" s="46"/>
      <c r="S44" s="46"/>
      <c r="T44" s="46"/>
      <c r="U44" s="46"/>
    </row>
    <row r="45" spans="1:21" ht="30.75" customHeight="1" x14ac:dyDescent="0.15">
      <c r="A45" s="46"/>
      <c r="B45" s="1193" t="s">
        <v>11</v>
      </c>
      <c r="C45" s="1194"/>
      <c r="D45" s="56"/>
      <c r="E45" s="1199" t="s">
        <v>12</v>
      </c>
      <c r="F45" s="1199"/>
      <c r="G45" s="1199"/>
      <c r="H45" s="1199"/>
      <c r="I45" s="1199"/>
      <c r="J45" s="1200"/>
      <c r="K45" s="57">
        <v>3615</v>
      </c>
      <c r="L45" s="58">
        <v>3659</v>
      </c>
      <c r="M45" s="58">
        <v>3647</v>
      </c>
      <c r="N45" s="58">
        <v>3487</v>
      </c>
      <c r="O45" s="59">
        <v>3405</v>
      </c>
      <c r="P45" s="46"/>
      <c r="Q45" s="46"/>
      <c r="R45" s="46"/>
      <c r="S45" s="46"/>
      <c r="T45" s="46"/>
      <c r="U45" s="46"/>
    </row>
    <row r="46" spans="1:21" ht="30.75" customHeight="1" x14ac:dyDescent="0.15">
      <c r="A46" s="46"/>
      <c r="B46" s="1195"/>
      <c r="C46" s="1196"/>
      <c r="D46" s="60"/>
      <c r="E46" s="1201" t="s">
        <v>13</v>
      </c>
      <c r="F46" s="1201"/>
      <c r="G46" s="1201"/>
      <c r="H46" s="1201"/>
      <c r="I46" s="1201"/>
      <c r="J46" s="1202"/>
      <c r="K46" s="61" t="s">
        <v>521</v>
      </c>
      <c r="L46" s="62" t="s">
        <v>521</v>
      </c>
      <c r="M46" s="62" t="s">
        <v>521</v>
      </c>
      <c r="N46" s="62" t="s">
        <v>521</v>
      </c>
      <c r="O46" s="63" t="s">
        <v>521</v>
      </c>
      <c r="P46" s="46"/>
      <c r="Q46" s="46"/>
      <c r="R46" s="46"/>
      <c r="S46" s="46"/>
      <c r="T46" s="46"/>
      <c r="U46" s="46"/>
    </row>
    <row r="47" spans="1:21" ht="30.75" customHeight="1" x14ac:dyDescent="0.15">
      <c r="A47" s="46"/>
      <c r="B47" s="1195"/>
      <c r="C47" s="1196"/>
      <c r="D47" s="60"/>
      <c r="E47" s="1201" t="s">
        <v>14</v>
      </c>
      <c r="F47" s="1201"/>
      <c r="G47" s="1201"/>
      <c r="H47" s="1201"/>
      <c r="I47" s="1201"/>
      <c r="J47" s="1202"/>
      <c r="K47" s="61" t="s">
        <v>521</v>
      </c>
      <c r="L47" s="62" t="s">
        <v>521</v>
      </c>
      <c r="M47" s="62" t="s">
        <v>521</v>
      </c>
      <c r="N47" s="62" t="s">
        <v>521</v>
      </c>
      <c r="O47" s="63" t="s">
        <v>521</v>
      </c>
      <c r="P47" s="46"/>
      <c r="Q47" s="46"/>
      <c r="R47" s="46"/>
      <c r="S47" s="46"/>
      <c r="T47" s="46"/>
      <c r="U47" s="46"/>
    </row>
    <row r="48" spans="1:21" ht="30.75" customHeight="1" x14ac:dyDescent="0.15">
      <c r="A48" s="46"/>
      <c r="B48" s="1195"/>
      <c r="C48" s="1196"/>
      <c r="D48" s="60"/>
      <c r="E48" s="1201" t="s">
        <v>15</v>
      </c>
      <c r="F48" s="1201"/>
      <c r="G48" s="1201"/>
      <c r="H48" s="1201"/>
      <c r="I48" s="1201"/>
      <c r="J48" s="1202"/>
      <c r="K48" s="61">
        <v>2637</v>
      </c>
      <c r="L48" s="62">
        <v>2600</v>
      </c>
      <c r="M48" s="62">
        <v>2902</v>
      </c>
      <c r="N48" s="62">
        <v>2562</v>
      </c>
      <c r="O48" s="63">
        <v>2573</v>
      </c>
      <c r="P48" s="46"/>
      <c r="Q48" s="46"/>
      <c r="R48" s="46"/>
      <c r="S48" s="46"/>
      <c r="T48" s="46"/>
      <c r="U48" s="46"/>
    </row>
    <row r="49" spans="1:21" ht="30.75" customHeight="1" x14ac:dyDescent="0.15">
      <c r="A49" s="46"/>
      <c r="B49" s="1195"/>
      <c r="C49" s="1196"/>
      <c r="D49" s="60"/>
      <c r="E49" s="1201" t="s">
        <v>16</v>
      </c>
      <c r="F49" s="1201"/>
      <c r="G49" s="1201"/>
      <c r="H49" s="1201"/>
      <c r="I49" s="1201"/>
      <c r="J49" s="1202"/>
      <c r="K49" s="61">
        <v>1</v>
      </c>
      <c r="L49" s="62">
        <v>0</v>
      </c>
      <c r="M49" s="62">
        <v>0</v>
      </c>
      <c r="N49" s="62">
        <v>1</v>
      </c>
      <c r="O49" s="63">
        <v>4</v>
      </c>
      <c r="P49" s="46"/>
      <c r="Q49" s="46"/>
      <c r="R49" s="46"/>
      <c r="S49" s="46"/>
      <c r="T49" s="46"/>
      <c r="U49" s="46"/>
    </row>
    <row r="50" spans="1:21" ht="30.75" customHeight="1" x14ac:dyDescent="0.15">
      <c r="A50" s="46"/>
      <c r="B50" s="1195"/>
      <c r="C50" s="1196"/>
      <c r="D50" s="60"/>
      <c r="E50" s="1201" t="s">
        <v>17</v>
      </c>
      <c r="F50" s="1201"/>
      <c r="G50" s="1201"/>
      <c r="H50" s="1201"/>
      <c r="I50" s="1201"/>
      <c r="J50" s="1202"/>
      <c r="K50" s="61">
        <v>256</v>
      </c>
      <c r="L50" s="62">
        <v>212</v>
      </c>
      <c r="M50" s="62">
        <v>179</v>
      </c>
      <c r="N50" s="62">
        <v>177</v>
      </c>
      <c r="O50" s="63">
        <v>174</v>
      </c>
      <c r="P50" s="46"/>
      <c r="Q50" s="46"/>
      <c r="R50" s="46"/>
      <c r="S50" s="46"/>
      <c r="T50" s="46"/>
      <c r="U50" s="46"/>
    </row>
    <row r="51" spans="1:21" ht="30.75" customHeight="1" x14ac:dyDescent="0.15">
      <c r="A51" s="46"/>
      <c r="B51" s="1197"/>
      <c r="C51" s="1198"/>
      <c r="D51" s="64"/>
      <c r="E51" s="1201" t="s">
        <v>18</v>
      </c>
      <c r="F51" s="1201"/>
      <c r="G51" s="1201"/>
      <c r="H51" s="1201"/>
      <c r="I51" s="1201"/>
      <c r="J51" s="1202"/>
      <c r="K51" s="61">
        <v>0</v>
      </c>
      <c r="L51" s="62">
        <v>0</v>
      </c>
      <c r="M51" s="62" t="s">
        <v>521</v>
      </c>
      <c r="N51" s="62" t="s">
        <v>521</v>
      </c>
      <c r="O51" s="63" t="s">
        <v>521</v>
      </c>
      <c r="P51" s="46"/>
      <c r="Q51" s="46"/>
      <c r="R51" s="46"/>
      <c r="S51" s="46"/>
      <c r="T51" s="46"/>
      <c r="U51" s="46"/>
    </row>
    <row r="52" spans="1:21" ht="30.75" customHeight="1" x14ac:dyDescent="0.15">
      <c r="A52" s="46"/>
      <c r="B52" s="1203" t="s">
        <v>19</v>
      </c>
      <c r="C52" s="1204"/>
      <c r="D52" s="64"/>
      <c r="E52" s="1201" t="s">
        <v>20</v>
      </c>
      <c r="F52" s="1201"/>
      <c r="G52" s="1201"/>
      <c r="H52" s="1201"/>
      <c r="I52" s="1201"/>
      <c r="J52" s="1202"/>
      <c r="K52" s="61">
        <v>4100</v>
      </c>
      <c r="L52" s="62">
        <v>4256</v>
      </c>
      <c r="M52" s="62">
        <v>4324</v>
      </c>
      <c r="N52" s="62">
        <v>4137</v>
      </c>
      <c r="O52" s="63">
        <v>4035</v>
      </c>
      <c r="P52" s="46"/>
      <c r="Q52" s="46"/>
      <c r="R52" s="46"/>
      <c r="S52" s="46"/>
      <c r="T52" s="46"/>
      <c r="U52" s="46"/>
    </row>
    <row r="53" spans="1:21" ht="30.75" customHeight="1" thickBot="1" x14ac:dyDescent="0.2">
      <c r="A53" s="46"/>
      <c r="B53" s="1205" t="s">
        <v>21</v>
      </c>
      <c r="C53" s="1206"/>
      <c r="D53" s="65"/>
      <c r="E53" s="1207" t="s">
        <v>22</v>
      </c>
      <c r="F53" s="1207"/>
      <c r="G53" s="1207"/>
      <c r="H53" s="1207"/>
      <c r="I53" s="1207"/>
      <c r="J53" s="1208"/>
      <c r="K53" s="66">
        <v>2409</v>
      </c>
      <c r="L53" s="67">
        <v>2215</v>
      </c>
      <c r="M53" s="67">
        <v>2404</v>
      </c>
      <c r="N53" s="67">
        <v>2090</v>
      </c>
      <c r="O53" s="68">
        <v>2121</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579</v>
      </c>
      <c r="P55" s="46"/>
      <c r="Q55" s="46"/>
      <c r="R55" s="46"/>
      <c r="S55" s="46"/>
      <c r="T55" s="46"/>
      <c r="U55" s="46"/>
    </row>
    <row r="56" spans="1:21" ht="31.5" customHeight="1" thickBot="1" x14ac:dyDescent="0.2">
      <c r="A56" s="46"/>
      <c r="B56" s="74"/>
      <c r="C56" s="75"/>
      <c r="D56" s="75"/>
      <c r="E56" s="76"/>
      <c r="F56" s="76"/>
      <c r="G56" s="76"/>
      <c r="H56" s="76"/>
      <c r="I56" s="76"/>
      <c r="J56" s="77" t="s">
        <v>2</v>
      </c>
      <c r="K56" s="78" t="s">
        <v>580</v>
      </c>
      <c r="L56" s="79" t="s">
        <v>581</v>
      </c>
      <c r="M56" s="79" t="s">
        <v>582</v>
      </c>
      <c r="N56" s="79" t="s">
        <v>583</v>
      </c>
      <c r="O56" s="80" t="s">
        <v>584</v>
      </c>
      <c r="P56" s="46"/>
      <c r="Q56" s="46"/>
      <c r="R56" s="46"/>
      <c r="S56" s="46"/>
      <c r="T56" s="46"/>
      <c r="U56" s="46"/>
    </row>
    <row r="57" spans="1:21" ht="31.5" customHeight="1" x14ac:dyDescent="0.15">
      <c r="B57" s="1209" t="s">
        <v>25</v>
      </c>
      <c r="C57" s="1210"/>
      <c r="D57" s="1213" t="s">
        <v>26</v>
      </c>
      <c r="E57" s="1214"/>
      <c r="F57" s="1214"/>
      <c r="G57" s="1214"/>
      <c r="H57" s="1214"/>
      <c r="I57" s="1214"/>
      <c r="J57" s="1215"/>
      <c r="K57" s="81"/>
      <c r="L57" s="82"/>
      <c r="M57" s="82"/>
      <c r="N57" s="82"/>
      <c r="O57" s="83"/>
    </row>
    <row r="58" spans="1:21" ht="31.5" customHeight="1" thickBot="1" x14ac:dyDescent="0.2">
      <c r="B58" s="1211"/>
      <c r="C58" s="1212"/>
      <c r="D58" s="1216" t="s">
        <v>27</v>
      </c>
      <c r="E58" s="1217"/>
      <c r="F58" s="1217"/>
      <c r="G58" s="1217"/>
      <c r="H58" s="1217"/>
      <c r="I58" s="1217"/>
      <c r="J58" s="1218"/>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upm+3YmnNDUJa5JlRLDr14EKsUZAtzIJutR1xGF1IbMfh+MuNCmy/64/gJez+lhDt51EG6b8lXy/JJdq60br1g==" saltValue="+xAMFxk3nYQeExqVUHCve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130" zoomScaleNormal="130" zoomScaleSheetLayoutView="100" workbookViewId="0">
      <selection activeCell="AZ54" sqref="AZ54"/>
    </sheetView>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562</v>
      </c>
      <c r="J40" s="98" t="s">
        <v>563</v>
      </c>
      <c r="K40" s="98" t="s">
        <v>564</v>
      </c>
      <c r="L40" s="98" t="s">
        <v>565</v>
      </c>
      <c r="M40" s="99" t="s">
        <v>566</v>
      </c>
    </row>
    <row r="41" spans="2:13" ht="27.75" customHeight="1" x14ac:dyDescent="0.15">
      <c r="B41" s="1219" t="s">
        <v>30</v>
      </c>
      <c r="C41" s="1220"/>
      <c r="D41" s="100"/>
      <c r="E41" s="1225" t="s">
        <v>31</v>
      </c>
      <c r="F41" s="1225"/>
      <c r="G41" s="1225"/>
      <c r="H41" s="1226"/>
      <c r="I41" s="332">
        <v>32437</v>
      </c>
      <c r="J41" s="333">
        <v>33937</v>
      </c>
      <c r="K41" s="333">
        <v>34400</v>
      </c>
      <c r="L41" s="333">
        <v>33934</v>
      </c>
      <c r="M41" s="334">
        <v>32615</v>
      </c>
    </row>
    <row r="42" spans="2:13" ht="27.75" customHeight="1" x14ac:dyDescent="0.15">
      <c r="B42" s="1221"/>
      <c r="C42" s="1222"/>
      <c r="D42" s="101"/>
      <c r="E42" s="1227" t="s">
        <v>32</v>
      </c>
      <c r="F42" s="1227"/>
      <c r="G42" s="1227"/>
      <c r="H42" s="1228"/>
      <c r="I42" s="335">
        <v>1294</v>
      </c>
      <c r="J42" s="336">
        <v>1087</v>
      </c>
      <c r="K42" s="336">
        <v>911</v>
      </c>
      <c r="L42" s="336">
        <v>714</v>
      </c>
      <c r="M42" s="337">
        <v>543</v>
      </c>
    </row>
    <row r="43" spans="2:13" ht="27.75" customHeight="1" x14ac:dyDescent="0.15">
      <c r="B43" s="1221"/>
      <c r="C43" s="1222"/>
      <c r="D43" s="101"/>
      <c r="E43" s="1227" t="s">
        <v>33</v>
      </c>
      <c r="F43" s="1227"/>
      <c r="G43" s="1227"/>
      <c r="H43" s="1228"/>
      <c r="I43" s="335">
        <v>38974</v>
      </c>
      <c r="J43" s="336">
        <v>36352</v>
      </c>
      <c r="K43" s="336">
        <v>34787</v>
      </c>
      <c r="L43" s="336">
        <v>31533</v>
      </c>
      <c r="M43" s="337">
        <v>31274</v>
      </c>
    </row>
    <row r="44" spans="2:13" ht="27.75" customHeight="1" x14ac:dyDescent="0.15">
      <c r="B44" s="1221"/>
      <c r="C44" s="1222"/>
      <c r="D44" s="101"/>
      <c r="E44" s="1227" t="s">
        <v>34</v>
      </c>
      <c r="F44" s="1227"/>
      <c r="G44" s="1227"/>
      <c r="H44" s="1228"/>
      <c r="I44" s="335">
        <v>314</v>
      </c>
      <c r="J44" s="336">
        <v>313</v>
      </c>
      <c r="K44" s="336">
        <v>351</v>
      </c>
      <c r="L44" s="336">
        <v>378</v>
      </c>
      <c r="M44" s="337">
        <v>377</v>
      </c>
    </row>
    <row r="45" spans="2:13" ht="27.75" customHeight="1" x14ac:dyDescent="0.15">
      <c r="B45" s="1221"/>
      <c r="C45" s="1222"/>
      <c r="D45" s="101"/>
      <c r="E45" s="1227" t="s">
        <v>35</v>
      </c>
      <c r="F45" s="1227"/>
      <c r="G45" s="1227"/>
      <c r="H45" s="1228"/>
      <c r="I45" s="335">
        <v>6179</v>
      </c>
      <c r="J45" s="336">
        <v>5983</v>
      </c>
      <c r="K45" s="336">
        <v>5922</v>
      </c>
      <c r="L45" s="336">
        <v>5830</v>
      </c>
      <c r="M45" s="337">
        <v>5490</v>
      </c>
    </row>
    <row r="46" spans="2:13" ht="27.75" customHeight="1" x14ac:dyDescent="0.15">
      <c r="B46" s="1221"/>
      <c r="C46" s="1222"/>
      <c r="D46" s="102"/>
      <c r="E46" s="1227" t="s">
        <v>36</v>
      </c>
      <c r="F46" s="1227"/>
      <c r="G46" s="1227"/>
      <c r="H46" s="1228"/>
      <c r="I46" s="335" t="s">
        <v>521</v>
      </c>
      <c r="J46" s="336" t="s">
        <v>521</v>
      </c>
      <c r="K46" s="336" t="s">
        <v>521</v>
      </c>
      <c r="L46" s="336" t="s">
        <v>521</v>
      </c>
      <c r="M46" s="337" t="s">
        <v>521</v>
      </c>
    </row>
    <row r="47" spans="2:13" ht="27.75" customHeight="1" x14ac:dyDescent="0.15">
      <c r="B47" s="1221"/>
      <c r="C47" s="1222"/>
      <c r="D47" s="103"/>
      <c r="E47" s="1229" t="s">
        <v>37</v>
      </c>
      <c r="F47" s="1230"/>
      <c r="G47" s="1230"/>
      <c r="H47" s="1231"/>
      <c r="I47" s="335" t="s">
        <v>521</v>
      </c>
      <c r="J47" s="336" t="s">
        <v>521</v>
      </c>
      <c r="K47" s="336" t="s">
        <v>521</v>
      </c>
      <c r="L47" s="336" t="s">
        <v>521</v>
      </c>
      <c r="M47" s="337" t="s">
        <v>521</v>
      </c>
    </row>
    <row r="48" spans="2:13" ht="27.75" customHeight="1" x14ac:dyDescent="0.15">
      <c r="B48" s="1221"/>
      <c r="C48" s="1222"/>
      <c r="D48" s="101"/>
      <c r="E48" s="1227" t="s">
        <v>38</v>
      </c>
      <c r="F48" s="1227"/>
      <c r="G48" s="1227"/>
      <c r="H48" s="1228"/>
      <c r="I48" s="335" t="s">
        <v>521</v>
      </c>
      <c r="J48" s="336" t="s">
        <v>521</v>
      </c>
      <c r="K48" s="336" t="s">
        <v>521</v>
      </c>
      <c r="L48" s="336" t="s">
        <v>521</v>
      </c>
      <c r="M48" s="337" t="s">
        <v>521</v>
      </c>
    </row>
    <row r="49" spans="2:13" ht="27.75" customHeight="1" x14ac:dyDescent="0.15">
      <c r="B49" s="1223"/>
      <c r="C49" s="1224"/>
      <c r="D49" s="101"/>
      <c r="E49" s="1227" t="s">
        <v>39</v>
      </c>
      <c r="F49" s="1227"/>
      <c r="G49" s="1227"/>
      <c r="H49" s="1228"/>
      <c r="I49" s="335" t="s">
        <v>521</v>
      </c>
      <c r="J49" s="336" t="s">
        <v>521</v>
      </c>
      <c r="K49" s="336" t="s">
        <v>521</v>
      </c>
      <c r="L49" s="336" t="s">
        <v>521</v>
      </c>
      <c r="M49" s="337" t="s">
        <v>521</v>
      </c>
    </row>
    <row r="50" spans="2:13" ht="27.75" customHeight="1" x14ac:dyDescent="0.15">
      <c r="B50" s="1232" t="s">
        <v>40</v>
      </c>
      <c r="C50" s="1233"/>
      <c r="D50" s="104"/>
      <c r="E50" s="1227" t="s">
        <v>41</v>
      </c>
      <c r="F50" s="1227"/>
      <c r="G50" s="1227"/>
      <c r="H50" s="1228"/>
      <c r="I50" s="335">
        <v>8607</v>
      </c>
      <c r="J50" s="336">
        <v>7795</v>
      </c>
      <c r="K50" s="336">
        <v>7726</v>
      </c>
      <c r="L50" s="336">
        <v>7810</v>
      </c>
      <c r="M50" s="337">
        <v>9030</v>
      </c>
    </row>
    <row r="51" spans="2:13" ht="27.75" customHeight="1" x14ac:dyDescent="0.15">
      <c r="B51" s="1221"/>
      <c r="C51" s="1222"/>
      <c r="D51" s="101"/>
      <c r="E51" s="1227" t="s">
        <v>42</v>
      </c>
      <c r="F51" s="1227"/>
      <c r="G51" s="1227"/>
      <c r="H51" s="1228"/>
      <c r="I51" s="335">
        <v>185</v>
      </c>
      <c r="J51" s="336">
        <v>145</v>
      </c>
      <c r="K51" s="336">
        <v>107</v>
      </c>
      <c r="L51" s="336">
        <v>90</v>
      </c>
      <c r="M51" s="337">
        <v>71</v>
      </c>
    </row>
    <row r="52" spans="2:13" ht="27.75" customHeight="1" x14ac:dyDescent="0.15">
      <c r="B52" s="1223"/>
      <c r="C52" s="1224"/>
      <c r="D52" s="101"/>
      <c r="E52" s="1227" t="s">
        <v>43</v>
      </c>
      <c r="F52" s="1227"/>
      <c r="G52" s="1227"/>
      <c r="H52" s="1228"/>
      <c r="I52" s="335">
        <v>49144</v>
      </c>
      <c r="J52" s="336">
        <v>48699</v>
      </c>
      <c r="K52" s="336">
        <v>46944</v>
      </c>
      <c r="L52" s="336">
        <v>46080</v>
      </c>
      <c r="M52" s="337">
        <v>43997</v>
      </c>
    </row>
    <row r="53" spans="2:13" ht="27.75" customHeight="1" thickBot="1" x14ac:dyDescent="0.2">
      <c r="B53" s="1234" t="s">
        <v>44</v>
      </c>
      <c r="C53" s="1235"/>
      <c r="D53" s="105"/>
      <c r="E53" s="1236" t="s">
        <v>45</v>
      </c>
      <c r="F53" s="1236"/>
      <c r="G53" s="1236"/>
      <c r="H53" s="1237"/>
      <c r="I53" s="338">
        <v>21261</v>
      </c>
      <c r="J53" s="339">
        <v>21033</v>
      </c>
      <c r="K53" s="339">
        <v>21594</v>
      </c>
      <c r="L53" s="339">
        <v>18410</v>
      </c>
      <c r="M53" s="340">
        <v>17200</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JWMBx9VZ4zdl6CZ10HHdJbAzVgVN98ta9skAUP2HwZ9HQu2UDPb9RRmxdeIMVv4K5xNKv8236Ma91mfL1LzOKA==" saltValue="3dB+d34idjAv7JpXRAZyI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110" zoomScaleNormal="110" zoomScaleSheetLayoutView="100" workbookViewId="0">
      <selection activeCell="AZ54" sqref="AZ54"/>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564</v>
      </c>
      <c r="G54" s="114" t="s">
        <v>565</v>
      </c>
      <c r="H54" s="115" t="s">
        <v>566</v>
      </c>
    </row>
    <row r="55" spans="2:8" ht="52.5" customHeight="1" x14ac:dyDescent="0.15">
      <c r="B55" s="116"/>
      <c r="C55" s="1246" t="s">
        <v>48</v>
      </c>
      <c r="D55" s="1246"/>
      <c r="E55" s="1247"/>
      <c r="F55" s="117">
        <v>2431</v>
      </c>
      <c r="G55" s="117">
        <v>3097</v>
      </c>
      <c r="H55" s="118">
        <v>4145</v>
      </c>
    </row>
    <row r="56" spans="2:8" ht="52.5" customHeight="1" x14ac:dyDescent="0.15">
      <c r="B56" s="119"/>
      <c r="C56" s="1248" t="s">
        <v>49</v>
      </c>
      <c r="D56" s="1248"/>
      <c r="E56" s="1249"/>
      <c r="F56" s="120">
        <v>630</v>
      </c>
      <c r="G56" s="120">
        <v>915</v>
      </c>
      <c r="H56" s="121">
        <v>915</v>
      </c>
    </row>
    <row r="57" spans="2:8" ht="53.25" customHeight="1" x14ac:dyDescent="0.15">
      <c r="B57" s="119"/>
      <c r="C57" s="1250" t="s">
        <v>50</v>
      </c>
      <c r="D57" s="1250"/>
      <c r="E57" s="1251"/>
      <c r="F57" s="122">
        <v>3365</v>
      </c>
      <c r="G57" s="122">
        <v>2388</v>
      </c>
      <c r="H57" s="123">
        <v>2402</v>
      </c>
    </row>
    <row r="58" spans="2:8" ht="45.75" customHeight="1" x14ac:dyDescent="0.15">
      <c r="B58" s="124"/>
      <c r="C58" s="1238" t="s">
        <v>600</v>
      </c>
      <c r="D58" s="1239"/>
      <c r="E58" s="1240"/>
      <c r="F58" s="125">
        <v>1220</v>
      </c>
      <c r="G58" s="125">
        <v>1221</v>
      </c>
      <c r="H58" s="126">
        <v>1183</v>
      </c>
    </row>
    <row r="59" spans="2:8" ht="45.75" customHeight="1" x14ac:dyDescent="0.15">
      <c r="B59" s="124"/>
      <c r="C59" s="1238" t="s">
        <v>601</v>
      </c>
      <c r="D59" s="1239"/>
      <c r="E59" s="1240"/>
      <c r="F59" s="125">
        <v>653</v>
      </c>
      <c r="G59" s="125">
        <v>653</v>
      </c>
      <c r="H59" s="126">
        <v>611</v>
      </c>
    </row>
    <row r="60" spans="2:8" ht="45.75" customHeight="1" x14ac:dyDescent="0.15">
      <c r="B60" s="124"/>
      <c r="C60" s="1238" t="s">
        <v>602</v>
      </c>
      <c r="D60" s="1239"/>
      <c r="E60" s="1240"/>
      <c r="F60" s="125">
        <v>237</v>
      </c>
      <c r="G60" s="125">
        <v>237</v>
      </c>
      <c r="H60" s="126">
        <v>229</v>
      </c>
    </row>
    <row r="61" spans="2:8" ht="45.75" customHeight="1" x14ac:dyDescent="0.15">
      <c r="B61" s="124"/>
      <c r="C61" s="1238" t="s">
        <v>603</v>
      </c>
      <c r="D61" s="1239"/>
      <c r="E61" s="1240"/>
      <c r="F61" s="125">
        <v>284</v>
      </c>
      <c r="G61" s="125">
        <v>235</v>
      </c>
      <c r="H61" s="126">
        <v>322</v>
      </c>
    </row>
    <row r="62" spans="2:8" ht="45.75" customHeight="1" thickBot="1" x14ac:dyDescent="0.2">
      <c r="B62" s="127"/>
      <c r="C62" s="1241" t="s">
        <v>604</v>
      </c>
      <c r="D62" s="1242"/>
      <c r="E62" s="1243"/>
      <c r="F62" s="128">
        <v>20</v>
      </c>
      <c r="G62" s="128">
        <v>33</v>
      </c>
      <c r="H62" s="129">
        <v>54</v>
      </c>
    </row>
    <row r="63" spans="2:8" ht="52.5" customHeight="1" thickBot="1" x14ac:dyDescent="0.2">
      <c r="B63" s="130"/>
      <c r="C63" s="1244" t="s">
        <v>51</v>
      </c>
      <c r="D63" s="1244"/>
      <c r="E63" s="1245"/>
      <c r="F63" s="131">
        <v>6425</v>
      </c>
      <c r="G63" s="131">
        <v>6400</v>
      </c>
      <c r="H63" s="132">
        <v>7462</v>
      </c>
    </row>
    <row r="64" spans="2:8" x14ac:dyDescent="0.15"/>
  </sheetData>
  <sheetProtection algorithmName="SHA-512" hashValue="B0uUv77zijtDNZa/hCfbfECqRUGgq0ZGvFyKGT2CFPB0YUW/28Y/0gColZHgKu8wWVpN5ITtrKkGGWMIkjyfSg==" saltValue="TY4z5VQnGQqepv0f1E3x7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16" zoomScale="101" zoomScaleNormal="100" zoomScaleSheetLayoutView="55" workbookViewId="0">
      <selection activeCell="AQ42" sqref="AQ42"/>
    </sheetView>
  </sheetViews>
  <sheetFormatPr defaultColWidth="0" defaultRowHeight="13.5" customHeight="1" zeroHeight="1" x14ac:dyDescent="0.15"/>
  <cols>
    <col min="1" max="1" width="6.375" style="245" customWidth="1"/>
    <col min="2" max="107" width="2.5" style="245" customWidth="1"/>
    <col min="108" max="108" width="6.125" style="251" customWidth="1"/>
    <col min="109" max="109" width="5.875" style="249" customWidth="1"/>
    <col min="110" max="16384" width="8.625" style="245" hidden="1"/>
  </cols>
  <sheetData>
    <row r="1" spans="1:109" ht="42.75" customHeight="1" x14ac:dyDescent="0.15">
      <c r="A1" s="355"/>
      <c r="B1" s="356"/>
      <c r="DD1" s="245"/>
      <c r="DE1" s="245"/>
    </row>
    <row r="2" spans="1:109" ht="25.5" customHeight="1" x14ac:dyDescent="0.15">
      <c r="A2" s="357"/>
      <c r="C2" s="357"/>
      <c r="O2" s="357"/>
      <c r="P2" s="357"/>
      <c r="Q2" s="357"/>
      <c r="R2" s="357"/>
      <c r="S2" s="357"/>
      <c r="T2" s="357"/>
      <c r="U2" s="357"/>
      <c r="V2" s="357"/>
      <c r="W2" s="357"/>
      <c r="X2" s="357"/>
      <c r="Y2" s="357"/>
      <c r="Z2" s="357"/>
      <c r="AA2" s="357"/>
      <c r="AB2" s="357"/>
      <c r="AC2" s="357"/>
      <c r="AD2" s="357"/>
      <c r="AE2" s="357"/>
      <c r="AF2" s="357"/>
      <c r="AG2" s="357"/>
      <c r="AH2" s="357"/>
      <c r="AI2" s="357"/>
      <c r="AU2" s="357"/>
      <c r="BG2" s="357"/>
      <c r="BS2" s="357"/>
      <c r="CE2" s="357"/>
      <c r="CQ2" s="357"/>
      <c r="DD2" s="245"/>
      <c r="DE2" s="245"/>
    </row>
    <row r="3" spans="1:109" ht="25.5" customHeight="1" x14ac:dyDescent="0.15">
      <c r="A3" s="357"/>
      <c r="C3" s="357"/>
      <c r="O3" s="357"/>
      <c r="P3" s="357"/>
      <c r="Q3" s="357"/>
      <c r="R3" s="357"/>
      <c r="S3" s="357"/>
      <c r="T3" s="357"/>
      <c r="U3" s="357"/>
      <c r="V3" s="357"/>
      <c r="W3" s="357"/>
      <c r="X3" s="357"/>
      <c r="Y3" s="357"/>
      <c r="Z3" s="357"/>
      <c r="AA3" s="357"/>
      <c r="AB3" s="357"/>
      <c r="AC3" s="357"/>
      <c r="AD3" s="357"/>
      <c r="AE3" s="357"/>
      <c r="AF3" s="357"/>
      <c r="AG3" s="357"/>
      <c r="AH3" s="357"/>
      <c r="AI3" s="357"/>
      <c r="AU3" s="357"/>
      <c r="BG3" s="357"/>
      <c r="BS3" s="357"/>
      <c r="CE3" s="357"/>
      <c r="CQ3" s="357"/>
      <c r="DD3" s="245"/>
      <c r="DE3" s="245"/>
    </row>
    <row r="4" spans="1:109" s="243" customFormat="1" x14ac:dyDescent="0.15">
      <c r="A4" s="357"/>
      <c r="B4" s="357"/>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c r="AI4" s="357"/>
      <c r="AJ4" s="357"/>
      <c r="AK4" s="357"/>
      <c r="AL4" s="357"/>
      <c r="AM4" s="357"/>
      <c r="AN4" s="357"/>
      <c r="AO4" s="357"/>
      <c r="AP4" s="357"/>
      <c r="AQ4" s="357"/>
      <c r="AR4" s="357"/>
      <c r="AS4" s="357"/>
      <c r="AT4" s="357"/>
      <c r="AU4" s="357"/>
      <c r="AV4" s="357"/>
      <c r="AW4" s="357"/>
      <c r="AX4" s="357"/>
      <c r="AY4" s="357"/>
      <c r="AZ4" s="357"/>
      <c r="BA4" s="357"/>
      <c r="BB4" s="357"/>
      <c r="BC4" s="357"/>
      <c r="BD4" s="357"/>
      <c r="BE4" s="357"/>
      <c r="BF4" s="357"/>
      <c r="BG4" s="357"/>
      <c r="BH4" s="357"/>
      <c r="BI4" s="357"/>
      <c r="BJ4" s="357"/>
      <c r="BK4" s="357"/>
      <c r="BL4" s="357"/>
      <c r="BM4" s="357"/>
      <c r="BN4" s="357"/>
      <c r="BO4" s="357"/>
      <c r="BP4" s="357"/>
      <c r="BQ4" s="357"/>
      <c r="BR4" s="357"/>
      <c r="BS4" s="357"/>
      <c r="BT4" s="357"/>
      <c r="BU4" s="357"/>
      <c r="BV4" s="357"/>
      <c r="BW4" s="357"/>
      <c r="BX4" s="357"/>
      <c r="BY4" s="357"/>
      <c r="BZ4" s="357"/>
      <c r="CA4" s="357"/>
      <c r="CB4" s="357"/>
      <c r="CC4" s="357"/>
      <c r="CD4" s="357"/>
      <c r="CE4" s="357"/>
      <c r="CF4" s="357"/>
      <c r="CG4" s="357"/>
      <c r="CH4" s="357"/>
      <c r="CI4" s="357"/>
      <c r="CJ4" s="357"/>
      <c r="CK4" s="357"/>
      <c r="CL4" s="357"/>
      <c r="CM4" s="357"/>
      <c r="CN4" s="357"/>
      <c r="CO4" s="357"/>
      <c r="CP4" s="357"/>
      <c r="CQ4" s="357"/>
      <c r="CR4" s="357"/>
      <c r="CS4" s="357"/>
      <c r="CT4" s="357"/>
      <c r="CU4" s="357"/>
      <c r="CV4" s="357"/>
      <c r="CW4" s="357"/>
      <c r="CX4" s="357"/>
      <c r="CY4" s="357"/>
      <c r="CZ4" s="357"/>
      <c r="DA4" s="357"/>
      <c r="DB4" s="357"/>
      <c r="DC4" s="357"/>
      <c r="DD4" s="357"/>
      <c r="DE4" s="357"/>
    </row>
    <row r="5" spans="1:109" s="243" customFormat="1" x14ac:dyDescent="0.15">
      <c r="A5" s="357"/>
      <c r="B5" s="357"/>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7"/>
      <c r="AN5" s="357"/>
      <c r="AO5" s="357"/>
      <c r="AP5" s="357"/>
      <c r="AQ5" s="357"/>
      <c r="AR5" s="357"/>
      <c r="AS5" s="357"/>
      <c r="AT5" s="357"/>
      <c r="AU5" s="357"/>
      <c r="AV5" s="357"/>
      <c r="AW5" s="357"/>
      <c r="AX5" s="357"/>
      <c r="AY5" s="357"/>
      <c r="AZ5" s="357"/>
      <c r="BA5" s="357"/>
      <c r="BB5" s="357"/>
      <c r="BC5" s="357"/>
      <c r="BD5" s="357"/>
      <c r="BE5" s="357"/>
      <c r="BF5" s="357"/>
      <c r="BG5" s="357"/>
      <c r="BH5" s="357"/>
      <c r="BI5" s="357"/>
      <c r="BJ5" s="357"/>
      <c r="BK5" s="357"/>
      <c r="BL5" s="357"/>
      <c r="BM5" s="357"/>
      <c r="BN5" s="357"/>
      <c r="BO5" s="357"/>
      <c r="BP5" s="357"/>
      <c r="BQ5" s="357"/>
      <c r="BR5" s="357"/>
      <c r="BS5" s="357"/>
      <c r="BT5" s="357"/>
      <c r="BU5" s="357"/>
      <c r="BV5" s="357"/>
      <c r="BW5" s="357"/>
      <c r="BX5" s="357"/>
      <c r="BY5" s="357"/>
      <c r="BZ5" s="357"/>
      <c r="CA5" s="357"/>
      <c r="CB5" s="357"/>
      <c r="CC5" s="357"/>
      <c r="CD5" s="357"/>
      <c r="CE5" s="357"/>
      <c r="CF5" s="357"/>
      <c r="CG5" s="357"/>
      <c r="CH5" s="357"/>
      <c r="CI5" s="357"/>
      <c r="CJ5" s="357"/>
      <c r="CK5" s="357"/>
      <c r="CL5" s="357"/>
      <c r="CM5" s="357"/>
      <c r="CN5" s="357"/>
      <c r="CO5" s="357"/>
      <c r="CP5" s="357"/>
      <c r="CQ5" s="357"/>
      <c r="CR5" s="357"/>
      <c r="CS5" s="357"/>
      <c r="CT5" s="357"/>
      <c r="CU5" s="357"/>
      <c r="CV5" s="357"/>
      <c r="CW5" s="357"/>
      <c r="CX5" s="357"/>
      <c r="CY5" s="357"/>
      <c r="CZ5" s="357"/>
      <c r="DA5" s="357"/>
      <c r="DB5" s="357"/>
      <c r="DC5" s="357"/>
      <c r="DD5" s="357"/>
      <c r="DE5" s="357"/>
    </row>
    <row r="6" spans="1:109" s="243" customFormat="1" x14ac:dyDescent="0.15">
      <c r="A6" s="357"/>
      <c r="B6" s="357"/>
      <c r="C6" s="357"/>
      <c r="D6" s="357"/>
      <c r="E6" s="357"/>
      <c r="F6" s="357"/>
      <c r="G6" s="357"/>
      <c r="H6" s="357"/>
      <c r="I6" s="357"/>
      <c r="J6" s="357"/>
      <c r="K6" s="357"/>
      <c r="L6" s="357"/>
      <c r="M6" s="357"/>
      <c r="N6" s="357"/>
      <c r="O6" s="357"/>
      <c r="P6" s="357"/>
      <c r="Q6" s="357"/>
      <c r="R6" s="357"/>
      <c r="S6" s="357"/>
      <c r="T6" s="357"/>
      <c r="U6" s="357"/>
      <c r="V6" s="357"/>
      <c r="W6" s="357"/>
      <c r="X6" s="357"/>
      <c r="Y6" s="357"/>
      <c r="Z6" s="357"/>
      <c r="AA6" s="357"/>
      <c r="AB6" s="357"/>
      <c r="AC6" s="357"/>
      <c r="AD6" s="357"/>
      <c r="AE6" s="357"/>
      <c r="AF6" s="357"/>
      <c r="AG6" s="357"/>
      <c r="AH6" s="357"/>
      <c r="AI6" s="357"/>
      <c r="AJ6" s="357"/>
      <c r="AK6" s="357"/>
      <c r="AL6" s="357"/>
      <c r="AM6" s="357"/>
      <c r="AN6" s="357"/>
      <c r="AO6" s="357"/>
      <c r="AP6" s="357"/>
      <c r="AQ6" s="357"/>
      <c r="AR6" s="357"/>
      <c r="AS6" s="357"/>
      <c r="AT6" s="357"/>
      <c r="AU6" s="357"/>
      <c r="AV6" s="357"/>
      <c r="AW6" s="357"/>
      <c r="AX6" s="357"/>
      <c r="AY6" s="357"/>
      <c r="AZ6" s="357"/>
      <c r="BA6" s="357"/>
      <c r="BB6" s="357"/>
      <c r="BC6" s="357"/>
      <c r="BD6" s="357"/>
      <c r="BE6" s="357"/>
      <c r="BF6" s="357"/>
      <c r="BG6" s="357"/>
      <c r="BH6" s="357"/>
      <c r="BI6" s="357"/>
      <c r="BJ6" s="357"/>
      <c r="BK6" s="357"/>
      <c r="BL6" s="357"/>
      <c r="BM6" s="357"/>
      <c r="BN6" s="357"/>
      <c r="BO6" s="357"/>
      <c r="BP6" s="357"/>
      <c r="BQ6" s="357"/>
      <c r="BR6" s="357"/>
      <c r="BS6" s="357"/>
      <c r="BT6" s="357"/>
      <c r="BU6" s="357"/>
      <c r="BV6" s="357"/>
      <c r="BW6" s="357"/>
      <c r="BX6" s="357"/>
      <c r="BY6" s="357"/>
      <c r="BZ6" s="357"/>
      <c r="CA6" s="357"/>
      <c r="CB6" s="357"/>
      <c r="CC6" s="357"/>
      <c r="CD6" s="357"/>
      <c r="CE6" s="357"/>
      <c r="CF6" s="357"/>
      <c r="CG6" s="357"/>
      <c r="CH6" s="357"/>
      <c r="CI6" s="357"/>
      <c r="CJ6" s="357"/>
      <c r="CK6" s="357"/>
      <c r="CL6" s="357"/>
      <c r="CM6" s="357"/>
      <c r="CN6" s="357"/>
      <c r="CO6" s="357"/>
      <c r="CP6" s="357"/>
      <c r="CQ6" s="357"/>
      <c r="CR6" s="357"/>
      <c r="CS6" s="357"/>
      <c r="CT6" s="357"/>
      <c r="CU6" s="357"/>
      <c r="CV6" s="357"/>
      <c r="CW6" s="357"/>
      <c r="CX6" s="357"/>
      <c r="CY6" s="357"/>
      <c r="CZ6" s="357"/>
      <c r="DA6" s="357"/>
      <c r="DB6" s="357"/>
      <c r="DC6" s="357"/>
      <c r="DD6" s="357"/>
      <c r="DE6" s="357"/>
    </row>
    <row r="7" spans="1:109" s="243" customFormat="1" x14ac:dyDescent="0.15">
      <c r="A7" s="357"/>
      <c r="B7" s="357"/>
      <c r="C7" s="357"/>
      <c r="D7" s="357"/>
      <c r="E7" s="357"/>
      <c r="F7" s="357"/>
      <c r="G7" s="357"/>
      <c r="H7" s="357"/>
      <c r="I7" s="357"/>
      <c r="J7" s="357"/>
      <c r="K7" s="357"/>
      <c r="L7" s="357"/>
      <c r="M7" s="357"/>
      <c r="N7" s="357"/>
      <c r="O7" s="357"/>
      <c r="P7" s="357"/>
      <c r="Q7" s="357"/>
      <c r="R7" s="357"/>
      <c r="S7" s="357"/>
      <c r="T7" s="357"/>
      <c r="U7" s="357"/>
      <c r="V7" s="357"/>
      <c r="W7" s="357"/>
      <c r="X7" s="357"/>
      <c r="Y7" s="357"/>
      <c r="Z7" s="357"/>
      <c r="AA7" s="357"/>
      <c r="AB7" s="357"/>
      <c r="AC7" s="357"/>
      <c r="AD7" s="357"/>
      <c r="AE7" s="357"/>
      <c r="AF7" s="357"/>
      <c r="AG7" s="357"/>
      <c r="AH7" s="357"/>
      <c r="AI7" s="357"/>
      <c r="AJ7" s="357"/>
      <c r="AK7" s="357"/>
      <c r="AL7" s="357"/>
      <c r="AM7" s="357"/>
      <c r="AN7" s="357"/>
      <c r="AO7" s="357"/>
      <c r="AP7" s="357"/>
      <c r="AQ7" s="357"/>
      <c r="AR7" s="357"/>
      <c r="AS7" s="357"/>
      <c r="AT7" s="357"/>
      <c r="AU7" s="357"/>
      <c r="AV7" s="357"/>
      <c r="AW7" s="357"/>
      <c r="AX7" s="357"/>
      <c r="AY7" s="357"/>
      <c r="AZ7" s="357"/>
      <c r="BA7" s="357"/>
      <c r="BB7" s="357"/>
      <c r="BC7" s="357"/>
      <c r="BD7" s="357"/>
      <c r="BE7" s="357"/>
      <c r="BF7" s="357"/>
      <c r="BG7" s="357"/>
      <c r="BH7" s="357"/>
      <c r="BI7" s="357"/>
      <c r="BJ7" s="357"/>
      <c r="BK7" s="357"/>
      <c r="BL7" s="357"/>
      <c r="BM7" s="357"/>
      <c r="BN7" s="357"/>
      <c r="BO7" s="357"/>
      <c r="BP7" s="357"/>
      <c r="BQ7" s="357"/>
      <c r="BR7" s="357"/>
      <c r="BS7" s="357"/>
      <c r="BT7" s="357"/>
      <c r="BU7" s="357"/>
      <c r="BV7" s="357"/>
      <c r="BW7" s="357"/>
      <c r="BX7" s="357"/>
      <c r="BY7" s="357"/>
      <c r="BZ7" s="357"/>
      <c r="CA7" s="357"/>
      <c r="CB7" s="357"/>
      <c r="CC7" s="357"/>
      <c r="CD7" s="357"/>
      <c r="CE7" s="357"/>
      <c r="CF7" s="357"/>
      <c r="CG7" s="357"/>
      <c r="CH7" s="357"/>
      <c r="CI7" s="357"/>
      <c r="CJ7" s="357"/>
      <c r="CK7" s="357"/>
      <c r="CL7" s="357"/>
      <c r="CM7" s="357"/>
      <c r="CN7" s="357"/>
      <c r="CO7" s="357"/>
      <c r="CP7" s="357"/>
      <c r="CQ7" s="357"/>
      <c r="CR7" s="357"/>
      <c r="CS7" s="357"/>
      <c r="CT7" s="357"/>
      <c r="CU7" s="357"/>
      <c r="CV7" s="357"/>
      <c r="CW7" s="357"/>
      <c r="CX7" s="357"/>
      <c r="CY7" s="357"/>
      <c r="CZ7" s="357"/>
      <c r="DA7" s="357"/>
      <c r="DB7" s="357"/>
      <c r="DC7" s="357"/>
      <c r="DD7" s="357"/>
      <c r="DE7" s="357"/>
    </row>
    <row r="8" spans="1:109" s="243" customFormat="1" x14ac:dyDescent="0.15">
      <c r="A8" s="357"/>
      <c r="B8" s="357"/>
      <c r="C8" s="357"/>
      <c r="D8" s="357"/>
      <c r="E8" s="357"/>
      <c r="F8" s="357"/>
      <c r="G8" s="357"/>
      <c r="H8" s="357"/>
      <c r="I8" s="357"/>
      <c r="J8" s="357"/>
      <c r="K8" s="357"/>
      <c r="L8" s="357"/>
      <c r="M8" s="357"/>
      <c r="N8" s="357"/>
      <c r="O8" s="357"/>
      <c r="P8" s="357"/>
      <c r="Q8" s="357"/>
      <c r="R8" s="357"/>
      <c r="S8" s="357"/>
      <c r="T8" s="357"/>
      <c r="U8" s="357"/>
      <c r="V8" s="357"/>
      <c r="W8" s="357"/>
      <c r="X8" s="357"/>
      <c r="Y8" s="357"/>
      <c r="Z8" s="357"/>
      <c r="AA8" s="357"/>
      <c r="AB8" s="357"/>
      <c r="AC8" s="357"/>
      <c r="AD8" s="357"/>
      <c r="AE8" s="357"/>
      <c r="AF8" s="357"/>
      <c r="AG8" s="357"/>
      <c r="AH8" s="357"/>
      <c r="AI8" s="357"/>
      <c r="AJ8" s="357"/>
      <c r="AK8" s="357"/>
      <c r="AL8" s="357"/>
      <c r="AM8" s="357"/>
      <c r="AN8" s="357"/>
      <c r="AO8" s="357"/>
      <c r="AP8" s="357"/>
      <c r="AQ8" s="357"/>
      <c r="AR8" s="357"/>
      <c r="AS8" s="357"/>
      <c r="AT8" s="357"/>
      <c r="AU8" s="357"/>
      <c r="AV8" s="357"/>
      <c r="AW8" s="357"/>
      <c r="AX8" s="357"/>
      <c r="AY8" s="357"/>
      <c r="AZ8" s="357"/>
      <c r="BA8" s="357"/>
      <c r="BB8" s="357"/>
      <c r="BC8" s="357"/>
      <c r="BD8" s="357"/>
      <c r="BE8" s="357"/>
      <c r="BF8" s="357"/>
      <c r="BG8" s="357"/>
      <c r="BH8" s="357"/>
      <c r="BI8" s="357"/>
      <c r="BJ8" s="357"/>
      <c r="BK8" s="357"/>
      <c r="BL8" s="357"/>
      <c r="BM8" s="357"/>
      <c r="BN8" s="357"/>
      <c r="BO8" s="357"/>
      <c r="BP8" s="357"/>
      <c r="BQ8" s="357"/>
      <c r="BR8" s="357"/>
      <c r="BS8" s="357"/>
      <c r="BT8" s="357"/>
      <c r="BU8" s="357"/>
      <c r="BV8" s="357"/>
      <c r="BW8" s="357"/>
      <c r="BX8" s="357"/>
      <c r="BY8" s="357"/>
      <c r="BZ8" s="357"/>
      <c r="CA8" s="357"/>
      <c r="CB8" s="357"/>
      <c r="CC8" s="357"/>
      <c r="CD8" s="357"/>
      <c r="CE8" s="357"/>
      <c r="CF8" s="357"/>
      <c r="CG8" s="357"/>
      <c r="CH8" s="357"/>
      <c r="CI8" s="357"/>
      <c r="CJ8" s="357"/>
      <c r="CK8" s="357"/>
      <c r="CL8" s="357"/>
      <c r="CM8" s="357"/>
      <c r="CN8" s="357"/>
      <c r="CO8" s="357"/>
      <c r="CP8" s="357"/>
      <c r="CQ8" s="357"/>
      <c r="CR8" s="357"/>
      <c r="CS8" s="357"/>
      <c r="CT8" s="357"/>
      <c r="CU8" s="357"/>
      <c r="CV8" s="357"/>
      <c r="CW8" s="357"/>
      <c r="CX8" s="357"/>
      <c r="CY8" s="357"/>
      <c r="CZ8" s="357"/>
      <c r="DA8" s="357"/>
      <c r="DB8" s="357"/>
      <c r="DC8" s="357"/>
      <c r="DD8" s="357"/>
      <c r="DE8" s="357"/>
    </row>
    <row r="9" spans="1:109" s="243" customFormat="1" x14ac:dyDescent="0.15">
      <c r="A9" s="357"/>
      <c r="B9" s="357"/>
      <c r="C9" s="357"/>
      <c r="D9" s="357"/>
      <c r="E9" s="357"/>
      <c r="F9" s="357"/>
      <c r="G9" s="357"/>
      <c r="H9" s="357"/>
      <c r="I9" s="357"/>
      <c r="J9" s="357"/>
      <c r="K9" s="357"/>
      <c r="L9" s="357"/>
      <c r="M9" s="357"/>
      <c r="N9" s="357"/>
      <c r="O9" s="357"/>
      <c r="P9" s="357"/>
      <c r="Q9" s="357"/>
      <c r="R9" s="357"/>
      <c r="S9" s="357"/>
      <c r="T9" s="357"/>
      <c r="U9" s="357"/>
      <c r="V9" s="357"/>
      <c r="W9" s="357"/>
      <c r="X9" s="357"/>
      <c r="Y9" s="357"/>
      <c r="Z9" s="357"/>
      <c r="AA9" s="357"/>
      <c r="AB9" s="357"/>
      <c r="AC9" s="357"/>
      <c r="AD9" s="357"/>
      <c r="AE9" s="357"/>
      <c r="AF9" s="357"/>
      <c r="AG9" s="357"/>
      <c r="AH9" s="357"/>
      <c r="AI9" s="357"/>
      <c r="AJ9" s="357"/>
      <c r="AK9" s="357"/>
      <c r="AL9" s="357"/>
      <c r="AM9" s="357"/>
      <c r="AN9" s="357"/>
      <c r="AO9" s="357"/>
      <c r="AP9" s="357"/>
      <c r="AQ9" s="357"/>
      <c r="AR9" s="357"/>
      <c r="AS9" s="357"/>
      <c r="AT9" s="357"/>
      <c r="AU9" s="357"/>
      <c r="AV9" s="357"/>
      <c r="AW9" s="357"/>
      <c r="AX9" s="357"/>
      <c r="AY9" s="357"/>
      <c r="AZ9" s="357"/>
      <c r="BA9" s="357"/>
      <c r="BB9" s="357"/>
      <c r="BC9" s="357"/>
      <c r="BD9" s="357"/>
      <c r="BE9" s="357"/>
      <c r="BF9" s="357"/>
      <c r="BG9" s="357"/>
      <c r="BH9" s="357"/>
      <c r="BI9" s="357"/>
      <c r="BJ9" s="357"/>
      <c r="BK9" s="357"/>
      <c r="BL9" s="357"/>
      <c r="BM9" s="357"/>
      <c r="BN9" s="357"/>
      <c r="BO9" s="357"/>
      <c r="BP9" s="357"/>
      <c r="BQ9" s="357"/>
      <c r="BR9" s="357"/>
      <c r="BS9" s="357"/>
      <c r="BT9" s="357"/>
      <c r="BU9" s="357"/>
      <c r="BV9" s="357"/>
      <c r="BW9" s="357"/>
      <c r="BX9" s="357"/>
      <c r="BY9" s="357"/>
      <c r="BZ9" s="357"/>
      <c r="CA9" s="357"/>
      <c r="CB9" s="357"/>
      <c r="CC9" s="357"/>
      <c r="CD9" s="357"/>
      <c r="CE9" s="357"/>
      <c r="CF9" s="357"/>
      <c r="CG9" s="357"/>
      <c r="CH9" s="357"/>
      <c r="CI9" s="357"/>
      <c r="CJ9" s="357"/>
      <c r="CK9" s="357"/>
      <c r="CL9" s="357"/>
      <c r="CM9" s="357"/>
      <c r="CN9" s="357"/>
      <c r="CO9" s="357"/>
      <c r="CP9" s="357"/>
      <c r="CQ9" s="357"/>
      <c r="CR9" s="357"/>
      <c r="CS9" s="357"/>
      <c r="CT9" s="357"/>
      <c r="CU9" s="357"/>
      <c r="CV9" s="357"/>
      <c r="CW9" s="357"/>
      <c r="CX9" s="357"/>
      <c r="CY9" s="357"/>
      <c r="CZ9" s="357"/>
      <c r="DA9" s="357"/>
      <c r="DB9" s="357"/>
      <c r="DC9" s="357"/>
      <c r="DD9" s="357"/>
      <c r="DE9" s="357"/>
    </row>
    <row r="10" spans="1:109" s="243" customFormat="1" x14ac:dyDescent="0.15">
      <c r="A10" s="357"/>
      <c r="B10" s="357"/>
      <c r="C10" s="357"/>
      <c r="D10" s="357"/>
      <c r="E10" s="357"/>
      <c r="F10" s="357"/>
      <c r="G10" s="357"/>
      <c r="H10" s="357"/>
      <c r="I10" s="357"/>
      <c r="J10" s="357"/>
      <c r="K10" s="357"/>
      <c r="L10" s="357"/>
      <c r="M10" s="357"/>
      <c r="N10" s="357"/>
      <c r="O10" s="357"/>
      <c r="P10" s="357"/>
      <c r="Q10" s="357"/>
      <c r="R10" s="357"/>
      <c r="S10" s="357"/>
      <c r="T10" s="357"/>
      <c r="U10" s="357"/>
      <c r="V10" s="357"/>
      <c r="W10" s="357"/>
      <c r="X10" s="357"/>
      <c r="Y10" s="357"/>
      <c r="Z10" s="357"/>
      <c r="AA10" s="357"/>
      <c r="AB10" s="357"/>
      <c r="AC10" s="357"/>
      <c r="AD10" s="357"/>
      <c r="AE10" s="357"/>
      <c r="AF10" s="357"/>
      <c r="AG10" s="357"/>
      <c r="AH10" s="357"/>
      <c r="AI10" s="357"/>
      <c r="AJ10" s="357"/>
      <c r="AK10" s="357"/>
      <c r="AL10" s="357"/>
      <c r="AM10" s="357"/>
      <c r="AN10" s="357"/>
      <c r="AO10" s="357"/>
      <c r="AP10" s="357"/>
      <c r="AQ10" s="357"/>
      <c r="AR10" s="357"/>
      <c r="AS10" s="357"/>
      <c r="AT10" s="357"/>
      <c r="AU10" s="357"/>
      <c r="AV10" s="357"/>
      <c r="AW10" s="357"/>
      <c r="AX10" s="357"/>
      <c r="AY10" s="357"/>
      <c r="AZ10" s="357"/>
      <c r="BA10" s="357"/>
      <c r="BB10" s="357"/>
      <c r="BC10" s="357"/>
      <c r="BD10" s="357"/>
      <c r="BE10" s="357"/>
      <c r="BF10" s="357"/>
      <c r="BG10" s="357"/>
      <c r="BH10" s="357"/>
      <c r="BI10" s="357"/>
      <c r="BJ10" s="357"/>
      <c r="BK10" s="357"/>
      <c r="BL10" s="357"/>
      <c r="BM10" s="357"/>
      <c r="BN10" s="357"/>
      <c r="BO10" s="357"/>
      <c r="BP10" s="357"/>
      <c r="BQ10" s="357"/>
      <c r="BR10" s="357"/>
      <c r="BS10" s="357"/>
      <c r="BT10" s="357"/>
      <c r="BU10" s="357"/>
      <c r="BV10" s="357"/>
      <c r="BW10" s="357"/>
      <c r="BX10" s="357"/>
      <c r="BY10" s="357"/>
      <c r="BZ10" s="357"/>
      <c r="CA10" s="357"/>
      <c r="CB10" s="357"/>
      <c r="CC10" s="357"/>
      <c r="CD10" s="357"/>
      <c r="CE10" s="357"/>
      <c r="CF10" s="357"/>
      <c r="CG10" s="357"/>
      <c r="CH10" s="357"/>
      <c r="CI10" s="357"/>
      <c r="CJ10" s="357"/>
      <c r="CK10" s="357"/>
      <c r="CL10" s="357"/>
      <c r="CM10" s="357"/>
      <c r="CN10" s="357"/>
      <c r="CO10" s="357"/>
      <c r="CP10" s="357"/>
      <c r="CQ10" s="357"/>
      <c r="CR10" s="357"/>
      <c r="CS10" s="357"/>
      <c r="CT10" s="357"/>
      <c r="CU10" s="357"/>
      <c r="CV10" s="357"/>
      <c r="CW10" s="357"/>
      <c r="CX10" s="357"/>
      <c r="CY10" s="357"/>
      <c r="CZ10" s="357"/>
      <c r="DA10" s="357"/>
      <c r="DB10" s="357"/>
      <c r="DC10" s="357"/>
      <c r="DD10" s="357"/>
      <c r="DE10" s="357"/>
    </row>
    <row r="11" spans="1:109" s="243" customFormat="1" x14ac:dyDescent="0.15">
      <c r="A11" s="357"/>
      <c r="B11" s="357"/>
      <c r="C11" s="357"/>
      <c r="D11" s="357"/>
      <c r="E11" s="357"/>
      <c r="F11" s="357"/>
      <c r="G11" s="357"/>
      <c r="H11" s="357"/>
      <c r="I11" s="357"/>
      <c r="J11" s="357"/>
      <c r="K11" s="357"/>
      <c r="L11" s="357"/>
      <c r="M11" s="357"/>
      <c r="N11" s="357"/>
      <c r="O11" s="357"/>
      <c r="P11" s="357"/>
      <c r="Q11" s="357"/>
      <c r="R11" s="357"/>
      <c r="S11" s="357"/>
      <c r="T11" s="357"/>
      <c r="U11" s="357"/>
      <c r="V11" s="357"/>
      <c r="W11" s="357"/>
      <c r="X11" s="357"/>
      <c r="Y11" s="357"/>
      <c r="Z11" s="357"/>
      <c r="AA11" s="357"/>
      <c r="AB11" s="357"/>
      <c r="AC11" s="357"/>
      <c r="AD11" s="357"/>
      <c r="AE11" s="357"/>
      <c r="AF11" s="357"/>
      <c r="AG11" s="357"/>
      <c r="AH11" s="357"/>
      <c r="AI11" s="357"/>
      <c r="AJ11" s="357"/>
      <c r="AK11" s="357"/>
      <c r="AL11" s="357"/>
      <c r="AM11" s="357"/>
      <c r="AN11" s="357"/>
      <c r="AO11" s="357"/>
      <c r="AP11" s="357"/>
      <c r="AQ11" s="357"/>
      <c r="AR11" s="357"/>
      <c r="AS11" s="357"/>
      <c r="AT11" s="357"/>
      <c r="AU11" s="357"/>
      <c r="AV11" s="357"/>
      <c r="AW11" s="357"/>
      <c r="AX11" s="357"/>
      <c r="AY11" s="357"/>
      <c r="AZ11" s="357"/>
      <c r="BA11" s="357"/>
      <c r="BB11" s="357"/>
      <c r="BC11" s="357"/>
      <c r="BD11" s="357"/>
      <c r="BE11" s="357"/>
      <c r="BF11" s="357"/>
      <c r="BG11" s="357"/>
      <c r="BH11" s="357"/>
      <c r="BI11" s="357"/>
      <c r="BJ11" s="357"/>
      <c r="BK11" s="357"/>
      <c r="BL11" s="357"/>
      <c r="BM11" s="357"/>
      <c r="BN11" s="357"/>
      <c r="BO11" s="357"/>
      <c r="BP11" s="357"/>
      <c r="BQ11" s="357"/>
      <c r="BR11" s="357"/>
      <c r="BS11" s="357"/>
      <c r="BT11" s="357"/>
      <c r="BU11" s="357"/>
      <c r="BV11" s="357"/>
      <c r="BW11" s="357"/>
      <c r="BX11" s="357"/>
      <c r="BY11" s="357"/>
      <c r="BZ11" s="357"/>
      <c r="CA11" s="357"/>
      <c r="CB11" s="357"/>
      <c r="CC11" s="357"/>
      <c r="CD11" s="357"/>
      <c r="CE11" s="357"/>
      <c r="CF11" s="357"/>
      <c r="CG11" s="357"/>
      <c r="CH11" s="357"/>
      <c r="CI11" s="357"/>
      <c r="CJ11" s="357"/>
      <c r="CK11" s="357"/>
      <c r="CL11" s="357"/>
      <c r="CM11" s="357"/>
      <c r="CN11" s="357"/>
      <c r="CO11" s="357"/>
      <c r="CP11" s="357"/>
      <c r="CQ11" s="357"/>
      <c r="CR11" s="357"/>
      <c r="CS11" s="357"/>
      <c r="CT11" s="357"/>
      <c r="CU11" s="357"/>
      <c r="CV11" s="357"/>
      <c r="CW11" s="357"/>
      <c r="CX11" s="357"/>
      <c r="CY11" s="357"/>
      <c r="CZ11" s="357"/>
      <c r="DA11" s="357"/>
      <c r="DB11" s="357"/>
      <c r="DC11" s="357"/>
      <c r="DD11" s="357"/>
      <c r="DE11" s="357"/>
    </row>
    <row r="12" spans="1:109" s="243" customFormat="1" x14ac:dyDescent="0.15">
      <c r="A12" s="357"/>
      <c r="B12" s="357"/>
      <c r="C12" s="357"/>
      <c r="D12" s="357"/>
      <c r="E12" s="357"/>
      <c r="F12" s="357"/>
      <c r="G12" s="357"/>
      <c r="H12" s="357"/>
      <c r="I12" s="357"/>
      <c r="J12" s="357"/>
      <c r="K12" s="357"/>
      <c r="L12" s="357"/>
      <c r="M12" s="357"/>
      <c r="N12" s="357"/>
      <c r="O12" s="357"/>
      <c r="P12" s="357"/>
      <c r="Q12" s="357"/>
      <c r="R12" s="357"/>
      <c r="S12" s="357"/>
      <c r="T12" s="357"/>
      <c r="U12" s="357"/>
      <c r="V12" s="357"/>
      <c r="W12" s="357"/>
      <c r="X12" s="357"/>
      <c r="Y12" s="357"/>
      <c r="Z12" s="357"/>
      <c r="AA12" s="357"/>
      <c r="AB12" s="357"/>
      <c r="AC12" s="357"/>
      <c r="AD12" s="357"/>
      <c r="AE12" s="357"/>
      <c r="AF12" s="357"/>
      <c r="AG12" s="357"/>
      <c r="AH12" s="357"/>
      <c r="AI12" s="357"/>
      <c r="AJ12" s="357"/>
      <c r="AK12" s="357"/>
      <c r="AL12" s="357"/>
      <c r="AM12" s="357"/>
      <c r="AN12" s="357"/>
      <c r="AO12" s="357"/>
      <c r="AP12" s="357"/>
      <c r="AQ12" s="357"/>
      <c r="AR12" s="357"/>
      <c r="AS12" s="357"/>
      <c r="AT12" s="357"/>
      <c r="AU12" s="357"/>
      <c r="AV12" s="357"/>
      <c r="AW12" s="357"/>
      <c r="AX12" s="357"/>
      <c r="AY12" s="357"/>
      <c r="AZ12" s="357"/>
      <c r="BA12" s="357"/>
      <c r="BB12" s="357"/>
      <c r="BC12" s="357"/>
      <c r="BD12" s="357"/>
      <c r="BE12" s="357"/>
      <c r="BF12" s="357"/>
      <c r="BG12" s="357"/>
      <c r="BH12" s="357"/>
      <c r="BI12" s="357"/>
      <c r="BJ12" s="357"/>
      <c r="BK12" s="357"/>
      <c r="BL12" s="357"/>
      <c r="BM12" s="357"/>
      <c r="BN12" s="357"/>
      <c r="BO12" s="357"/>
      <c r="BP12" s="357"/>
      <c r="BQ12" s="357"/>
      <c r="BR12" s="357"/>
      <c r="BS12" s="357"/>
      <c r="BT12" s="357"/>
      <c r="BU12" s="357"/>
      <c r="BV12" s="357"/>
      <c r="BW12" s="357"/>
      <c r="BX12" s="357"/>
      <c r="BY12" s="357"/>
      <c r="BZ12" s="357"/>
      <c r="CA12" s="357"/>
      <c r="CB12" s="357"/>
      <c r="CC12" s="357"/>
      <c r="CD12" s="357"/>
      <c r="CE12" s="357"/>
      <c r="CF12" s="357"/>
      <c r="CG12" s="357"/>
      <c r="CH12" s="357"/>
      <c r="CI12" s="357"/>
      <c r="CJ12" s="357"/>
      <c r="CK12" s="357"/>
      <c r="CL12" s="357"/>
      <c r="CM12" s="357"/>
      <c r="CN12" s="357"/>
      <c r="CO12" s="357"/>
      <c r="CP12" s="357"/>
      <c r="CQ12" s="357"/>
      <c r="CR12" s="357"/>
      <c r="CS12" s="357"/>
      <c r="CT12" s="357"/>
      <c r="CU12" s="357"/>
      <c r="CV12" s="357"/>
      <c r="CW12" s="357"/>
      <c r="CX12" s="357"/>
      <c r="CY12" s="357"/>
      <c r="CZ12" s="357"/>
      <c r="DA12" s="357"/>
      <c r="DB12" s="357"/>
      <c r="DC12" s="357"/>
      <c r="DD12" s="357"/>
      <c r="DE12" s="357"/>
    </row>
    <row r="13" spans="1:109" s="243" customFormat="1" x14ac:dyDescent="0.15">
      <c r="A13" s="357"/>
      <c r="B13" s="357"/>
      <c r="C13" s="357"/>
      <c r="D13" s="357"/>
      <c r="E13" s="357"/>
      <c r="F13" s="357"/>
      <c r="G13" s="357"/>
      <c r="H13" s="357"/>
      <c r="I13" s="357"/>
      <c r="J13" s="357"/>
      <c r="K13" s="357"/>
      <c r="L13" s="357"/>
      <c r="M13" s="357"/>
      <c r="N13" s="357"/>
      <c r="O13" s="357"/>
      <c r="P13" s="357"/>
      <c r="Q13" s="357"/>
      <c r="R13" s="357"/>
      <c r="S13" s="357"/>
      <c r="T13" s="357"/>
      <c r="U13" s="357"/>
      <c r="V13" s="357"/>
      <c r="W13" s="357"/>
      <c r="X13" s="357"/>
      <c r="Y13" s="357"/>
      <c r="Z13" s="357"/>
      <c r="AA13" s="357"/>
      <c r="AB13" s="357"/>
      <c r="AC13" s="357"/>
      <c r="AD13" s="357"/>
      <c r="AE13" s="357"/>
      <c r="AF13" s="357"/>
      <c r="AG13" s="357"/>
      <c r="AH13" s="357"/>
      <c r="AI13" s="357"/>
      <c r="AJ13" s="357"/>
      <c r="AK13" s="357"/>
      <c r="AL13" s="357"/>
      <c r="AM13" s="357"/>
      <c r="AN13" s="357"/>
      <c r="AO13" s="357"/>
      <c r="AP13" s="357"/>
      <c r="AQ13" s="357"/>
      <c r="AR13" s="357"/>
      <c r="AS13" s="357"/>
      <c r="AT13" s="357"/>
      <c r="AU13" s="357"/>
      <c r="AV13" s="357"/>
      <c r="AW13" s="357"/>
      <c r="AX13" s="357"/>
      <c r="AY13" s="357"/>
      <c r="AZ13" s="357"/>
      <c r="BA13" s="357"/>
      <c r="BB13" s="357"/>
      <c r="BC13" s="357"/>
      <c r="BD13" s="357"/>
      <c r="BE13" s="357"/>
      <c r="BF13" s="357"/>
      <c r="BG13" s="357"/>
      <c r="BH13" s="357"/>
      <c r="BI13" s="357"/>
      <c r="BJ13" s="357"/>
      <c r="BK13" s="357"/>
      <c r="BL13" s="357"/>
      <c r="BM13" s="357"/>
      <c r="BN13" s="357"/>
      <c r="BO13" s="357"/>
      <c r="BP13" s="357"/>
      <c r="BQ13" s="357"/>
      <c r="BR13" s="357"/>
      <c r="BS13" s="357"/>
      <c r="BT13" s="357"/>
      <c r="BU13" s="357"/>
      <c r="BV13" s="357"/>
      <c r="BW13" s="357"/>
      <c r="BX13" s="357"/>
      <c r="BY13" s="357"/>
      <c r="BZ13" s="357"/>
      <c r="CA13" s="357"/>
      <c r="CB13" s="357"/>
      <c r="CC13" s="357"/>
      <c r="CD13" s="357"/>
      <c r="CE13" s="357"/>
      <c r="CF13" s="357"/>
      <c r="CG13" s="357"/>
      <c r="CH13" s="357"/>
      <c r="CI13" s="357"/>
      <c r="CJ13" s="357"/>
      <c r="CK13" s="357"/>
      <c r="CL13" s="357"/>
      <c r="CM13" s="357"/>
      <c r="CN13" s="357"/>
      <c r="CO13" s="357"/>
      <c r="CP13" s="357"/>
      <c r="CQ13" s="357"/>
      <c r="CR13" s="357"/>
      <c r="CS13" s="357"/>
      <c r="CT13" s="357"/>
      <c r="CU13" s="357"/>
      <c r="CV13" s="357"/>
      <c r="CW13" s="357"/>
      <c r="CX13" s="357"/>
      <c r="CY13" s="357"/>
      <c r="CZ13" s="357"/>
      <c r="DA13" s="357"/>
      <c r="DB13" s="357"/>
      <c r="DC13" s="357"/>
      <c r="DD13" s="357"/>
      <c r="DE13" s="357"/>
    </row>
    <row r="14" spans="1:109" s="243" customFormat="1" x14ac:dyDescent="0.15">
      <c r="A14" s="357"/>
      <c r="B14" s="357"/>
      <c r="C14" s="357"/>
      <c r="D14" s="357"/>
      <c r="E14" s="357"/>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57"/>
      <c r="AL14" s="357"/>
      <c r="AM14" s="357"/>
      <c r="AN14" s="357"/>
      <c r="AO14" s="357"/>
      <c r="AP14" s="357"/>
      <c r="AQ14" s="357"/>
      <c r="AR14" s="357"/>
      <c r="AS14" s="357"/>
      <c r="AT14" s="357"/>
      <c r="AU14" s="357"/>
      <c r="AV14" s="357"/>
      <c r="AW14" s="357"/>
      <c r="AX14" s="357"/>
      <c r="AY14" s="357"/>
      <c r="AZ14" s="357"/>
      <c r="BA14" s="357"/>
      <c r="BB14" s="357"/>
      <c r="BC14" s="357"/>
      <c r="BD14" s="357"/>
      <c r="BE14" s="357"/>
      <c r="BF14" s="357"/>
      <c r="BG14" s="357"/>
      <c r="BH14" s="357"/>
      <c r="BI14" s="357"/>
      <c r="BJ14" s="357"/>
      <c r="BK14" s="357"/>
      <c r="BL14" s="357"/>
      <c r="BM14" s="357"/>
      <c r="BN14" s="357"/>
      <c r="BO14" s="357"/>
      <c r="BP14" s="357"/>
      <c r="BQ14" s="357"/>
      <c r="BR14" s="357"/>
      <c r="BS14" s="357"/>
      <c r="BT14" s="357"/>
      <c r="BU14" s="357"/>
      <c r="BV14" s="357"/>
      <c r="BW14" s="357"/>
      <c r="BX14" s="357"/>
      <c r="BY14" s="357"/>
      <c r="BZ14" s="357"/>
      <c r="CA14" s="357"/>
      <c r="CB14" s="357"/>
      <c r="CC14" s="357"/>
      <c r="CD14" s="357"/>
      <c r="CE14" s="357"/>
      <c r="CF14" s="357"/>
      <c r="CG14" s="357"/>
      <c r="CH14" s="357"/>
      <c r="CI14" s="357"/>
      <c r="CJ14" s="357"/>
      <c r="CK14" s="357"/>
      <c r="CL14" s="357"/>
      <c r="CM14" s="357"/>
      <c r="CN14" s="357"/>
      <c r="CO14" s="357"/>
      <c r="CP14" s="357"/>
      <c r="CQ14" s="357"/>
      <c r="CR14" s="357"/>
      <c r="CS14" s="357"/>
      <c r="CT14" s="357"/>
      <c r="CU14" s="357"/>
      <c r="CV14" s="357"/>
      <c r="CW14" s="357"/>
      <c r="CX14" s="357"/>
      <c r="CY14" s="357"/>
      <c r="CZ14" s="357"/>
      <c r="DA14" s="357"/>
      <c r="DB14" s="357"/>
      <c r="DC14" s="357"/>
      <c r="DD14" s="357"/>
      <c r="DE14" s="357"/>
    </row>
    <row r="15" spans="1:109" s="243" customFormat="1" x14ac:dyDescent="0.15">
      <c r="A15" s="245"/>
      <c r="B15" s="357"/>
      <c r="C15" s="357"/>
      <c r="D15" s="357"/>
      <c r="E15" s="357"/>
      <c r="F15" s="357"/>
      <c r="G15" s="357"/>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7"/>
      <c r="AM15" s="357"/>
      <c r="AN15" s="357"/>
      <c r="AO15" s="357"/>
      <c r="AP15" s="357"/>
      <c r="AQ15" s="357"/>
      <c r="AR15" s="357"/>
      <c r="AS15" s="357"/>
      <c r="AT15" s="357"/>
      <c r="AU15" s="357"/>
      <c r="AV15" s="357"/>
      <c r="AW15" s="357"/>
      <c r="AX15" s="357"/>
      <c r="AY15" s="357"/>
      <c r="AZ15" s="357"/>
      <c r="BA15" s="357"/>
      <c r="BB15" s="357"/>
      <c r="BC15" s="357"/>
      <c r="BD15" s="357"/>
      <c r="BE15" s="357"/>
      <c r="BF15" s="357"/>
      <c r="BG15" s="357"/>
      <c r="BH15" s="357"/>
      <c r="BI15" s="357"/>
      <c r="BJ15" s="357"/>
      <c r="BK15" s="357"/>
      <c r="BL15" s="357"/>
      <c r="BM15" s="357"/>
      <c r="BN15" s="357"/>
      <c r="BO15" s="357"/>
      <c r="BP15" s="357"/>
      <c r="BQ15" s="357"/>
      <c r="BR15" s="357"/>
      <c r="BS15" s="357"/>
      <c r="BT15" s="357"/>
      <c r="BU15" s="357"/>
      <c r="BV15" s="357"/>
      <c r="BW15" s="357"/>
      <c r="BX15" s="357"/>
      <c r="BY15" s="357"/>
      <c r="BZ15" s="357"/>
      <c r="CA15" s="357"/>
      <c r="CB15" s="357"/>
      <c r="CC15" s="357"/>
      <c r="CD15" s="357"/>
      <c r="CE15" s="357"/>
      <c r="CF15" s="357"/>
      <c r="CG15" s="357"/>
      <c r="CH15" s="357"/>
      <c r="CI15" s="357"/>
      <c r="CJ15" s="357"/>
      <c r="CK15" s="357"/>
      <c r="CL15" s="357"/>
      <c r="CM15" s="357"/>
      <c r="CN15" s="357"/>
      <c r="CO15" s="357"/>
      <c r="CP15" s="357"/>
      <c r="CQ15" s="357"/>
      <c r="CR15" s="357"/>
      <c r="CS15" s="357"/>
      <c r="CT15" s="357"/>
      <c r="CU15" s="357"/>
      <c r="CV15" s="357"/>
      <c r="CW15" s="357"/>
      <c r="CX15" s="357"/>
      <c r="CY15" s="357"/>
      <c r="CZ15" s="357"/>
      <c r="DA15" s="357"/>
      <c r="DB15" s="357"/>
      <c r="DC15" s="357"/>
      <c r="DD15" s="357"/>
      <c r="DE15" s="357"/>
    </row>
    <row r="16" spans="1:109" s="243" customFormat="1" x14ac:dyDescent="0.15">
      <c r="A16" s="245"/>
      <c r="B16" s="357"/>
      <c r="C16" s="357"/>
      <c r="D16" s="357"/>
      <c r="E16" s="357"/>
      <c r="F16" s="357"/>
      <c r="G16" s="357"/>
      <c r="H16" s="357"/>
      <c r="I16" s="357"/>
      <c r="J16" s="357"/>
      <c r="K16" s="357"/>
      <c r="L16" s="357"/>
      <c r="M16" s="357"/>
      <c r="N16" s="357"/>
      <c r="O16" s="357"/>
      <c r="P16" s="357"/>
      <c r="Q16" s="357"/>
      <c r="R16" s="357"/>
      <c r="S16" s="357"/>
      <c r="T16" s="357"/>
      <c r="U16" s="357"/>
      <c r="V16" s="357"/>
      <c r="W16" s="357"/>
      <c r="X16" s="357"/>
      <c r="Y16" s="357"/>
      <c r="Z16" s="357"/>
      <c r="AA16" s="357"/>
      <c r="AB16" s="357"/>
      <c r="AC16" s="357"/>
      <c r="AD16" s="357"/>
      <c r="AE16" s="357"/>
      <c r="AF16" s="357"/>
      <c r="AG16" s="357"/>
      <c r="AH16" s="357"/>
      <c r="AI16" s="357"/>
      <c r="AJ16" s="357"/>
      <c r="AK16" s="357"/>
      <c r="AL16" s="357"/>
      <c r="AM16" s="357"/>
      <c r="AN16" s="357"/>
      <c r="AO16" s="357"/>
      <c r="AP16" s="357"/>
      <c r="AQ16" s="357"/>
      <c r="AR16" s="357"/>
      <c r="AS16" s="357"/>
      <c r="AT16" s="357"/>
      <c r="AU16" s="357"/>
      <c r="AV16" s="357"/>
      <c r="AW16" s="357"/>
      <c r="AX16" s="357"/>
      <c r="AY16" s="357"/>
      <c r="AZ16" s="357"/>
      <c r="BA16" s="357"/>
      <c r="BB16" s="357"/>
      <c r="BC16" s="357"/>
      <c r="BD16" s="357"/>
      <c r="BE16" s="357"/>
      <c r="BF16" s="357"/>
      <c r="BG16" s="357"/>
      <c r="BH16" s="357"/>
      <c r="BI16" s="357"/>
      <c r="BJ16" s="357"/>
      <c r="BK16" s="357"/>
      <c r="BL16" s="357"/>
      <c r="BM16" s="357"/>
      <c r="BN16" s="357"/>
      <c r="BO16" s="357"/>
      <c r="BP16" s="357"/>
      <c r="BQ16" s="357"/>
      <c r="BR16" s="357"/>
      <c r="BS16" s="357"/>
      <c r="BT16" s="357"/>
      <c r="BU16" s="357"/>
      <c r="BV16" s="357"/>
      <c r="BW16" s="357"/>
      <c r="BX16" s="357"/>
      <c r="BY16" s="357"/>
      <c r="BZ16" s="357"/>
      <c r="CA16" s="357"/>
      <c r="CB16" s="357"/>
      <c r="CC16" s="357"/>
      <c r="CD16" s="357"/>
      <c r="CE16" s="357"/>
      <c r="CF16" s="357"/>
      <c r="CG16" s="357"/>
      <c r="CH16" s="357"/>
      <c r="CI16" s="357"/>
      <c r="CJ16" s="357"/>
      <c r="CK16" s="357"/>
      <c r="CL16" s="357"/>
      <c r="CM16" s="357"/>
      <c r="CN16" s="357"/>
      <c r="CO16" s="357"/>
      <c r="CP16" s="357"/>
      <c r="CQ16" s="357"/>
      <c r="CR16" s="357"/>
      <c r="CS16" s="357"/>
      <c r="CT16" s="357"/>
      <c r="CU16" s="357"/>
      <c r="CV16" s="357"/>
      <c r="CW16" s="357"/>
      <c r="CX16" s="357"/>
      <c r="CY16" s="357"/>
      <c r="CZ16" s="357"/>
      <c r="DA16" s="357"/>
      <c r="DB16" s="357"/>
      <c r="DC16" s="357"/>
      <c r="DD16" s="357"/>
      <c r="DE16" s="357"/>
    </row>
    <row r="17" spans="1:109" s="243" customFormat="1" x14ac:dyDescent="0.15">
      <c r="A17" s="245"/>
      <c r="B17" s="357"/>
      <c r="C17" s="357"/>
      <c r="D17" s="357"/>
      <c r="E17" s="357"/>
      <c r="F17" s="357"/>
      <c r="G17" s="357"/>
      <c r="H17" s="357"/>
      <c r="I17" s="357"/>
      <c r="J17" s="357"/>
      <c r="K17" s="357"/>
      <c r="L17" s="357"/>
      <c r="M17" s="357"/>
      <c r="N17" s="357"/>
      <c r="O17" s="357"/>
      <c r="P17" s="357"/>
      <c r="Q17" s="357"/>
      <c r="R17" s="357"/>
      <c r="S17" s="357"/>
      <c r="T17" s="357"/>
      <c r="U17" s="357"/>
      <c r="V17" s="357"/>
      <c r="W17" s="357"/>
      <c r="X17" s="357"/>
      <c r="Y17" s="357"/>
      <c r="Z17" s="357"/>
      <c r="AA17" s="357"/>
      <c r="AB17" s="357"/>
      <c r="AC17" s="357"/>
      <c r="AD17" s="357"/>
      <c r="AE17" s="357"/>
      <c r="AF17" s="357"/>
      <c r="AG17" s="357"/>
      <c r="AH17" s="357"/>
      <c r="AI17" s="357"/>
      <c r="AJ17" s="357"/>
      <c r="AK17" s="357"/>
      <c r="AL17" s="357"/>
      <c r="AM17" s="357"/>
      <c r="AN17" s="357"/>
      <c r="AO17" s="357"/>
      <c r="AP17" s="357"/>
      <c r="AQ17" s="357"/>
      <c r="AR17" s="357"/>
      <c r="AS17" s="357"/>
      <c r="AT17" s="357"/>
      <c r="AU17" s="357"/>
      <c r="AV17" s="357"/>
      <c r="AW17" s="357"/>
      <c r="AX17" s="357"/>
      <c r="AY17" s="357"/>
      <c r="AZ17" s="357"/>
      <c r="BA17" s="357"/>
      <c r="BB17" s="357"/>
      <c r="BC17" s="357"/>
      <c r="BD17" s="357"/>
      <c r="BE17" s="357"/>
      <c r="BF17" s="357"/>
      <c r="BG17" s="357"/>
      <c r="BH17" s="357"/>
      <c r="BI17" s="357"/>
      <c r="BJ17" s="357"/>
      <c r="BK17" s="357"/>
      <c r="BL17" s="357"/>
      <c r="BM17" s="357"/>
      <c r="BN17" s="357"/>
      <c r="BO17" s="357"/>
      <c r="BP17" s="357"/>
      <c r="BQ17" s="357"/>
      <c r="BR17" s="357"/>
      <c r="BS17" s="357"/>
      <c r="BT17" s="357"/>
      <c r="BU17" s="357"/>
      <c r="BV17" s="357"/>
      <c r="BW17" s="357"/>
      <c r="BX17" s="357"/>
      <c r="BY17" s="357"/>
      <c r="BZ17" s="357"/>
      <c r="CA17" s="357"/>
      <c r="CB17" s="357"/>
      <c r="CC17" s="357"/>
      <c r="CD17" s="357"/>
      <c r="CE17" s="357"/>
      <c r="CF17" s="357"/>
      <c r="CG17" s="357"/>
      <c r="CH17" s="357"/>
      <c r="CI17" s="357"/>
      <c r="CJ17" s="357"/>
      <c r="CK17" s="357"/>
      <c r="CL17" s="357"/>
      <c r="CM17" s="357"/>
      <c r="CN17" s="357"/>
      <c r="CO17" s="357"/>
      <c r="CP17" s="357"/>
      <c r="CQ17" s="357"/>
      <c r="CR17" s="357"/>
      <c r="CS17" s="357"/>
      <c r="CT17" s="357"/>
      <c r="CU17" s="357"/>
      <c r="CV17" s="357"/>
      <c r="CW17" s="357"/>
      <c r="CX17" s="357"/>
      <c r="CY17" s="357"/>
      <c r="CZ17" s="357"/>
      <c r="DA17" s="357"/>
      <c r="DB17" s="357"/>
      <c r="DC17" s="357"/>
      <c r="DD17" s="357"/>
      <c r="DE17" s="357"/>
    </row>
    <row r="18" spans="1:109" s="243" customFormat="1" x14ac:dyDescent="0.15">
      <c r="A18" s="245"/>
      <c r="B18" s="357"/>
      <c r="C18" s="357"/>
      <c r="D18" s="357"/>
      <c r="E18" s="357"/>
      <c r="F18" s="357"/>
      <c r="G18" s="357"/>
      <c r="H18" s="357"/>
      <c r="I18" s="357"/>
      <c r="J18" s="357"/>
      <c r="K18" s="357"/>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J18" s="357"/>
      <c r="AK18" s="357"/>
      <c r="AL18" s="357"/>
      <c r="AM18" s="357"/>
      <c r="AN18" s="357"/>
      <c r="AO18" s="357"/>
      <c r="AP18" s="357"/>
      <c r="AQ18" s="357"/>
      <c r="AR18" s="357"/>
      <c r="AS18" s="357"/>
      <c r="AT18" s="357"/>
      <c r="AU18" s="357"/>
      <c r="AV18" s="357"/>
      <c r="AW18" s="357"/>
      <c r="AX18" s="357"/>
      <c r="AY18" s="357"/>
      <c r="AZ18" s="357"/>
      <c r="BA18" s="357"/>
      <c r="BB18" s="357"/>
      <c r="BC18" s="357"/>
      <c r="BD18" s="357"/>
      <c r="BE18" s="357"/>
      <c r="BF18" s="357"/>
      <c r="BG18" s="357"/>
      <c r="BH18" s="357"/>
      <c r="BI18" s="357"/>
      <c r="BJ18" s="357"/>
      <c r="BK18" s="357"/>
      <c r="BL18" s="357"/>
      <c r="BM18" s="357"/>
      <c r="BN18" s="357"/>
      <c r="BO18" s="357"/>
      <c r="BP18" s="357"/>
      <c r="BQ18" s="357"/>
      <c r="BR18" s="357"/>
      <c r="BS18" s="357"/>
      <c r="BT18" s="357"/>
      <c r="BU18" s="357"/>
      <c r="BV18" s="357"/>
      <c r="BW18" s="357"/>
      <c r="BX18" s="357"/>
      <c r="BY18" s="357"/>
      <c r="BZ18" s="357"/>
      <c r="CA18" s="357"/>
      <c r="CB18" s="357"/>
      <c r="CC18" s="357"/>
      <c r="CD18" s="357"/>
      <c r="CE18" s="357"/>
      <c r="CF18" s="357"/>
      <c r="CG18" s="357"/>
      <c r="CH18" s="357"/>
      <c r="CI18" s="357"/>
      <c r="CJ18" s="357"/>
      <c r="CK18" s="357"/>
      <c r="CL18" s="357"/>
      <c r="CM18" s="357"/>
      <c r="CN18" s="357"/>
      <c r="CO18" s="357"/>
      <c r="CP18" s="357"/>
      <c r="CQ18" s="357"/>
      <c r="CR18" s="357"/>
      <c r="CS18" s="357"/>
      <c r="CT18" s="357"/>
      <c r="CU18" s="357"/>
      <c r="CV18" s="357"/>
      <c r="CW18" s="357"/>
      <c r="CX18" s="357"/>
      <c r="CY18" s="357"/>
      <c r="CZ18" s="357"/>
      <c r="DA18" s="357"/>
      <c r="DB18" s="357"/>
      <c r="DC18" s="357"/>
      <c r="DD18" s="357"/>
      <c r="DE18" s="357"/>
    </row>
    <row r="19" spans="1:109" x14ac:dyDescent="0.15">
      <c r="DD19" s="245"/>
      <c r="DE19" s="245"/>
    </row>
    <row r="20" spans="1:109" x14ac:dyDescent="0.15">
      <c r="DD20" s="245"/>
      <c r="DE20" s="245"/>
    </row>
    <row r="21" spans="1:109" ht="17.25" customHeight="1" x14ac:dyDescent="0.15">
      <c r="B21" s="358"/>
      <c r="C21" s="247"/>
      <c r="D21" s="247"/>
      <c r="E21" s="247"/>
      <c r="F21" s="247"/>
      <c r="G21" s="247"/>
      <c r="H21" s="247"/>
      <c r="I21" s="247"/>
      <c r="J21" s="247"/>
      <c r="K21" s="247"/>
      <c r="L21" s="247"/>
      <c r="M21" s="247"/>
      <c r="N21" s="359"/>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359"/>
      <c r="AU21" s="247"/>
      <c r="AV21" s="247"/>
      <c r="AW21" s="247"/>
      <c r="AX21" s="247"/>
      <c r="AY21" s="247"/>
      <c r="AZ21" s="247"/>
      <c r="BA21" s="247"/>
      <c r="BB21" s="247"/>
      <c r="BC21" s="247"/>
      <c r="BD21" s="247"/>
      <c r="BE21" s="247"/>
      <c r="BF21" s="359"/>
      <c r="BG21" s="247"/>
      <c r="BH21" s="247"/>
      <c r="BI21" s="247"/>
      <c r="BJ21" s="247"/>
      <c r="BK21" s="247"/>
      <c r="BL21" s="247"/>
      <c r="BM21" s="247"/>
      <c r="BN21" s="247"/>
      <c r="BO21" s="247"/>
      <c r="BP21" s="247"/>
      <c r="BQ21" s="247"/>
      <c r="BR21" s="359"/>
      <c r="BS21" s="247"/>
      <c r="BT21" s="247"/>
      <c r="BU21" s="247"/>
      <c r="BV21" s="247"/>
      <c r="BW21" s="247"/>
      <c r="BX21" s="247"/>
      <c r="BY21" s="247"/>
      <c r="BZ21" s="247"/>
      <c r="CA21" s="247"/>
      <c r="CB21" s="247"/>
      <c r="CC21" s="247"/>
      <c r="CD21" s="359"/>
      <c r="CE21" s="247"/>
      <c r="CF21" s="247"/>
      <c r="CG21" s="247"/>
      <c r="CH21" s="247"/>
      <c r="CI21" s="247"/>
      <c r="CJ21" s="247"/>
      <c r="CK21" s="247"/>
      <c r="CL21" s="247"/>
      <c r="CM21" s="247"/>
      <c r="CN21" s="247"/>
      <c r="CO21" s="247"/>
      <c r="CP21" s="359"/>
      <c r="CQ21" s="247"/>
      <c r="CR21" s="247"/>
      <c r="CS21" s="247"/>
      <c r="CT21" s="247"/>
      <c r="CU21" s="247"/>
      <c r="CV21" s="247"/>
      <c r="CW21" s="247"/>
      <c r="CX21" s="247"/>
      <c r="CY21" s="247"/>
      <c r="CZ21" s="247"/>
      <c r="DA21" s="247"/>
      <c r="DB21" s="359"/>
      <c r="DC21" s="247"/>
      <c r="DD21" s="248"/>
      <c r="DE21" s="245"/>
    </row>
    <row r="22" spans="1:109" ht="17.25" customHeight="1" x14ac:dyDescent="0.15">
      <c r="B22" s="249"/>
    </row>
    <row r="23" spans="1:109" x14ac:dyDescent="0.15">
      <c r="B23" s="249"/>
    </row>
    <row r="24" spans="1:109" x14ac:dyDescent="0.15">
      <c r="B24" s="249"/>
    </row>
    <row r="25" spans="1:109" x14ac:dyDescent="0.15">
      <c r="B25" s="249"/>
    </row>
    <row r="26" spans="1:109" x14ac:dyDescent="0.15">
      <c r="B26" s="249"/>
    </row>
    <row r="27" spans="1:109" x14ac:dyDescent="0.15">
      <c r="B27" s="249"/>
    </row>
    <row r="28" spans="1:109" x14ac:dyDescent="0.15">
      <c r="B28" s="249"/>
    </row>
    <row r="29" spans="1:109" x14ac:dyDescent="0.15">
      <c r="B29" s="249"/>
    </row>
    <row r="30" spans="1:109" x14ac:dyDescent="0.15">
      <c r="B30" s="249"/>
    </row>
    <row r="31" spans="1:109" x14ac:dyDescent="0.15">
      <c r="B31" s="249"/>
    </row>
    <row r="32" spans="1:109" x14ac:dyDescent="0.15">
      <c r="B32" s="249"/>
    </row>
    <row r="33" spans="2:109" x14ac:dyDescent="0.15">
      <c r="B33" s="249"/>
    </row>
    <row r="34" spans="2:109" x14ac:dyDescent="0.15">
      <c r="B34" s="249"/>
    </row>
    <row r="35" spans="2:109" x14ac:dyDescent="0.15">
      <c r="B35" s="249"/>
    </row>
    <row r="36" spans="2:109" x14ac:dyDescent="0.15">
      <c r="B36" s="249"/>
    </row>
    <row r="37" spans="2:109" x14ac:dyDescent="0.15">
      <c r="B37" s="249"/>
    </row>
    <row r="38" spans="2:109" x14ac:dyDescent="0.15">
      <c r="B38" s="249"/>
    </row>
    <row r="39" spans="2:109" x14ac:dyDescent="0.15">
      <c r="B39" s="33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31"/>
    </row>
    <row r="40" spans="2:109" x14ac:dyDescent="0.15">
      <c r="B40" s="360"/>
      <c r="DD40" s="360"/>
      <c r="DE40" s="245"/>
    </row>
    <row r="41" spans="2:109" ht="17.25" x14ac:dyDescent="0.15">
      <c r="B41" s="246" t="s">
        <v>607</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8"/>
    </row>
    <row r="42" spans="2:109" x14ac:dyDescent="0.15">
      <c r="B42" s="249"/>
      <c r="G42" s="361"/>
      <c r="I42" s="362"/>
      <c r="J42" s="362"/>
      <c r="K42" s="362"/>
      <c r="AM42" s="361"/>
      <c r="AN42" s="361" t="s">
        <v>608</v>
      </c>
      <c r="AP42" s="362"/>
      <c r="AQ42" s="362"/>
      <c r="AR42" s="362"/>
      <c r="AY42" s="361"/>
      <c r="BA42" s="362"/>
      <c r="BB42" s="362"/>
      <c r="BC42" s="362"/>
      <c r="BK42" s="361"/>
      <c r="BM42" s="362"/>
      <c r="BN42" s="362"/>
      <c r="BO42" s="362"/>
      <c r="BW42" s="361"/>
      <c r="BY42" s="362"/>
      <c r="BZ42" s="362"/>
      <c r="CA42" s="362"/>
      <c r="CI42" s="361"/>
      <c r="CK42" s="362"/>
      <c r="CL42" s="362"/>
      <c r="CM42" s="362"/>
      <c r="CU42" s="361"/>
      <c r="CW42" s="362"/>
      <c r="CX42" s="362"/>
      <c r="CY42" s="362"/>
    </row>
    <row r="43" spans="2:109" ht="13.5" customHeight="1" x14ac:dyDescent="0.15">
      <c r="B43" s="249"/>
      <c r="AN43" s="1260" t="s">
        <v>609</v>
      </c>
      <c r="AO43" s="1261"/>
      <c r="AP43" s="1261"/>
      <c r="AQ43" s="1261"/>
      <c r="AR43" s="1261"/>
      <c r="AS43" s="1261"/>
      <c r="AT43" s="1261"/>
      <c r="AU43" s="1261"/>
      <c r="AV43" s="1261"/>
      <c r="AW43" s="1261"/>
      <c r="AX43" s="1261"/>
      <c r="AY43" s="1261"/>
      <c r="AZ43" s="1261"/>
      <c r="BA43" s="1261"/>
      <c r="BB43" s="1261"/>
      <c r="BC43" s="1261"/>
      <c r="BD43" s="1261"/>
      <c r="BE43" s="1261"/>
      <c r="BF43" s="1261"/>
      <c r="BG43" s="1261"/>
      <c r="BH43" s="1261"/>
      <c r="BI43" s="1261"/>
      <c r="BJ43" s="1261"/>
      <c r="BK43" s="1261"/>
      <c r="BL43" s="1261"/>
      <c r="BM43" s="1261"/>
      <c r="BN43" s="1261"/>
      <c r="BO43" s="1261"/>
      <c r="BP43" s="1261"/>
      <c r="BQ43" s="1261"/>
      <c r="BR43" s="1261"/>
      <c r="BS43" s="1261"/>
      <c r="BT43" s="1261"/>
      <c r="BU43" s="1261"/>
      <c r="BV43" s="1261"/>
      <c r="BW43" s="1261"/>
      <c r="BX43" s="1261"/>
      <c r="BY43" s="1261"/>
      <c r="BZ43" s="1261"/>
      <c r="CA43" s="1261"/>
      <c r="CB43" s="1261"/>
      <c r="CC43" s="1261"/>
      <c r="CD43" s="1261"/>
      <c r="CE43" s="1261"/>
      <c r="CF43" s="1261"/>
      <c r="CG43" s="1261"/>
      <c r="CH43" s="1261"/>
      <c r="CI43" s="1261"/>
      <c r="CJ43" s="1261"/>
      <c r="CK43" s="1261"/>
      <c r="CL43" s="1261"/>
      <c r="CM43" s="1261"/>
      <c r="CN43" s="1261"/>
      <c r="CO43" s="1261"/>
      <c r="CP43" s="1261"/>
      <c r="CQ43" s="1261"/>
      <c r="CR43" s="1261"/>
      <c r="CS43" s="1261"/>
      <c r="CT43" s="1261"/>
      <c r="CU43" s="1261"/>
      <c r="CV43" s="1261"/>
      <c r="CW43" s="1261"/>
      <c r="CX43" s="1261"/>
      <c r="CY43" s="1261"/>
      <c r="CZ43" s="1261"/>
      <c r="DA43" s="1261"/>
      <c r="DB43" s="1261"/>
      <c r="DC43" s="1262"/>
    </row>
    <row r="44" spans="2:109" x14ac:dyDescent="0.15">
      <c r="B44" s="249"/>
      <c r="AN44" s="1263"/>
      <c r="AO44" s="1264"/>
      <c r="AP44" s="1264"/>
      <c r="AQ44" s="1264"/>
      <c r="AR44" s="1264"/>
      <c r="AS44" s="1264"/>
      <c r="AT44" s="1264"/>
      <c r="AU44" s="1264"/>
      <c r="AV44" s="1264"/>
      <c r="AW44" s="1264"/>
      <c r="AX44" s="1264"/>
      <c r="AY44" s="1264"/>
      <c r="AZ44" s="1264"/>
      <c r="BA44" s="1264"/>
      <c r="BB44" s="1264"/>
      <c r="BC44" s="1264"/>
      <c r="BD44" s="1264"/>
      <c r="BE44" s="1264"/>
      <c r="BF44" s="1264"/>
      <c r="BG44" s="1264"/>
      <c r="BH44" s="1264"/>
      <c r="BI44" s="1264"/>
      <c r="BJ44" s="1264"/>
      <c r="BK44" s="1264"/>
      <c r="BL44" s="1264"/>
      <c r="BM44" s="1264"/>
      <c r="BN44" s="1264"/>
      <c r="BO44" s="1264"/>
      <c r="BP44" s="1264"/>
      <c r="BQ44" s="1264"/>
      <c r="BR44" s="1264"/>
      <c r="BS44" s="1264"/>
      <c r="BT44" s="1264"/>
      <c r="BU44" s="1264"/>
      <c r="BV44" s="1264"/>
      <c r="BW44" s="1264"/>
      <c r="BX44" s="1264"/>
      <c r="BY44" s="1264"/>
      <c r="BZ44" s="1264"/>
      <c r="CA44" s="1264"/>
      <c r="CB44" s="1264"/>
      <c r="CC44" s="1264"/>
      <c r="CD44" s="1264"/>
      <c r="CE44" s="1264"/>
      <c r="CF44" s="1264"/>
      <c r="CG44" s="1264"/>
      <c r="CH44" s="1264"/>
      <c r="CI44" s="1264"/>
      <c r="CJ44" s="1264"/>
      <c r="CK44" s="1264"/>
      <c r="CL44" s="1264"/>
      <c r="CM44" s="1264"/>
      <c r="CN44" s="1264"/>
      <c r="CO44" s="1264"/>
      <c r="CP44" s="1264"/>
      <c r="CQ44" s="1264"/>
      <c r="CR44" s="1264"/>
      <c r="CS44" s="1264"/>
      <c r="CT44" s="1264"/>
      <c r="CU44" s="1264"/>
      <c r="CV44" s="1264"/>
      <c r="CW44" s="1264"/>
      <c r="CX44" s="1264"/>
      <c r="CY44" s="1264"/>
      <c r="CZ44" s="1264"/>
      <c r="DA44" s="1264"/>
      <c r="DB44" s="1264"/>
      <c r="DC44" s="1265"/>
    </row>
    <row r="45" spans="2:109" x14ac:dyDescent="0.15">
      <c r="B45" s="249"/>
      <c r="AN45" s="1263"/>
      <c r="AO45" s="1264"/>
      <c r="AP45" s="1264"/>
      <c r="AQ45" s="1264"/>
      <c r="AR45" s="1264"/>
      <c r="AS45" s="1264"/>
      <c r="AT45" s="1264"/>
      <c r="AU45" s="1264"/>
      <c r="AV45" s="1264"/>
      <c r="AW45" s="1264"/>
      <c r="AX45" s="1264"/>
      <c r="AY45" s="1264"/>
      <c r="AZ45" s="1264"/>
      <c r="BA45" s="1264"/>
      <c r="BB45" s="1264"/>
      <c r="BC45" s="1264"/>
      <c r="BD45" s="1264"/>
      <c r="BE45" s="1264"/>
      <c r="BF45" s="1264"/>
      <c r="BG45" s="1264"/>
      <c r="BH45" s="1264"/>
      <c r="BI45" s="1264"/>
      <c r="BJ45" s="1264"/>
      <c r="BK45" s="1264"/>
      <c r="BL45" s="1264"/>
      <c r="BM45" s="1264"/>
      <c r="BN45" s="1264"/>
      <c r="BO45" s="1264"/>
      <c r="BP45" s="1264"/>
      <c r="BQ45" s="1264"/>
      <c r="BR45" s="1264"/>
      <c r="BS45" s="1264"/>
      <c r="BT45" s="1264"/>
      <c r="BU45" s="1264"/>
      <c r="BV45" s="1264"/>
      <c r="BW45" s="1264"/>
      <c r="BX45" s="1264"/>
      <c r="BY45" s="1264"/>
      <c r="BZ45" s="1264"/>
      <c r="CA45" s="1264"/>
      <c r="CB45" s="1264"/>
      <c r="CC45" s="1264"/>
      <c r="CD45" s="1264"/>
      <c r="CE45" s="1264"/>
      <c r="CF45" s="1264"/>
      <c r="CG45" s="1264"/>
      <c r="CH45" s="1264"/>
      <c r="CI45" s="1264"/>
      <c r="CJ45" s="1264"/>
      <c r="CK45" s="1264"/>
      <c r="CL45" s="1264"/>
      <c r="CM45" s="1264"/>
      <c r="CN45" s="1264"/>
      <c r="CO45" s="1264"/>
      <c r="CP45" s="1264"/>
      <c r="CQ45" s="1264"/>
      <c r="CR45" s="1264"/>
      <c r="CS45" s="1264"/>
      <c r="CT45" s="1264"/>
      <c r="CU45" s="1264"/>
      <c r="CV45" s="1264"/>
      <c r="CW45" s="1264"/>
      <c r="CX45" s="1264"/>
      <c r="CY45" s="1264"/>
      <c r="CZ45" s="1264"/>
      <c r="DA45" s="1264"/>
      <c r="DB45" s="1264"/>
      <c r="DC45" s="1265"/>
    </row>
    <row r="46" spans="2:109" x14ac:dyDescent="0.15">
      <c r="B46" s="249"/>
      <c r="AN46" s="1263"/>
      <c r="AO46" s="1264"/>
      <c r="AP46" s="1264"/>
      <c r="AQ46" s="1264"/>
      <c r="AR46" s="1264"/>
      <c r="AS46" s="1264"/>
      <c r="AT46" s="1264"/>
      <c r="AU46" s="1264"/>
      <c r="AV46" s="1264"/>
      <c r="AW46" s="1264"/>
      <c r="AX46" s="1264"/>
      <c r="AY46" s="1264"/>
      <c r="AZ46" s="1264"/>
      <c r="BA46" s="1264"/>
      <c r="BB46" s="1264"/>
      <c r="BC46" s="1264"/>
      <c r="BD46" s="1264"/>
      <c r="BE46" s="1264"/>
      <c r="BF46" s="1264"/>
      <c r="BG46" s="1264"/>
      <c r="BH46" s="1264"/>
      <c r="BI46" s="1264"/>
      <c r="BJ46" s="1264"/>
      <c r="BK46" s="1264"/>
      <c r="BL46" s="1264"/>
      <c r="BM46" s="1264"/>
      <c r="BN46" s="1264"/>
      <c r="BO46" s="1264"/>
      <c r="BP46" s="1264"/>
      <c r="BQ46" s="1264"/>
      <c r="BR46" s="1264"/>
      <c r="BS46" s="1264"/>
      <c r="BT46" s="1264"/>
      <c r="BU46" s="1264"/>
      <c r="BV46" s="1264"/>
      <c r="BW46" s="1264"/>
      <c r="BX46" s="1264"/>
      <c r="BY46" s="1264"/>
      <c r="BZ46" s="1264"/>
      <c r="CA46" s="1264"/>
      <c r="CB46" s="1264"/>
      <c r="CC46" s="1264"/>
      <c r="CD46" s="1264"/>
      <c r="CE46" s="1264"/>
      <c r="CF46" s="1264"/>
      <c r="CG46" s="1264"/>
      <c r="CH46" s="1264"/>
      <c r="CI46" s="1264"/>
      <c r="CJ46" s="1264"/>
      <c r="CK46" s="1264"/>
      <c r="CL46" s="1264"/>
      <c r="CM46" s="1264"/>
      <c r="CN46" s="1264"/>
      <c r="CO46" s="1264"/>
      <c r="CP46" s="1264"/>
      <c r="CQ46" s="1264"/>
      <c r="CR46" s="1264"/>
      <c r="CS46" s="1264"/>
      <c r="CT46" s="1264"/>
      <c r="CU46" s="1264"/>
      <c r="CV46" s="1264"/>
      <c r="CW46" s="1264"/>
      <c r="CX46" s="1264"/>
      <c r="CY46" s="1264"/>
      <c r="CZ46" s="1264"/>
      <c r="DA46" s="1264"/>
      <c r="DB46" s="1264"/>
      <c r="DC46" s="1265"/>
    </row>
    <row r="47" spans="2:109" x14ac:dyDescent="0.15">
      <c r="B47" s="249"/>
      <c r="AN47" s="1266"/>
      <c r="AO47" s="1267"/>
      <c r="AP47" s="1267"/>
      <c r="AQ47" s="1267"/>
      <c r="AR47" s="1267"/>
      <c r="AS47" s="1267"/>
      <c r="AT47" s="1267"/>
      <c r="AU47" s="1267"/>
      <c r="AV47" s="1267"/>
      <c r="AW47" s="1267"/>
      <c r="AX47" s="1267"/>
      <c r="AY47" s="1267"/>
      <c r="AZ47" s="1267"/>
      <c r="BA47" s="1267"/>
      <c r="BB47" s="1267"/>
      <c r="BC47" s="1267"/>
      <c r="BD47" s="1267"/>
      <c r="BE47" s="1267"/>
      <c r="BF47" s="1267"/>
      <c r="BG47" s="1267"/>
      <c r="BH47" s="1267"/>
      <c r="BI47" s="1267"/>
      <c r="BJ47" s="1267"/>
      <c r="BK47" s="1267"/>
      <c r="BL47" s="1267"/>
      <c r="BM47" s="1267"/>
      <c r="BN47" s="1267"/>
      <c r="BO47" s="1267"/>
      <c r="BP47" s="1267"/>
      <c r="BQ47" s="1267"/>
      <c r="BR47" s="1267"/>
      <c r="BS47" s="1267"/>
      <c r="BT47" s="1267"/>
      <c r="BU47" s="1267"/>
      <c r="BV47" s="1267"/>
      <c r="BW47" s="1267"/>
      <c r="BX47" s="1267"/>
      <c r="BY47" s="1267"/>
      <c r="BZ47" s="1267"/>
      <c r="CA47" s="1267"/>
      <c r="CB47" s="1267"/>
      <c r="CC47" s="1267"/>
      <c r="CD47" s="1267"/>
      <c r="CE47" s="1267"/>
      <c r="CF47" s="1267"/>
      <c r="CG47" s="1267"/>
      <c r="CH47" s="1267"/>
      <c r="CI47" s="1267"/>
      <c r="CJ47" s="1267"/>
      <c r="CK47" s="1267"/>
      <c r="CL47" s="1267"/>
      <c r="CM47" s="1267"/>
      <c r="CN47" s="1267"/>
      <c r="CO47" s="1267"/>
      <c r="CP47" s="1267"/>
      <c r="CQ47" s="1267"/>
      <c r="CR47" s="1267"/>
      <c r="CS47" s="1267"/>
      <c r="CT47" s="1267"/>
      <c r="CU47" s="1267"/>
      <c r="CV47" s="1267"/>
      <c r="CW47" s="1267"/>
      <c r="CX47" s="1267"/>
      <c r="CY47" s="1267"/>
      <c r="CZ47" s="1267"/>
      <c r="DA47" s="1267"/>
      <c r="DB47" s="1267"/>
      <c r="DC47" s="1268"/>
    </row>
    <row r="48" spans="2:109" x14ac:dyDescent="0.15">
      <c r="B48" s="249"/>
      <c r="H48" s="363"/>
      <c r="I48" s="363"/>
      <c r="J48" s="363"/>
      <c r="AN48" s="363"/>
      <c r="AO48" s="363"/>
      <c r="AP48" s="363"/>
      <c r="AZ48" s="363"/>
      <c r="BA48" s="363"/>
      <c r="BB48" s="363"/>
      <c r="BL48" s="363"/>
      <c r="BM48" s="363"/>
      <c r="BN48" s="363"/>
      <c r="BX48" s="363"/>
      <c r="BY48" s="363"/>
      <c r="BZ48" s="363"/>
      <c r="CJ48" s="363"/>
      <c r="CK48" s="363"/>
      <c r="CL48" s="363"/>
      <c r="CV48" s="363"/>
      <c r="CW48" s="363"/>
      <c r="CX48" s="363"/>
    </row>
    <row r="49" spans="1:109" x14ac:dyDescent="0.15">
      <c r="B49" s="249"/>
      <c r="AN49" s="245" t="s">
        <v>610</v>
      </c>
    </row>
    <row r="50" spans="1:109" x14ac:dyDescent="0.15">
      <c r="B50" s="249"/>
      <c r="G50" s="1252"/>
      <c r="H50" s="1252"/>
      <c r="I50" s="1252"/>
      <c r="J50" s="1252"/>
      <c r="K50" s="364"/>
      <c r="L50" s="364"/>
      <c r="M50" s="365"/>
      <c r="N50" s="365"/>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58" t="s">
        <v>562</v>
      </c>
      <c r="BQ50" s="1258"/>
      <c r="BR50" s="1258"/>
      <c r="BS50" s="1258"/>
      <c r="BT50" s="1258"/>
      <c r="BU50" s="1258"/>
      <c r="BV50" s="1258"/>
      <c r="BW50" s="1258"/>
      <c r="BX50" s="1258" t="s">
        <v>563</v>
      </c>
      <c r="BY50" s="1258"/>
      <c r="BZ50" s="1258"/>
      <c r="CA50" s="1258"/>
      <c r="CB50" s="1258"/>
      <c r="CC50" s="1258"/>
      <c r="CD50" s="1258"/>
      <c r="CE50" s="1258"/>
      <c r="CF50" s="1258" t="s">
        <v>564</v>
      </c>
      <c r="CG50" s="1258"/>
      <c r="CH50" s="1258"/>
      <c r="CI50" s="1258"/>
      <c r="CJ50" s="1258"/>
      <c r="CK50" s="1258"/>
      <c r="CL50" s="1258"/>
      <c r="CM50" s="1258"/>
      <c r="CN50" s="1258" t="s">
        <v>565</v>
      </c>
      <c r="CO50" s="1258"/>
      <c r="CP50" s="1258"/>
      <c r="CQ50" s="1258"/>
      <c r="CR50" s="1258"/>
      <c r="CS50" s="1258"/>
      <c r="CT50" s="1258"/>
      <c r="CU50" s="1258"/>
      <c r="CV50" s="1258" t="s">
        <v>566</v>
      </c>
      <c r="CW50" s="1258"/>
      <c r="CX50" s="1258"/>
      <c r="CY50" s="1258"/>
      <c r="CZ50" s="1258"/>
      <c r="DA50" s="1258"/>
      <c r="DB50" s="1258"/>
      <c r="DC50" s="1258"/>
    </row>
    <row r="51" spans="1:109" ht="13.5" customHeight="1" x14ac:dyDescent="0.15">
      <c r="B51" s="249"/>
      <c r="G51" s="1269"/>
      <c r="H51" s="1269"/>
      <c r="I51" s="1273"/>
      <c r="J51" s="1273"/>
      <c r="K51" s="1259"/>
      <c r="L51" s="1259"/>
      <c r="M51" s="1259"/>
      <c r="N51" s="1259"/>
      <c r="AM51" s="363"/>
      <c r="AN51" s="1257" t="s">
        <v>611</v>
      </c>
      <c r="AO51" s="1257"/>
      <c r="AP51" s="1257"/>
      <c r="AQ51" s="1257"/>
      <c r="AR51" s="1257"/>
      <c r="AS51" s="1257"/>
      <c r="AT51" s="1257"/>
      <c r="AU51" s="1257"/>
      <c r="AV51" s="1257"/>
      <c r="AW51" s="1257"/>
      <c r="AX51" s="1257"/>
      <c r="AY51" s="1257"/>
      <c r="AZ51" s="1257"/>
      <c r="BA51" s="1257"/>
      <c r="BB51" s="1257" t="s">
        <v>612</v>
      </c>
      <c r="BC51" s="1257"/>
      <c r="BD51" s="1257"/>
      <c r="BE51" s="1257"/>
      <c r="BF51" s="1257"/>
      <c r="BG51" s="1257"/>
      <c r="BH51" s="1257"/>
      <c r="BI51" s="1257"/>
      <c r="BJ51" s="1257"/>
      <c r="BK51" s="1257"/>
      <c r="BL51" s="1257"/>
      <c r="BM51" s="1257"/>
      <c r="BN51" s="1257"/>
      <c r="BO51" s="1257"/>
      <c r="BP51" s="1254">
        <v>120.5</v>
      </c>
      <c r="BQ51" s="1254"/>
      <c r="BR51" s="1254"/>
      <c r="BS51" s="1254"/>
      <c r="BT51" s="1254"/>
      <c r="BU51" s="1254"/>
      <c r="BV51" s="1254"/>
      <c r="BW51" s="1254"/>
      <c r="BX51" s="1254">
        <v>121</v>
      </c>
      <c r="BY51" s="1254"/>
      <c r="BZ51" s="1254"/>
      <c r="CA51" s="1254"/>
      <c r="CB51" s="1254"/>
      <c r="CC51" s="1254"/>
      <c r="CD51" s="1254"/>
      <c r="CE51" s="1254"/>
      <c r="CF51" s="1254">
        <v>124.4</v>
      </c>
      <c r="CG51" s="1254"/>
      <c r="CH51" s="1254"/>
      <c r="CI51" s="1254"/>
      <c r="CJ51" s="1254"/>
      <c r="CK51" s="1254"/>
      <c r="CL51" s="1254"/>
      <c r="CM51" s="1254"/>
      <c r="CN51" s="1254">
        <v>102.4</v>
      </c>
      <c r="CO51" s="1254"/>
      <c r="CP51" s="1254"/>
      <c r="CQ51" s="1254"/>
      <c r="CR51" s="1254"/>
      <c r="CS51" s="1254"/>
      <c r="CT51" s="1254"/>
      <c r="CU51" s="1254"/>
      <c r="CV51" s="1254">
        <v>92.9</v>
      </c>
      <c r="CW51" s="1254"/>
      <c r="CX51" s="1254"/>
      <c r="CY51" s="1254"/>
      <c r="CZ51" s="1254"/>
      <c r="DA51" s="1254"/>
      <c r="DB51" s="1254"/>
      <c r="DC51" s="1254"/>
    </row>
    <row r="52" spans="1:109" x14ac:dyDescent="0.15">
      <c r="B52" s="249"/>
      <c r="G52" s="1269"/>
      <c r="H52" s="1269"/>
      <c r="I52" s="1273"/>
      <c r="J52" s="1273"/>
      <c r="K52" s="1259"/>
      <c r="L52" s="1259"/>
      <c r="M52" s="1259"/>
      <c r="N52" s="1259"/>
      <c r="AM52" s="363"/>
      <c r="AN52" s="1257"/>
      <c r="AO52" s="1257"/>
      <c r="AP52" s="1257"/>
      <c r="AQ52" s="1257"/>
      <c r="AR52" s="1257"/>
      <c r="AS52" s="1257"/>
      <c r="AT52" s="1257"/>
      <c r="AU52" s="1257"/>
      <c r="AV52" s="1257"/>
      <c r="AW52" s="1257"/>
      <c r="AX52" s="1257"/>
      <c r="AY52" s="1257"/>
      <c r="AZ52" s="1257"/>
      <c r="BA52" s="1257"/>
      <c r="BB52" s="1257"/>
      <c r="BC52" s="1257"/>
      <c r="BD52" s="1257"/>
      <c r="BE52" s="1257"/>
      <c r="BF52" s="1257"/>
      <c r="BG52" s="1257"/>
      <c r="BH52" s="1257"/>
      <c r="BI52" s="1257"/>
      <c r="BJ52" s="1257"/>
      <c r="BK52" s="1257"/>
      <c r="BL52" s="1257"/>
      <c r="BM52" s="1257"/>
      <c r="BN52" s="1257"/>
      <c r="BO52" s="1257"/>
      <c r="BP52" s="1254"/>
      <c r="BQ52" s="1254"/>
      <c r="BR52" s="1254"/>
      <c r="BS52" s="1254"/>
      <c r="BT52" s="1254"/>
      <c r="BU52" s="1254"/>
      <c r="BV52" s="1254"/>
      <c r="BW52" s="1254"/>
      <c r="BX52" s="1254"/>
      <c r="BY52" s="1254"/>
      <c r="BZ52" s="1254"/>
      <c r="CA52" s="1254"/>
      <c r="CB52" s="1254"/>
      <c r="CC52" s="1254"/>
      <c r="CD52" s="1254"/>
      <c r="CE52" s="1254"/>
      <c r="CF52" s="1254"/>
      <c r="CG52" s="1254"/>
      <c r="CH52" s="1254"/>
      <c r="CI52" s="1254"/>
      <c r="CJ52" s="1254"/>
      <c r="CK52" s="1254"/>
      <c r="CL52" s="1254"/>
      <c r="CM52" s="1254"/>
      <c r="CN52" s="1254"/>
      <c r="CO52" s="1254"/>
      <c r="CP52" s="1254"/>
      <c r="CQ52" s="1254"/>
      <c r="CR52" s="1254"/>
      <c r="CS52" s="1254"/>
      <c r="CT52" s="1254"/>
      <c r="CU52" s="1254"/>
      <c r="CV52" s="1254"/>
      <c r="CW52" s="1254"/>
      <c r="CX52" s="1254"/>
      <c r="CY52" s="1254"/>
      <c r="CZ52" s="1254"/>
      <c r="DA52" s="1254"/>
      <c r="DB52" s="1254"/>
      <c r="DC52" s="1254"/>
    </row>
    <row r="53" spans="1:109" x14ac:dyDescent="0.15">
      <c r="A53" s="362"/>
      <c r="B53" s="249"/>
      <c r="G53" s="1269"/>
      <c r="H53" s="1269"/>
      <c r="I53" s="1252"/>
      <c r="J53" s="1252"/>
      <c r="K53" s="1259"/>
      <c r="L53" s="1259"/>
      <c r="M53" s="1259"/>
      <c r="N53" s="1259"/>
      <c r="AM53" s="363"/>
      <c r="AN53" s="1257"/>
      <c r="AO53" s="1257"/>
      <c r="AP53" s="1257"/>
      <c r="AQ53" s="1257"/>
      <c r="AR53" s="1257"/>
      <c r="AS53" s="1257"/>
      <c r="AT53" s="1257"/>
      <c r="AU53" s="1257"/>
      <c r="AV53" s="1257"/>
      <c r="AW53" s="1257"/>
      <c r="AX53" s="1257"/>
      <c r="AY53" s="1257"/>
      <c r="AZ53" s="1257"/>
      <c r="BA53" s="1257"/>
      <c r="BB53" s="1257" t="s">
        <v>613</v>
      </c>
      <c r="BC53" s="1257"/>
      <c r="BD53" s="1257"/>
      <c r="BE53" s="1257"/>
      <c r="BF53" s="1257"/>
      <c r="BG53" s="1257"/>
      <c r="BH53" s="1257"/>
      <c r="BI53" s="1257"/>
      <c r="BJ53" s="1257"/>
      <c r="BK53" s="1257"/>
      <c r="BL53" s="1257"/>
      <c r="BM53" s="1257"/>
      <c r="BN53" s="1257"/>
      <c r="BO53" s="1257"/>
      <c r="BP53" s="1254">
        <v>65.2</v>
      </c>
      <c r="BQ53" s="1254"/>
      <c r="BR53" s="1254"/>
      <c r="BS53" s="1254"/>
      <c r="BT53" s="1254"/>
      <c r="BU53" s="1254"/>
      <c r="BV53" s="1254"/>
      <c r="BW53" s="1254"/>
      <c r="BX53" s="1254">
        <v>65.900000000000006</v>
      </c>
      <c r="BY53" s="1254"/>
      <c r="BZ53" s="1254"/>
      <c r="CA53" s="1254"/>
      <c r="CB53" s="1254"/>
      <c r="CC53" s="1254"/>
      <c r="CD53" s="1254"/>
      <c r="CE53" s="1254"/>
      <c r="CF53" s="1254">
        <v>65.900000000000006</v>
      </c>
      <c r="CG53" s="1254"/>
      <c r="CH53" s="1254"/>
      <c r="CI53" s="1254"/>
      <c r="CJ53" s="1254"/>
      <c r="CK53" s="1254"/>
      <c r="CL53" s="1254"/>
      <c r="CM53" s="1254"/>
      <c r="CN53" s="1254">
        <v>67.3</v>
      </c>
      <c r="CO53" s="1254"/>
      <c r="CP53" s="1254"/>
      <c r="CQ53" s="1254"/>
      <c r="CR53" s="1254"/>
      <c r="CS53" s="1254"/>
      <c r="CT53" s="1254"/>
      <c r="CU53" s="1254"/>
      <c r="CV53" s="1254">
        <v>69.099999999999994</v>
      </c>
      <c r="CW53" s="1254"/>
      <c r="CX53" s="1254"/>
      <c r="CY53" s="1254"/>
      <c r="CZ53" s="1254"/>
      <c r="DA53" s="1254"/>
      <c r="DB53" s="1254"/>
      <c r="DC53" s="1254"/>
    </row>
    <row r="54" spans="1:109" x14ac:dyDescent="0.15">
      <c r="A54" s="362"/>
      <c r="B54" s="249"/>
      <c r="G54" s="1269"/>
      <c r="H54" s="1269"/>
      <c r="I54" s="1252"/>
      <c r="J54" s="1252"/>
      <c r="K54" s="1259"/>
      <c r="L54" s="1259"/>
      <c r="M54" s="1259"/>
      <c r="N54" s="1259"/>
      <c r="AM54" s="363"/>
      <c r="AN54" s="1257"/>
      <c r="AO54" s="1257"/>
      <c r="AP54" s="1257"/>
      <c r="AQ54" s="1257"/>
      <c r="AR54" s="1257"/>
      <c r="AS54" s="1257"/>
      <c r="AT54" s="1257"/>
      <c r="AU54" s="1257"/>
      <c r="AV54" s="1257"/>
      <c r="AW54" s="1257"/>
      <c r="AX54" s="1257"/>
      <c r="AY54" s="1257"/>
      <c r="AZ54" s="1257"/>
      <c r="BA54" s="1257"/>
      <c r="BB54" s="1257"/>
      <c r="BC54" s="1257"/>
      <c r="BD54" s="1257"/>
      <c r="BE54" s="1257"/>
      <c r="BF54" s="1257"/>
      <c r="BG54" s="1257"/>
      <c r="BH54" s="1257"/>
      <c r="BI54" s="1257"/>
      <c r="BJ54" s="1257"/>
      <c r="BK54" s="1257"/>
      <c r="BL54" s="1257"/>
      <c r="BM54" s="1257"/>
      <c r="BN54" s="1257"/>
      <c r="BO54" s="1257"/>
      <c r="BP54" s="1254"/>
      <c r="BQ54" s="1254"/>
      <c r="BR54" s="1254"/>
      <c r="BS54" s="1254"/>
      <c r="BT54" s="1254"/>
      <c r="BU54" s="1254"/>
      <c r="BV54" s="1254"/>
      <c r="BW54" s="1254"/>
      <c r="BX54" s="1254"/>
      <c r="BY54" s="1254"/>
      <c r="BZ54" s="1254"/>
      <c r="CA54" s="1254"/>
      <c r="CB54" s="1254"/>
      <c r="CC54" s="1254"/>
      <c r="CD54" s="1254"/>
      <c r="CE54" s="1254"/>
      <c r="CF54" s="1254"/>
      <c r="CG54" s="1254"/>
      <c r="CH54" s="1254"/>
      <c r="CI54" s="1254"/>
      <c r="CJ54" s="1254"/>
      <c r="CK54" s="1254"/>
      <c r="CL54" s="1254"/>
      <c r="CM54" s="1254"/>
      <c r="CN54" s="1254"/>
      <c r="CO54" s="1254"/>
      <c r="CP54" s="1254"/>
      <c r="CQ54" s="1254"/>
      <c r="CR54" s="1254"/>
      <c r="CS54" s="1254"/>
      <c r="CT54" s="1254"/>
      <c r="CU54" s="1254"/>
      <c r="CV54" s="1254"/>
      <c r="CW54" s="1254"/>
      <c r="CX54" s="1254"/>
      <c r="CY54" s="1254"/>
      <c r="CZ54" s="1254"/>
      <c r="DA54" s="1254"/>
      <c r="DB54" s="1254"/>
      <c r="DC54" s="1254"/>
    </row>
    <row r="55" spans="1:109" x14ac:dyDescent="0.15">
      <c r="A55" s="362"/>
      <c r="B55" s="249"/>
      <c r="G55" s="1252"/>
      <c r="H55" s="1252"/>
      <c r="I55" s="1252"/>
      <c r="J55" s="1252"/>
      <c r="K55" s="1259"/>
      <c r="L55" s="1259"/>
      <c r="M55" s="1259"/>
      <c r="N55" s="1259"/>
      <c r="AN55" s="1258" t="s">
        <v>614</v>
      </c>
      <c r="AO55" s="1258"/>
      <c r="AP55" s="1258"/>
      <c r="AQ55" s="1258"/>
      <c r="AR55" s="1258"/>
      <c r="AS55" s="1258"/>
      <c r="AT55" s="1258"/>
      <c r="AU55" s="1258"/>
      <c r="AV55" s="1258"/>
      <c r="AW55" s="1258"/>
      <c r="AX55" s="1258"/>
      <c r="AY55" s="1258"/>
      <c r="AZ55" s="1258"/>
      <c r="BA55" s="1258"/>
      <c r="BB55" s="1257" t="s">
        <v>612</v>
      </c>
      <c r="BC55" s="1257"/>
      <c r="BD55" s="1257"/>
      <c r="BE55" s="1257"/>
      <c r="BF55" s="1257"/>
      <c r="BG55" s="1257"/>
      <c r="BH55" s="1257"/>
      <c r="BI55" s="1257"/>
      <c r="BJ55" s="1257"/>
      <c r="BK55" s="1257"/>
      <c r="BL55" s="1257"/>
      <c r="BM55" s="1257"/>
      <c r="BN55" s="1257"/>
      <c r="BO55" s="1257"/>
      <c r="BP55" s="1254">
        <v>30.2</v>
      </c>
      <c r="BQ55" s="1254"/>
      <c r="BR55" s="1254"/>
      <c r="BS55" s="1254"/>
      <c r="BT55" s="1254"/>
      <c r="BU55" s="1254"/>
      <c r="BV55" s="1254"/>
      <c r="BW55" s="1254"/>
      <c r="BX55" s="1254">
        <v>25.4</v>
      </c>
      <c r="BY55" s="1254"/>
      <c r="BZ55" s="1254"/>
      <c r="CA55" s="1254"/>
      <c r="CB55" s="1254"/>
      <c r="CC55" s="1254"/>
      <c r="CD55" s="1254"/>
      <c r="CE55" s="1254"/>
      <c r="CF55" s="1254">
        <v>23</v>
      </c>
      <c r="CG55" s="1254"/>
      <c r="CH55" s="1254"/>
      <c r="CI55" s="1254"/>
      <c r="CJ55" s="1254"/>
      <c r="CK55" s="1254"/>
      <c r="CL55" s="1254"/>
      <c r="CM55" s="1254"/>
      <c r="CN55" s="1254">
        <v>28</v>
      </c>
      <c r="CO55" s="1254"/>
      <c r="CP55" s="1254"/>
      <c r="CQ55" s="1254"/>
      <c r="CR55" s="1254"/>
      <c r="CS55" s="1254"/>
      <c r="CT55" s="1254"/>
      <c r="CU55" s="1254"/>
      <c r="CV55" s="1254">
        <v>18</v>
      </c>
      <c r="CW55" s="1254"/>
      <c r="CX55" s="1254"/>
      <c r="CY55" s="1254"/>
      <c r="CZ55" s="1254"/>
      <c r="DA55" s="1254"/>
      <c r="DB55" s="1254"/>
      <c r="DC55" s="1254"/>
    </row>
    <row r="56" spans="1:109" x14ac:dyDescent="0.15">
      <c r="A56" s="362"/>
      <c r="B56" s="249"/>
      <c r="G56" s="1252"/>
      <c r="H56" s="1252"/>
      <c r="I56" s="1252"/>
      <c r="J56" s="1252"/>
      <c r="K56" s="1259"/>
      <c r="L56" s="1259"/>
      <c r="M56" s="1259"/>
      <c r="N56" s="1259"/>
      <c r="AN56" s="1258"/>
      <c r="AO56" s="1258"/>
      <c r="AP56" s="1258"/>
      <c r="AQ56" s="1258"/>
      <c r="AR56" s="1258"/>
      <c r="AS56" s="1258"/>
      <c r="AT56" s="1258"/>
      <c r="AU56" s="1258"/>
      <c r="AV56" s="1258"/>
      <c r="AW56" s="1258"/>
      <c r="AX56" s="1258"/>
      <c r="AY56" s="1258"/>
      <c r="AZ56" s="1258"/>
      <c r="BA56" s="1258"/>
      <c r="BB56" s="1257"/>
      <c r="BC56" s="1257"/>
      <c r="BD56" s="1257"/>
      <c r="BE56" s="1257"/>
      <c r="BF56" s="1257"/>
      <c r="BG56" s="1257"/>
      <c r="BH56" s="1257"/>
      <c r="BI56" s="1257"/>
      <c r="BJ56" s="1257"/>
      <c r="BK56" s="1257"/>
      <c r="BL56" s="1257"/>
      <c r="BM56" s="1257"/>
      <c r="BN56" s="1257"/>
      <c r="BO56" s="1257"/>
      <c r="BP56" s="1254"/>
      <c r="BQ56" s="1254"/>
      <c r="BR56" s="1254"/>
      <c r="BS56" s="1254"/>
      <c r="BT56" s="1254"/>
      <c r="BU56" s="1254"/>
      <c r="BV56" s="1254"/>
      <c r="BW56" s="1254"/>
      <c r="BX56" s="1254"/>
      <c r="BY56" s="1254"/>
      <c r="BZ56" s="1254"/>
      <c r="CA56" s="1254"/>
      <c r="CB56" s="1254"/>
      <c r="CC56" s="1254"/>
      <c r="CD56" s="1254"/>
      <c r="CE56" s="1254"/>
      <c r="CF56" s="1254"/>
      <c r="CG56" s="1254"/>
      <c r="CH56" s="1254"/>
      <c r="CI56" s="1254"/>
      <c r="CJ56" s="1254"/>
      <c r="CK56" s="1254"/>
      <c r="CL56" s="1254"/>
      <c r="CM56" s="1254"/>
      <c r="CN56" s="1254"/>
      <c r="CO56" s="1254"/>
      <c r="CP56" s="1254"/>
      <c r="CQ56" s="1254"/>
      <c r="CR56" s="1254"/>
      <c r="CS56" s="1254"/>
      <c r="CT56" s="1254"/>
      <c r="CU56" s="1254"/>
      <c r="CV56" s="1254"/>
      <c r="CW56" s="1254"/>
      <c r="CX56" s="1254"/>
      <c r="CY56" s="1254"/>
      <c r="CZ56" s="1254"/>
      <c r="DA56" s="1254"/>
      <c r="DB56" s="1254"/>
      <c r="DC56" s="1254"/>
    </row>
    <row r="57" spans="1:109" s="362" customFormat="1" x14ac:dyDescent="0.15">
      <c r="B57" s="366"/>
      <c r="G57" s="1252"/>
      <c r="H57" s="1252"/>
      <c r="I57" s="1255"/>
      <c r="J57" s="1255"/>
      <c r="K57" s="1259"/>
      <c r="L57" s="1259"/>
      <c r="M57" s="1259"/>
      <c r="N57" s="1259"/>
      <c r="AM57" s="245"/>
      <c r="AN57" s="1258"/>
      <c r="AO57" s="1258"/>
      <c r="AP57" s="1258"/>
      <c r="AQ57" s="1258"/>
      <c r="AR57" s="1258"/>
      <c r="AS57" s="1258"/>
      <c r="AT57" s="1258"/>
      <c r="AU57" s="1258"/>
      <c r="AV57" s="1258"/>
      <c r="AW57" s="1258"/>
      <c r="AX57" s="1258"/>
      <c r="AY57" s="1258"/>
      <c r="AZ57" s="1258"/>
      <c r="BA57" s="1258"/>
      <c r="BB57" s="1257" t="s">
        <v>613</v>
      </c>
      <c r="BC57" s="1257"/>
      <c r="BD57" s="1257"/>
      <c r="BE57" s="1257"/>
      <c r="BF57" s="1257"/>
      <c r="BG57" s="1257"/>
      <c r="BH57" s="1257"/>
      <c r="BI57" s="1257"/>
      <c r="BJ57" s="1257"/>
      <c r="BK57" s="1257"/>
      <c r="BL57" s="1257"/>
      <c r="BM57" s="1257"/>
      <c r="BN57" s="1257"/>
      <c r="BO57" s="1257"/>
      <c r="BP57" s="1254">
        <v>58.9</v>
      </c>
      <c r="BQ57" s="1254"/>
      <c r="BR57" s="1254"/>
      <c r="BS57" s="1254"/>
      <c r="BT57" s="1254"/>
      <c r="BU57" s="1254"/>
      <c r="BV57" s="1254"/>
      <c r="BW57" s="1254"/>
      <c r="BX57" s="1254">
        <v>60</v>
      </c>
      <c r="BY57" s="1254"/>
      <c r="BZ57" s="1254"/>
      <c r="CA57" s="1254"/>
      <c r="CB57" s="1254"/>
      <c r="CC57" s="1254"/>
      <c r="CD57" s="1254"/>
      <c r="CE57" s="1254"/>
      <c r="CF57" s="1254">
        <v>60.6</v>
      </c>
      <c r="CG57" s="1254"/>
      <c r="CH57" s="1254"/>
      <c r="CI57" s="1254"/>
      <c r="CJ57" s="1254"/>
      <c r="CK57" s="1254"/>
      <c r="CL57" s="1254"/>
      <c r="CM57" s="1254"/>
      <c r="CN57" s="1254">
        <v>62.3</v>
      </c>
      <c r="CO57" s="1254"/>
      <c r="CP57" s="1254"/>
      <c r="CQ57" s="1254"/>
      <c r="CR57" s="1254"/>
      <c r="CS57" s="1254"/>
      <c r="CT57" s="1254"/>
      <c r="CU57" s="1254"/>
      <c r="CV57" s="1254">
        <v>62.4</v>
      </c>
      <c r="CW57" s="1254"/>
      <c r="CX57" s="1254"/>
      <c r="CY57" s="1254"/>
      <c r="CZ57" s="1254"/>
      <c r="DA57" s="1254"/>
      <c r="DB57" s="1254"/>
      <c r="DC57" s="1254"/>
      <c r="DD57" s="367"/>
      <c r="DE57" s="366"/>
    </row>
    <row r="58" spans="1:109" s="362" customFormat="1" x14ac:dyDescent="0.15">
      <c r="A58" s="245"/>
      <c r="B58" s="366"/>
      <c r="G58" s="1252"/>
      <c r="H58" s="1252"/>
      <c r="I58" s="1255"/>
      <c r="J58" s="1255"/>
      <c r="K58" s="1259"/>
      <c r="L58" s="1259"/>
      <c r="M58" s="1259"/>
      <c r="N58" s="1259"/>
      <c r="AM58" s="245"/>
      <c r="AN58" s="1258"/>
      <c r="AO58" s="1258"/>
      <c r="AP58" s="1258"/>
      <c r="AQ58" s="1258"/>
      <c r="AR58" s="1258"/>
      <c r="AS58" s="1258"/>
      <c r="AT58" s="1258"/>
      <c r="AU58" s="1258"/>
      <c r="AV58" s="1258"/>
      <c r="AW58" s="1258"/>
      <c r="AX58" s="1258"/>
      <c r="AY58" s="1258"/>
      <c r="AZ58" s="1258"/>
      <c r="BA58" s="1258"/>
      <c r="BB58" s="1257"/>
      <c r="BC58" s="1257"/>
      <c r="BD58" s="1257"/>
      <c r="BE58" s="1257"/>
      <c r="BF58" s="1257"/>
      <c r="BG58" s="1257"/>
      <c r="BH58" s="1257"/>
      <c r="BI58" s="1257"/>
      <c r="BJ58" s="1257"/>
      <c r="BK58" s="1257"/>
      <c r="BL58" s="1257"/>
      <c r="BM58" s="1257"/>
      <c r="BN58" s="1257"/>
      <c r="BO58" s="1257"/>
      <c r="BP58" s="1254"/>
      <c r="BQ58" s="1254"/>
      <c r="BR58" s="1254"/>
      <c r="BS58" s="1254"/>
      <c r="BT58" s="1254"/>
      <c r="BU58" s="1254"/>
      <c r="BV58" s="1254"/>
      <c r="BW58" s="1254"/>
      <c r="BX58" s="1254"/>
      <c r="BY58" s="1254"/>
      <c r="BZ58" s="1254"/>
      <c r="CA58" s="1254"/>
      <c r="CB58" s="1254"/>
      <c r="CC58" s="1254"/>
      <c r="CD58" s="1254"/>
      <c r="CE58" s="1254"/>
      <c r="CF58" s="1254"/>
      <c r="CG58" s="1254"/>
      <c r="CH58" s="1254"/>
      <c r="CI58" s="1254"/>
      <c r="CJ58" s="1254"/>
      <c r="CK58" s="1254"/>
      <c r="CL58" s="1254"/>
      <c r="CM58" s="1254"/>
      <c r="CN58" s="1254"/>
      <c r="CO58" s="1254"/>
      <c r="CP58" s="1254"/>
      <c r="CQ58" s="1254"/>
      <c r="CR58" s="1254"/>
      <c r="CS58" s="1254"/>
      <c r="CT58" s="1254"/>
      <c r="CU58" s="1254"/>
      <c r="CV58" s="1254"/>
      <c r="CW58" s="1254"/>
      <c r="CX58" s="1254"/>
      <c r="CY58" s="1254"/>
      <c r="CZ58" s="1254"/>
      <c r="DA58" s="1254"/>
      <c r="DB58" s="1254"/>
      <c r="DC58" s="1254"/>
      <c r="DD58" s="367"/>
      <c r="DE58" s="366"/>
    </row>
    <row r="59" spans="1:109" s="362" customFormat="1" x14ac:dyDescent="0.15">
      <c r="A59" s="245"/>
      <c r="B59" s="366"/>
      <c r="K59" s="368"/>
      <c r="L59" s="368"/>
      <c r="M59" s="368"/>
      <c r="N59" s="368"/>
      <c r="AQ59" s="368"/>
      <c r="AR59" s="368"/>
      <c r="AS59" s="368"/>
      <c r="AT59" s="368"/>
      <c r="BC59" s="368"/>
      <c r="BD59" s="368"/>
      <c r="BE59" s="368"/>
      <c r="BF59" s="368"/>
      <c r="BO59" s="368"/>
      <c r="BP59" s="368"/>
      <c r="BQ59" s="368"/>
      <c r="BR59" s="368"/>
      <c r="CA59" s="368"/>
      <c r="CB59" s="368"/>
      <c r="CC59" s="368"/>
      <c r="CD59" s="368"/>
      <c r="CM59" s="368"/>
      <c r="CN59" s="368"/>
      <c r="CO59" s="368"/>
      <c r="CP59" s="368"/>
      <c r="CY59" s="368"/>
      <c r="CZ59" s="368"/>
      <c r="DA59" s="368"/>
      <c r="DB59" s="368"/>
      <c r="DC59" s="368"/>
      <c r="DD59" s="367"/>
      <c r="DE59" s="366"/>
    </row>
    <row r="60" spans="1:109" s="362" customFormat="1" x14ac:dyDescent="0.15">
      <c r="A60" s="245"/>
      <c r="B60" s="366"/>
      <c r="K60" s="368"/>
      <c r="L60" s="368"/>
      <c r="M60" s="368"/>
      <c r="N60" s="368"/>
      <c r="AQ60" s="368"/>
      <c r="AR60" s="368"/>
      <c r="AS60" s="368"/>
      <c r="AT60" s="368"/>
      <c r="BC60" s="368"/>
      <c r="BD60" s="368"/>
      <c r="BE60" s="368"/>
      <c r="BF60" s="368"/>
      <c r="BO60" s="368"/>
      <c r="BP60" s="368"/>
      <c r="BQ60" s="368"/>
      <c r="BR60" s="368"/>
      <c r="CA60" s="368"/>
      <c r="CB60" s="368"/>
      <c r="CC60" s="368"/>
      <c r="CD60" s="368"/>
      <c r="CM60" s="368"/>
      <c r="CN60" s="368"/>
      <c r="CO60" s="368"/>
      <c r="CP60" s="368"/>
      <c r="CY60" s="368"/>
      <c r="CZ60" s="368"/>
      <c r="DA60" s="368"/>
      <c r="DB60" s="368"/>
      <c r="DC60" s="368"/>
      <c r="DD60" s="367"/>
      <c r="DE60" s="366"/>
    </row>
    <row r="61" spans="1:109" s="362" customFormat="1" x14ac:dyDescent="0.15">
      <c r="A61" s="245"/>
      <c r="B61" s="369"/>
      <c r="C61" s="370"/>
      <c r="D61" s="370"/>
      <c r="E61" s="370"/>
      <c r="F61" s="370"/>
      <c r="G61" s="370"/>
      <c r="H61" s="370"/>
      <c r="I61" s="370"/>
      <c r="J61" s="370"/>
      <c r="K61" s="370"/>
      <c r="L61" s="370"/>
      <c r="M61" s="371"/>
      <c r="N61" s="371"/>
      <c r="O61" s="370"/>
      <c r="P61" s="370"/>
      <c r="Q61" s="370"/>
      <c r="R61" s="370"/>
      <c r="S61" s="370"/>
      <c r="T61" s="370"/>
      <c r="U61" s="370"/>
      <c r="V61" s="370"/>
      <c r="W61" s="370"/>
      <c r="X61" s="370"/>
      <c r="Y61" s="370"/>
      <c r="Z61" s="370"/>
      <c r="AA61" s="370"/>
      <c r="AB61" s="370"/>
      <c r="AC61" s="370"/>
      <c r="AD61" s="370"/>
      <c r="AE61" s="370"/>
      <c r="AF61" s="370"/>
      <c r="AG61" s="370"/>
      <c r="AH61" s="370"/>
      <c r="AI61" s="370"/>
      <c r="AJ61" s="370"/>
      <c r="AK61" s="370"/>
      <c r="AL61" s="370"/>
      <c r="AM61" s="370"/>
      <c r="AN61" s="370"/>
      <c r="AO61" s="370"/>
      <c r="AP61" s="370"/>
      <c r="AQ61" s="370"/>
      <c r="AR61" s="370"/>
      <c r="AS61" s="371"/>
      <c r="AT61" s="371"/>
      <c r="AU61" s="370"/>
      <c r="AV61" s="370"/>
      <c r="AW61" s="370"/>
      <c r="AX61" s="370"/>
      <c r="AY61" s="370"/>
      <c r="AZ61" s="370"/>
      <c r="BA61" s="370"/>
      <c r="BB61" s="370"/>
      <c r="BC61" s="370"/>
      <c r="BD61" s="370"/>
      <c r="BE61" s="371"/>
      <c r="BF61" s="371"/>
      <c r="BG61" s="370"/>
      <c r="BH61" s="370"/>
      <c r="BI61" s="370"/>
      <c r="BJ61" s="370"/>
      <c r="BK61" s="370"/>
      <c r="BL61" s="370"/>
      <c r="BM61" s="370"/>
      <c r="BN61" s="370"/>
      <c r="BO61" s="370"/>
      <c r="BP61" s="370"/>
      <c r="BQ61" s="371"/>
      <c r="BR61" s="371"/>
      <c r="BS61" s="370"/>
      <c r="BT61" s="370"/>
      <c r="BU61" s="370"/>
      <c r="BV61" s="370"/>
      <c r="BW61" s="370"/>
      <c r="BX61" s="370"/>
      <c r="BY61" s="370"/>
      <c r="BZ61" s="370"/>
      <c r="CA61" s="370"/>
      <c r="CB61" s="370"/>
      <c r="CC61" s="371"/>
      <c r="CD61" s="371"/>
      <c r="CE61" s="370"/>
      <c r="CF61" s="370"/>
      <c r="CG61" s="370"/>
      <c r="CH61" s="370"/>
      <c r="CI61" s="370"/>
      <c r="CJ61" s="370"/>
      <c r="CK61" s="370"/>
      <c r="CL61" s="370"/>
      <c r="CM61" s="370"/>
      <c r="CN61" s="370"/>
      <c r="CO61" s="371"/>
      <c r="CP61" s="371"/>
      <c r="CQ61" s="370"/>
      <c r="CR61" s="370"/>
      <c r="CS61" s="370"/>
      <c r="CT61" s="370"/>
      <c r="CU61" s="370"/>
      <c r="CV61" s="370"/>
      <c r="CW61" s="370"/>
      <c r="CX61" s="370"/>
      <c r="CY61" s="370"/>
      <c r="CZ61" s="370"/>
      <c r="DA61" s="371"/>
      <c r="DB61" s="371"/>
      <c r="DC61" s="371"/>
      <c r="DD61" s="372"/>
      <c r="DE61" s="366"/>
    </row>
    <row r="62" spans="1:109" x14ac:dyDescent="0.15">
      <c r="B62" s="360"/>
      <c r="C62" s="360"/>
      <c r="D62" s="360"/>
      <c r="E62" s="360"/>
      <c r="F62" s="360"/>
      <c r="G62" s="360"/>
      <c r="H62" s="360"/>
      <c r="I62" s="360"/>
      <c r="J62" s="360"/>
      <c r="K62" s="360"/>
      <c r="L62" s="360"/>
      <c r="M62" s="360"/>
      <c r="N62" s="360"/>
      <c r="O62" s="360"/>
      <c r="P62" s="360"/>
      <c r="Q62" s="360"/>
      <c r="R62" s="360"/>
      <c r="S62" s="360"/>
      <c r="T62" s="360"/>
      <c r="U62" s="360"/>
      <c r="V62" s="360"/>
      <c r="W62" s="360"/>
      <c r="X62" s="360"/>
      <c r="Y62" s="360"/>
      <c r="Z62" s="360"/>
      <c r="AA62" s="360"/>
      <c r="AB62" s="360"/>
      <c r="AC62" s="360"/>
      <c r="AD62" s="360"/>
      <c r="AE62" s="360"/>
      <c r="AF62" s="360"/>
      <c r="AG62" s="360"/>
      <c r="AH62" s="360"/>
      <c r="AI62" s="360"/>
      <c r="AJ62" s="360"/>
      <c r="AK62" s="360"/>
      <c r="AL62" s="360"/>
      <c r="AM62" s="360"/>
      <c r="AN62" s="360"/>
      <c r="AO62" s="360"/>
      <c r="AP62" s="360"/>
      <c r="AQ62" s="360"/>
      <c r="AR62" s="360"/>
      <c r="AS62" s="360"/>
      <c r="AT62" s="360"/>
      <c r="AU62" s="360"/>
      <c r="AV62" s="360"/>
      <c r="AW62" s="360"/>
      <c r="AX62" s="360"/>
      <c r="AY62" s="360"/>
      <c r="AZ62" s="360"/>
      <c r="BA62" s="360"/>
      <c r="BB62" s="360"/>
      <c r="BC62" s="360"/>
      <c r="BD62" s="360"/>
      <c r="BE62" s="360"/>
      <c r="BF62" s="360"/>
      <c r="BG62" s="360"/>
      <c r="BH62" s="360"/>
      <c r="BI62" s="360"/>
      <c r="BJ62" s="360"/>
      <c r="BK62" s="360"/>
      <c r="BL62" s="360"/>
      <c r="BM62" s="360"/>
      <c r="BN62" s="360"/>
      <c r="BO62" s="360"/>
      <c r="BP62" s="360"/>
      <c r="BQ62" s="360"/>
      <c r="BR62" s="360"/>
      <c r="BS62" s="360"/>
      <c r="BT62" s="360"/>
      <c r="BU62" s="360"/>
      <c r="BV62" s="360"/>
      <c r="BW62" s="360"/>
      <c r="BX62" s="360"/>
      <c r="BY62" s="360"/>
      <c r="BZ62" s="360"/>
      <c r="CA62" s="360"/>
      <c r="CB62" s="360"/>
      <c r="CC62" s="360"/>
      <c r="CD62" s="360"/>
      <c r="CE62" s="360"/>
      <c r="CF62" s="360"/>
      <c r="CG62" s="360"/>
      <c r="CH62" s="360"/>
      <c r="CI62" s="360"/>
      <c r="CJ62" s="360"/>
      <c r="CK62" s="360"/>
      <c r="CL62" s="360"/>
      <c r="CM62" s="360"/>
      <c r="CN62" s="360"/>
      <c r="CO62" s="360"/>
      <c r="CP62" s="360"/>
      <c r="CQ62" s="360"/>
      <c r="CR62" s="360"/>
      <c r="CS62" s="360"/>
      <c r="CT62" s="360"/>
      <c r="CU62" s="360"/>
      <c r="CV62" s="360"/>
      <c r="CW62" s="360"/>
      <c r="CX62" s="360"/>
      <c r="CY62" s="360"/>
      <c r="CZ62" s="360"/>
      <c r="DA62" s="360"/>
      <c r="DB62" s="360"/>
      <c r="DC62" s="360"/>
      <c r="DD62" s="360"/>
      <c r="DE62" s="245"/>
    </row>
    <row r="63" spans="1:109" ht="17.25" x14ac:dyDescent="0.15">
      <c r="B63" s="302" t="s">
        <v>615</v>
      </c>
    </row>
    <row r="64" spans="1:109" x14ac:dyDescent="0.15">
      <c r="B64" s="249"/>
      <c r="G64" s="361"/>
      <c r="I64" s="373"/>
      <c r="J64" s="373"/>
      <c r="K64" s="373"/>
      <c r="L64" s="373"/>
      <c r="M64" s="373"/>
      <c r="N64" s="374"/>
      <c r="AM64" s="361"/>
      <c r="AN64" s="361" t="s">
        <v>608</v>
      </c>
      <c r="AP64" s="362"/>
      <c r="AQ64" s="362"/>
      <c r="AR64" s="362"/>
      <c r="AY64" s="361"/>
      <c r="BA64" s="362"/>
      <c r="BB64" s="362"/>
      <c r="BC64" s="362"/>
      <c r="BK64" s="361"/>
      <c r="BM64" s="362"/>
      <c r="BN64" s="362"/>
      <c r="BO64" s="362"/>
      <c r="BW64" s="361"/>
      <c r="BY64" s="362"/>
      <c r="BZ64" s="362"/>
      <c r="CA64" s="362"/>
      <c r="CI64" s="361"/>
      <c r="CK64" s="362"/>
      <c r="CL64" s="362"/>
      <c r="CM64" s="362"/>
      <c r="CU64" s="361"/>
      <c r="CW64" s="362"/>
      <c r="CX64" s="362"/>
      <c r="CY64" s="362"/>
    </row>
    <row r="65" spans="2:107" x14ac:dyDescent="0.15">
      <c r="B65" s="249"/>
      <c r="AN65" s="1260" t="s">
        <v>616</v>
      </c>
      <c r="AO65" s="1261"/>
      <c r="AP65" s="1261"/>
      <c r="AQ65" s="1261"/>
      <c r="AR65" s="1261"/>
      <c r="AS65" s="1261"/>
      <c r="AT65" s="1261"/>
      <c r="AU65" s="1261"/>
      <c r="AV65" s="1261"/>
      <c r="AW65" s="1261"/>
      <c r="AX65" s="1261"/>
      <c r="AY65" s="1261"/>
      <c r="AZ65" s="1261"/>
      <c r="BA65" s="1261"/>
      <c r="BB65" s="1261"/>
      <c r="BC65" s="1261"/>
      <c r="BD65" s="1261"/>
      <c r="BE65" s="1261"/>
      <c r="BF65" s="1261"/>
      <c r="BG65" s="1261"/>
      <c r="BH65" s="1261"/>
      <c r="BI65" s="1261"/>
      <c r="BJ65" s="1261"/>
      <c r="BK65" s="1261"/>
      <c r="BL65" s="1261"/>
      <c r="BM65" s="1261"/>
      <c r="BN65" s="1261"/>
      <c r="BO65" s="1261"/>
      <c r="BP65" s="1261"/>
      <c r="BQ65" s="1261"/>
      <c r="BR65" s="1261"/>
      <c r="BS65" s="1261"/>
      <c r="BT65" s="1261"/>
      <c r="BU65" s="1261"/>
      <c r="BV65" s="1261"/>
      <c r="BW65" s="1261"/>
      <c r="BX65" s="1261"/>
      <c r="BY65" s="1261"/>
      <c r="BZ65" s="1261"/>
      <c r="CA65" s="1261"/>
      <c r="CB65" s="1261"/>
      <c r="CC65" s="1261"/>
      <c r="CD65" s="1261"/>
      <c r="CE65" s="1261"/>
      <c r="CF65" s="1261"/>
      <c r="CG65" s="1261"/>
      <c r="CH65" s="1261"/>
      <c r="CI65" s="1261"/>
      <c r="CJ65" s="1261"/>
      <c r="CK65" s="1261"/>
      <c r="CL65" s="1261"/>
      <c r="CM65" s="1261"/>
      <c r="CN65" s="1261"/>
      <c r="CO65" s="1261"/>
      <c r="CP65" s="1261"/>
      <c r="CQ65" s="1261"/>
      <c r="CR65" s="1261"/>
      <c r="CS65" s="1261"/>
      <c r="CT65" s="1261"/>
      <c r="CU65" s="1261"/>
      <c r="CV65" s="1261"/>
      <c r="CW65" s="1261"/>
      <c r="CX65" s="1261"/>
      <c r="CY65" s="1261"/>
      <c r="CZ65" s="1261"/>
      <c r="DA65" s="1261"/>
      <c r="DB65" s="1261"/>
      <c r="DC65" s="1262"/>
    </row>
    <row r="66" spans="2:107" x14ac:dyDescent="0.15">
      <c r="B66" s="249"/>
      <c r="AN66" s="1263"/>
      <c r="AO66" s="1264"/>
      <c r="AP66" s="1264"/>
      <c r="AQ66" s="1264"/>
      <c r="AR66" s="1264"/>
      <c r="AS66" s="1264"/>
      <c r="AT66" s="1264"/>
      <c r="AU66" s="1264"/>
      <c r="AV66" s="1264"/>
      <c r="AW66" s="1264"/>
      <c r="AX66" s="1264"/>
      <c r="AY66" s="1264"/>
      <c r="AZ66" s="1264"/>
      <c r="BA66" s="1264"/>
      <c r="BB66" s="1264"/>
      <c r="BC66" s="1264"/>
      <c r="BD66" s="1264"/>
      <c r="BE66" s="1264"/>
      <c r="BF66" s="1264"/>
      <c r="BG66" s="1264"/>
      <c r="BH66" s="1264"/>
      <c r="BI66" s="1264"/>
      <c r="BJ66" s="1264"/>
      <c r="BK66" s="1264"/>
      <c r="BL66" s="1264"/>
      <c r="BM66" s="1264"/>
      <c r="BN66" s="1264"/>
      <c r="BO66" s="1264"/>
      <c r="BP66" s="1264"/>
      <c r="BQ66" s="1264"/>
      <c r="BR66" s="1264"/>
      <c r="BS66" s="1264"/>
      <c r="BT66" s="1264"/>
      <c r="BU66" s="1264"/>
      <c r="BV66" s="1264"/>
      <c r="BW66" s="1264"/>
      <c r="BX66" s="1264"/>
      <c r="BY66" s="1264"/>
      <c r="BZ66" s="1264"/>
      <c r="CA66" s="1264"/>
      <c r="CB66" s="1264"/>
      <c r="CC66" s="1264"/>
      <c r="CD66" s="1264"/>
      <c r="CE66" s="1264"/>
      <c r="CF66" s="1264"/>
      <c r="CG66" s="1264"/>
      <c r="CH66" s="1264"/>
      <c r="CI66" s="1264"/>
      <c r="CJ66" s="1264"/>
      <c r="CK66" s="1264"/>
      <c r="CL66" s="1264"/>
      <c r="CM66" s="1264"/>
      <c r="CN66" s="1264"/>
      <c r="CO66" s="1264"/>
      <c r="CP66" s="1264"/>
      <c r="CQ66" s="1264"/>
      <c r="CR66" s="1264"/>
      <c r="CS66" s="1264"/>
      <c r="CT66" s="1264"/>
      <c r="CU66" s="1264"/>
      <c r="CV66" s="1264"/>
      <c r="CW66" s="1264"/>
      <c r="CX66" s="1264"/>
      <c r="CY66" s="1264"/>
      <c r="CZ66" s="1264"/>
      <c r="DA66" s="1264"/>
      <c r="DB66" s="1264"/>
      <c r="DC66" s="1265"/>
    </row>
    <row r="67" spans="2:107" x14ac:dyDescent="0.15">
      <c r="B67" s="249"/>
      <c r="AN67" s="1263"/>
      <c r="AO67" s="1264"/>
      <c r="AP67" s="1264"/>
      <c r="AQ67" s="1264"/>
      <c r="AR67" s="1264"/>
      <c r="AS67" s="1264"/>
      <c r="AT67" s="1264"/>
      <c r="AU67" s="1264"/>
      <c r="AV67" s="1264"/>
      <c r="AW67" s="1264"/>
      <c r="AX67" s="1264"/>
      <c r="AY67" s="1264"/>
      <c r="AZ67" s="1264"/>
      <c r="BA67" s="1264"/>
      <c r="BB67" s="1264"/>
      <c r="BC67" s="1264"/>
      <c r="BD67" s="1264"/>
      <c r="BE67" s="1264"/>
      <c r="BF67" s="1264"/>
      <c r="BG67" s="1264"/>
      <c r="BH67" s="1264"/>
      <c r="BI67" s="1264"/>
      <c r="BJ67" s="1264"/>
      <c r="BK67" s="1264"/>
      <c r="BL67" s="1264"/>
      <c r="BM67" s="1264"/>
      <c r="BN67" s="1264"/>
      <c r="BO67" s="1264"/>
      <c r="BP67" s="1264"/>
      <c r="BQ67" s="1264"/>
      <c r="BR67" s="1264"/>
      <c r="BS67" s="1264"/>
      <c r="BT67" s="1264"/>
      <c r="BU67" s="1264"/>
      <c r="BV67" s="1264"/>
      <c r="BW67" s="1264"/>
      <c r="BX67" s="1264"/>
      <c r="BY67" s="1264"/>
      <c r="BZ67" s="1264"/>
      <c r="CA67" s="1264"/>
      <c r="CB67" s="1264"/>
      <c r="CC67" s="1264"/>
      <c r="CD67" s="1264"/>
      <c r="CE67" s="1264"/>
      <c r="CF67" s="1264"/>
      <c r="CG67" s="1264"/>
      <c r="CH67" s="1264"/>
      <c r="CI67" s="1264"/>
      <c r="CJ67" s="1264"/>
      <c r="CK67" s="1264"/>
      <c r="CL67" s="1264"/>
      <c r="CM67" s="1264"/>
      <c r="CN67" s="1264"/>
      <c r="CO67" s="1264"/>
      <c r="CP67" s="1264"/>
      <c r="CQ67" s="1264"/>
      <c r="CR67" s="1264"/>
      <c r="CS67" s="1264"/>
      <c r="CT67" s="1264"/>
      <c r="CU67" s="1264"/>
      <c r="CV67" s="1264"/>
      <c r="CW67" s="1264"/>
      <c r="CX67" s="1264"/>
      <c r="CY67" s="1264"/>
      <c r="CZ67" s="1264"/>
      <c r="DA67" s="1264"/>
      <c r="DB67" s="1264"/>
      <c r="DC67" s="1265"/>
    </row>
    <row r="68" spans="2:107" x14ac:dyDescent="0.15">
      <c r="B68" s="249"/>
      <c r="AN68" s="1263"/>
      <c r="AO68" s="1264"/>
      <c r="AP68" s="1264"/>
      <c r="AQ68" s="1264"/>
      <c r="AR68" s="1264"/>
      <c r="AS68" s="1264"/>
      <c r="AT68" s="1264"/>
      <c r="AU68" s="1264"/>
      <c r="AV68" s="1264"/>
      <c r="AW68" s="1264"/>
      <c r="AX68" s="1264"/>
      <c r="AY68" s="1264"/>
      <c r="AZ68" s="1264"/>
      <c r="BA68" s="1264"/>
      <c r="BB68" s="1264"/>
      <c r="BC68" s="1264"/>
      <c r="BD68" s="1264"/>
      <c r="BE68" s="1264"/>
      <c r="BF68" s="1264"/>
      <c r="BG68" s="1264"/>
      <c r="BH68" s="1264"/>
      <c r="BI68" s="1264"/>
      <c r="BJ68" s="1264"/>
      <c r="BK68" s="1264"/>
      <c r="BL68" s="1264"/>
      <c r="BM68" s="1264"/>
      <c r="BN68" s="1264"/>
      <c r="BO68" s="1264"/>
      <c r="BP68" s="1264"/>
      <c r="BQ68" s="1264"/>
      <c r="BR68" s="1264"/>
      <c r="BS68" s="1264"/>
      <c r="BT68" s="1264"/>
      <c r="BU68" s="1264"/>
      <c r="BV68" s="1264"/>
      <c r="BW68" s="1264"/>
      <c r="BX68" s="1264"/>
      <c r="BY68" s="1264"/>
      <c r="BZ68" s="1264"/>
      <c r="CA68" s="1264"/>
      <c r="CB68" s="1264"/>
      <c r="CC68" s="1264"/>
      <c r="CD68" s="1264"/>
      <c r="CE68" s="1264"/>
      <c r="CF68" s="1264"/>
      <c r="CG68" s="1264"/>
      <c r="CH68" s="1264"/>
      <c r="CI68" s="1264"/>
      <c r="CJ68" s="1264"/>
      <c r="CK68" s="1264"/>
      <c r="CL68" s="1264"/>
      <c r="CM68" s="1264"/>
      <c r="CN68" s="1264"/>
      <c r="CO68" s="1264"/>
      <c r="CP68" s="1264"/>
      <c r="CQ68" s="1264"/>
      <c r="CR68" s="1264"/>
      <c r="CS68" s="1264"/>
      <c r="CT68" s="1264"/>
      <c r="CU68" s="1264"/>
      <c r="CV68" s="1264"/>
      <c r="CW68" s="1264"/>
      <c r="CX68" s="1264"/>
      <c r="CY68" s="1264"/>
      <c r="CZ68" s="1264"/>
      <c r="DA68" s="1264"/>
      <c r="DB68" s="1264"/>
      <c r="DC68" s="1265"/>
    </row>
    <row r="69" spans="2:107" x14ac:dyDescent="0.15">
      <c r="B69" s="249"/>
      <c r="AN69" s="1266"/>
      <c r="AO69" s="1267"/>
      <c r="AP69" s="1267"/>
      <c r="AQ69" s="1267"/>
      <c r="AR69" s="1267"/>
      <c r="AS69" s="1267"/>
      <c r="AT69" s="1267"/>
      <c r="AU69" s="1267"/>
      <c r="AV69" s="1267"/>
      <c r="AW69" s="1267"/>
      <c r="AX69" s="1267"/>
      <c r="AY69" s="1267"/>
      <c r="AZ69" s="1267"/>
      <c r="BA69" s="1267"/>
      <c r="BB69" s="1267"/>
      <c r="BC69" s="1267"/>
      <c r="BD69" s="1267"/>
      <c r="BE69" s="1267"/>
      <c r="BF69" s="1267"/>
      <c r="BG69" s="1267"/>
      <c r="BH69" s="1267"/>
      <c r="BI69" s="1267"/>
      <c r="BJ69" s="1267"/>
      <c r="BK69" s="1267"/>
      <c r="BL69" s="1267"/>
      <c r="BM69" s="1267"/>
      <c r="BN69" s="1267"/>
      <c r="BO69" s="1267"/>
      <c r="BP69" s="1267"/>
      <c r="BQ69" s="1267"/>
      <c r="BR69" s="1267"/>
      <c r="BS69" s="1267"/>
      <c r="BT69" s="1267"/>
      <c r="BU69" s="1267"/>
      <c r="BV69" s="1267"/>
      <c r="BW69" s="1267"/>
      <c r="BX69" s="1267"/>
      <c r="BY69" s="1267"/>
      <c r="BZ69" s="1267"/>
      <c r="CA69" s="1267"/>
      <c r="CB69" s="1267"/>
      <c r="CC69" s="1267"/>
      <c r="CD69" s="1267"/>
      <c r="CE69" s="1267"/>
      <c r="CF69" s="1267"/>
      <c r="CG69" s="1267"/>
      <c r="CH69" s="1267"/>
      <c r="CI69" s="1267"/>
      <c r="CJ69" s="1267"/>
      <c r="CK69" s="1267"/>
      <c r="CL69" s="1267"/>
      <c r="CM69" s="1267"/>
      <c r="CN69" s="1267"/>
      <c r="CO69" s="1267"/>
      <c r="CP69" s="1267"/>
      <c r="CQ69" s="1267"/>
      <c r="CR69" s="1267"/>
      <c r="CS69" s="1267"/>
      <c r="CT69" s="1267"/>
      <c r="CU69" s="1267"/>
      <c r="CV69" s="1267"/>
      <c r="CW69" s="1267"/>
      <c r="CX69" s="1267"/>
      <c r="CY69" s="1267"/>
      <c r="CZ69" s="1267"/>
      <c r="DA69" s="1267"/>
      <c r="DB69" s="1267"/>
      <c r="DC69" s="1268"/>
    </row>
    <row r="70" spans="2:107" x14ac:dyDescent="0.15">
      <c r="B70" s="249"/>
      <c r="H70" s="375"/>
      <c r="I70" s="375"/>
      <c r="J70" s="376"/>
      <c r="K70" s="376"/>
      <c r="L70" s="377"/>
      <c r="M70" s="376"/>
      <c r="N70" s="377"/>
      <c r="AN70" s="363"/>
      <c r="AO70" s="363"/>
      <c r="AP70" s="363"/>
      <c r="AZ70" s="363"/>
      <c r="BA70" s="363"/>
      <c r="BB70" s="363"/>
      <c r="BL70" s="363"/>
      <c r="BM70" s="363"/>
      <c r="BN70" s="363"/>
      <c r="BX70" s="363"/>
      <c r="BY70" s="363"/>
      <c r="BZ70" s="363"/>
      <c r="CJ70" s="363"/>
      <c r="CK70" s="363"/>
      <c r="CL70" s="363"/>
      <c r="CV70" s="363"/>
      <c r="CW70" s="363"/>
      <c r="CX70" s="363"/>
    </row>
    <row r="71" spans="2:107" x14ac:dyDescent="0.15">
      <c r="B71" s="249"/>
      <c r="G71" s="378"/>
      <c r="I71" s="379"/>
      <c r="J71" s="376"/>
      <c r="K71" s="376"/>
      <c r="L71" s="377"/>
      <c r="M71" s="376"/>
      <c r="N71" s="377"/>
      <c r="AM71" s="378"/>
      <c r="AN71" s="245" t="s">
        <v>610</v>
      </c>
    </row>
    <row r="72" spans="2:107" x14ac:dyDescent="0.15">
      <c r="B72" s="249"/>
      <c r="G72" s="1252"/>
      <c r="H72" s="1252"/>
      <c r="I72" s="1252"/>
      <c r="J72" s="1252"/>
      <c r="K72" s="364"/>
      <c r="L72" s="364"/>
      <c r="M72" s="365"/>
      <c r="N72" s="365"/>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58" t="s">
        <v>562</v>
      </c>
      <c r="BQ72" s="1258"/>
      <c r="BR72" s="1258"/>
      <c r="BS72" s="1258"/>
      <c r="BT72" s="1258"/>
      <c r="BU72" s="1258"/>
      <c r="BV72" s="1258"/>
      <c r="BW72" s="1258"/>
      <c r="BX72" s="1258" t="s">
        <v>563</v>
      </c>
      <c r="BY72" s="1258"/>
      <c r="BZ72" s="1258"/>
      <c r="CA72" s="1258"/>
      <c r="CB72" s="1258"/>
      <c r="CC72" s="1258"/>
      <c r="CD72" s="1258"/>
      <c r="CE72" s="1258"/>
      <c r="CF72" s="1258" t="s">
        <v>564</v>
      </c>
      <c r="CG72" s="1258"/>
      <c r="CH72" s="1258"/>
      <c r="CI72" s="1258"/>
      <c r="CJ72" s="1258"/>
      <c r="CK72" s="1258"/>
      <c r="CL72" s="1258"/>
      <c r="CM72" s="1258"/>
      <c r="CN72" s="1258" t="s">
        <v>565</v>
      </c>
      <c r="CO72" s="1258"/>
      <c r="CP72" s="1258"/>
      <c r="CQ72" s="1258"/>
      <c r="CR72" s="1258"/>
      <c r="CS72" s="1258"/>
      <c r="CT72" s="1258"/>
      <c r="CU72" s="1258"/>
      <c r="CV72" s="1258" t="s">
        <v>566</v>
      </c>
      <c r="CW72" s="1258"/>
      <c r="CX72" s="1258"/>
      <c r="CY72" s="1258"/>
      <c r="CZ72" s="1258"/>
      <c r="DA72" s="1258"/>
      <c r="DB72" s="1258"/>
      <c r="DC72" s="1258"/>
    </row>
    <row r="73" spans="2:107" x14ac:dyDescent="0.15">
      <c r="B73" s="249"/>
      <c r="G73" s="1269"/>
      <c r="H73" s="1269"/>
      <c r="I73" s="1269"/>
      <c r="J73" s="1269"/>
      <c r="K73" s="1253"/>
      <c r="L73" s="1253"/>
      <c r="M73" s="1253"/>
      <c r="N73" s="1253"/>
      <c r="AM73" s="363"/>
      <c r="AN73" s="1257" t="s">
        <v>611</v>
      </c>
      <c r="AO73" s="1257"/>
      <c r="AP73" s="1257"/>
      <c r="AQ73" s="1257"/>
      <c r="AR73" s="1257"/>
      <c r="AS73" s="1257"/>
      <c r="AT73" s="1257"/>
      <c r="AU73" s="1257"/>
      <c r="AV73" s="1257"/>
      <c r="AW73" s="1257"/>
      <c r="AX73" s="1257"/>
      <c r="AY73" s="1257"/>
      <c r="AZ73" s="1257"/>
      <c r="BA73" s="1257"/>
      <c r="BB73" s="1257" t="s">
        <v>612</v>
      </c>
      <c r="BC73" s="1257"/>
      <c r="BD73" s="1257"/>
      <c r="BE73" s="1257"/>
      <c r="BF73" s="1257"/>
      <c r="BG73" s="1257"/>
      <c r="BH73" s="1257"/>
      <c r="BI73" s="1257"/>
      <c r="BJ73" s="1257"/>
      <c r="BK73" s="1257"/>
      <c r="BL73" s="1257"/>
      <c r="BM73" s="1257"/>
      <c r="BN73" s="1257"/>
      <c r="BO73" s="1257"/>
      <c r="BP73" s="1254">
        <v>120.5</v>
      </c>
      <c r="BQ73" s="1254"/>
      <c r="BR73" s="1254"/>
      <c r="BS73" s="1254"/>
      <c r="BT73" s="1254"/>
      <c r="BU73" s="1254"/>
      <c r="BV73" s="1254"/>
      <c r="BW73" s="1254"/>
      <c r="BX73" s="1254">
        <v>121</v>
      </c>
      <c r="BY73" s="1254"/>
      <c r="BZ73" s="1254"/>
      <c r="CA73" s="1254"/>
      <c r="CB73" s="1254"/>
      <c r="CC73" s="1254"/>
      <c r="CD73" s="1254"/>
      <c r="CE73" s="1254"/>
      <c r="CF73" s="1254">
        <v>124.4</v>
      </c>
      <c r="CG73" s="1254"/>
      <c r="CH73" s="1254"/>
      <c r="CI73" s="1254"/>
      <c r="CJ73" s="1254"/>
      <c r="CK73" s="1254"/>
      <c r="CL73" s="1254"/>
      <c r="CM73" s="1254"/>
      <c r="CN73" s="1254">
        <v>102.4</v>
      </c>
      <c r="CO73" s="1254"/>
      <c r="CP73" s="1254"/>
      <c r="CQ73" s="1254"/>
      <c r="CR73" s="1254"/>
      <c r="CS73" s="1254"/>
      <c r="CT73" s="1254"/>
      <c r="CU73" s="1254"/>
      <c r="CV73" s="1254">
        <v>92.9</v>
      </c>
      <c r="CW73" s="1254"/>
      <c r="CX73" s="1254"/>
      <c r="CY73" s="1254"/>
      <c r="CZ73" s="1254"/>
      <c r="DA73" s="1254"/>
      <c r="DB73" s="1254"/>
      <c r="DC73" s="1254"/>
    </row>
    <row r="74" spans="2:107" x14ac:dyDescent="0.15">
      <c r="B74" s="249"/>
      <c r="G74" s="1269"/>
      <c r="H74" s="1269"/>
      <c r="I74" s="1269"/>
      <c r="J74" s="1269"/>
      <c r="K74" s="1253"/>
      <c r="L74" s="1253"/>
      <c r="M74" s="1253"/>
      <c r="N74" s="1253"/>
      <c r="AM74" s="363"/>
      <c r="AN74" s="1257"/>
      <c r="AO74" s="1257"/>
      <c r="AP74" s="1257"/>
      <c r="AQ74" s="1257"/>
      <c r="AR74" s="1257"/>
      <c r="AS74" s="1257"/>
      <c r="AT74" s="1257"/>
      <c r="AU74" s="1257"/>
      <c r="AV74" s="1257"/>
      <c r="AW74" s="1257"/>
      <c r="AX74" s="1257"/>
      <c r="AY74" s="1257"/>
      <c r="AZ74" s="1257"/>
      <c r="BA74" s="1257"/>
      <c r="BB74" s="1257"/>
      <c r="BC74" s="1257"/>
      <c r="BD74" s="1257"/>
      <c r="BE74" s="1257"/>
      <c r="BF74" s="1257"/>
      <c r="BG74" s="1257"/>
      <c r="BH74" s="1257"/>
      <c r="BI74" s="1257"/>
      <c r="BJ74" s="1257"/>
      <c r="BK74" s="1257"/>
      <c r="BL74" s="1257"/>
      <c r="BM74" s="1257"/>
      <c r="BN74" s="1257"/>
      <c r="BO74" s="1257"/>
      <c r="BP74" s="1254"/>
      <c r="BQ74" s="1254"/>
      <c r="BR74" s="1254"/>
      <c r="BS74" s="1254"/>
      <c r="BT74" s="1254"/>
      <c r="BU74" s="1254"/>
      <c r="BV74" s="1254"/>
      <c r="BW74" s="1254"/>
      <c r="BX74" s="1254"/>
      <c r="BY74" s="1254"/>
      <c r="BZ74" s="1254"/>
      <c r="CA74" s="1254"/>
      <c r="CB74" s="1254"/>
      <c r="CC74" s="1254"/>
      <c r="CD74" s="1254"/>
      <c r="CE74" s="1254"/>
      <c r="CF74" s="1254"/>
      <c r="CG74" s="1254"/>
      <c r="CH74" s="1254"/>
      <c r="CI74" s="1254"/>
      <c r="CJ74" s="1254"/>
      <c r="CK74" s="1254"/>
      <c r="CL74" s="1254"/>
      <c r="CM74" s="1254"/>
      <c r="CN74" s="1254"/>
      <c r="CO74" s="1254"/>
      <c r="CP74" s="1254"/>
      <c r="CQ74" s="1254"/>
      <c r="CR74" s="1254"/>
      <c r="CS74" s="1254"/>
      <c r="CT74" s="1254"/>
      <c r="CU74" s="1254"/>
      <c r="CV74" s="1254"/>
      <c r="CW74" s="1254"/>
      <c r="CX74" s="1254"/>
      <c r="CY74" s="1254"/>
      <c r="CZ74" s="1254"/>
      <c r="DA74" s="1254"/>
      <c r="DB74" s="1254"/>
      <c r="DC74" s="1254"/>
    </row>
    <row r="75" spans="2:107" x14ac:dyDescent="0.15">
      <c r="B75" s="249"/>
      <c r="G75" s="1269"/>
      <c r="H75" s="1269"/>
      <c r="I75" s="1252"/>
      <c r="J75" s="1252"/>
      <c r="K75" s="1259"/>
      <c r="L75" s="1259"/>
      <c r="M75" s="1259"/>
      <c r="N75" s="1259"/>
      <c r="AM75" s="363"/>
      <c r="AN75" s="1257"/>
      <c r="AO75" s="1257"/>
      <c r="AP75" s="1257"/>
      <c r="AQ75" s="1257"/>
      <c r="AR75" s="1257"/>
      <c r="AS75" s="1257"/>
      <c r="AT75" s="1257"/>
      <c r="AU75" s="1257"/>
      <c r="AV75" s="1257"/>
      <c r="AW75" s="1257"/>
      <c r="AX75" s="1257"/>
      <c r="AY75" s="1257"/>
      <c r="AZ75" s="1257"/>
      <c r="BA75" s="1257"/>
      <c r="BB75" s="1257" t="s">
        <v>617</v>
      </c>
      <c r="BC75" s="1257"/>
      <c r="BD75" s="1257"/>
      <c r="BE75" s="1257"/>
      <c r="BF75" s="1257"/>
      <c r="BG75" s="1257"/>
      <c r="BH75" s="1257"/>
      <c r="BI75" s="1257"/>
      <c r="BJ75" s="1257"/>
      <c r="BK75" s="1257"/>
      <c r="BL75" s="1257"/>
      <c r="BM75" s="1257"/>
      <c r="BN75" s="1257"/>
      <c r="BO75" s="1257"/>
      <c r="BP75" s="1254">
        <v>13.3</v>
      </c>
      <c r="BQ75" s="1254"/>
      <c r="BR75" s="1254"/>
      <c r="BS75" s="1254"/>
      <c r="BT75" s="1254"/>
      <c r="BU75" s="1254"/>
      <c r="BV75" s="1254"/>
      <c r="BW75" s="1254"/>
      <c r="BX75" s="1254">
        <v>12.9</v>
      </c>
      <c r="BY75" s="1254"/>
      <c r="BZ75" s="1254"/>
      <c r="CA75" s="1254"/>
      <c r="CB75" s="1254"/>
      <c r="CC75" s="1254"/>
      <c r="CD75" s="1254"/>
      <c r="CE75" s="1254"/>
      <c r="CF75" s="1254">
        <v>13.4</v>
      </c>
      <c r="CG75" s="1254"/>
      <c r="CH75" s="1254"/>
      <c r="CI75" s="1254"/>
      <c r="CJ75" s="1254"/>
      <c r="CK75" s="1254"/>
      <c r="CL75" s="1254"/>
      <c r="CM75" s="1254"/>
      <c r="CN75" s="1254">
        <v>12.7</v>
      </c>
      <c r="CO75" s="1254"/>
      <c r="CP75" s="1254"/>
      <c r="CQ75" s="1254"/>
      <c r="CR75" s="1254"/>
      <c r="CS75" s="1254"/>
      <c r="CT75" s="1254"/>
      <c r="CU75" s="1254"/>
      <c r="CV75" s="1254">
        <v>12.3</v>
      </c>
      <c r="CW75" s="1254"/>
      <c r="CX75" s="1254"/>
      <c r="CY75" s="1254"/>
      <c r="CZ75" s="1254"/>
      <c r="DA75" s="1254"/>
      <c r="DB75" s="1254"/>
      <c r="DC75" s="1254"/>
    </row>
    <row r="76" spans="2:107" x14ac:dyDescent="0.15">
      <c r="B76" s="249"/>
      <c r="G76" s="1269"/>
      <c r="H76" s="1269"/>
      <c r="I76" s="1252"/>
      <c r="J76" s="1252"/>
      <c r="K76" s="1259"/>
      <c r="L76" s="1259"/>
      <c r="M76" s="1259"/>
      <c r="N76" s="1259"/>
      <c r="AM76" s="363"/>
      <c r="AN76" s="1257"/>
      <c r="AO76" s="1257"/>
      <c r="AP76" s="1257"/>
      <c r="AQ76" s="1257"/>
      <c r="AR76" s="1257"/>
      <c r="AS76" s="1257"/>
      <c r="AT76" s="1257"/>
      <c r="AU76" s="1257"/>
      <c r="AV76" s="1257"/>
      <c r="AW76" s="1257"/>
      <c r="AX76" s="1257"/>
      <c r="AY76" s="1257"/>
      <c r="AZ76" s="1257"/>
      <c r="BA76" s="1257"/>
      <c r="BB76" s="1257"/>
      <c r="BC76" s="1257"/>
      <c r="BD76" s="1257"/>
      <c r="BE76" s="1257"/>
      <c r="BF76" s="1257"/>
      <c r="BG76" s="1257"/>
      <c r="BH76" s="1257"/>
      <c r="BI76" s="1257"/>
      <c r="BJ76" s="1257"/>
      <c r="BK76" s="1257"/>
      <c r="BL76" s="1257"/>
      <c r="BM76" s="1257"/>
      <c r="BN76" s="1257"/>
      <c r="BO76" s="1257"/>
      <c r="BP76" s="1254"/>
      <c r="BQ76" s="1254"/>
      <c r="BR76" s="1254"/>
      <c r="BS76" s="1254"/>
      <c r="BT76" s="1254"/>
      <c r="BU76" s="1254"/>
      <c r="BV76" s="1254"/>
      <c r="BW76" s="1254"/>
      <c r="BX76" s="1254"/>
      <c r="BY76" s="1254"/>
      <c r="BZ76" s="1254"/>
      <c r="CA76" s="1254"/>
      <c r="CB76" s="1254"/>
      <c r="CC76" s="1254"/>
      <c r="CD76" s="1254"/>
      <c r="CE76" s="1254"/>
      <c r="CF76" s="1254"/>
      <c r="CG76" s="1254"/>
      <c r="CH76" s="1254"/>
      <c r="CI76" s="1254"/>
      <c r="CJ76" s="1254"/>
      <c r="CK76" s="1254"/>
      <c r="CL76" s="1254"/>
      <c r="CM76" s="1254"/>
      <c r="CN76" s="1254"/>
      <c r="CO76" s="1254"/>
      <c r="CP76" s="1254"/>
      <c r="CQ76" s="1254"/>
      <c r="CR76" s="1254"/>
      <c r="CS76" s="1254"/>
      <c r="CT76" s="1254"/>
      <c r="CU76" s="1254"/>
      <c r="CV76" s="1254"/>
      <c r="CW76" s="1254"/>
      <c r="CX76" s="1254"/>
      <c r="CY76" s="1254"/>
      <c r="CZ76" s="1254"/>
      <c r="DA76" s="1254"/>
      <c r="DB76" s="1254"/>
      <c r="DC76" s="1254"/>
    </row>
    <row r="77" spans="2:107" x14ac:dyDescent="0.15">
      <c r="B77" s="249"/>
      <c r="G77" s="1252"/>
      <c r="H77" s="1252"/>
      <c r="I77" s="1252"/>
      <c r="J77" s="1252"/>
      <c r="K77" s="1253"/>
      <c r="L77" s="1253"/>
      <c r="M77" s="1253"/>
      <c r="N77" s="1253"/>
      <c r="AN77" s="1258" t="s">
        <v>614</v>
      </c>
      <c r="AO77" s="1258"/>
      <c r="AP77" s="1258"/>
      <c r="AQ77" s="1258"/>
      <c r="AR77" s="1258"/>
      <c r="AS77" s="1258"/>
      <c r="AT77" s="1258"/>
      <c r="AU77" s="1258"/>
      <c r="AV77" s="1258"/>
      <c r="AW77" s="1258"/>
      <c r="AX77" s="1258"/>
      <c r="AY77" s="1258"/>
      <c r="AZ77" s="1258"/>
      <c r="BA77" s="1258"/>
      <c r="BB77" s="1257" t="s">
        <v>612</v>
      </c>
      <c r="BC77" s="1257"/>
      <c r="BD77" s="1257"/>
      <c r="BE77" s="1257"/>
      <c r="BF77" s="1257"/>
      <c r="BG77" s="1257"/>
      <c r="BH77" s="1257"/>
      <c r="BI77" s="1257"/>
      <c r="BJ77" s="1257"/>
      <c r="BK77" s="1257"/>
      <c r="BL77" s="1257"/>
      <c r="BM77" s="1257"/>
      <c r="BN77" s="1257"/>
      <c r="BO77" s="1257"/>
      <c r="BP77" s="1254">
        <v>30.2</v>
      </c>
      <c r="BQ77" s="1254"/>
      <c r="BR77" s="1254"/>
      <c r="BS77" s="1254"/>
      <c r="BT77" s="1254"/>
      <c r="BU77" s="1254"/>
      <c r="BV77" s="1254"/>
      <c r="BW77" s="1254"/>
      <c r="BX77" s="1254">
        <v>25.4</v>
      </c>
      <c r="BY77" s="1254"/>
      <c r="BZ77" s="1254"/>
      <c r="CA77" s="1254"/>
      <c r="CB77" s="1254"/>
      <c r="CC77" s="1254"/>
      <c r="CD77" s="1254"/>
      <c r="CE77" s="1254"/>
      <c r="CF77" s="1254">
        <v>23</v>
      </c>
      <c r="CG77" s="1254"/>
      <c r="CH77" s="1254"/>
      <c r="CI77" s="1254"/>
      <c r="CJ77" s="1254"/>
      <c r="CK77" s="1254"/>
      <c r="CL77" s="1254"/>
      <c r="CM77" s="1254"/>
      <c r="CN77" s="1254">
        <v>28</v>
      </c>
      <c r="CO77" s="1254"/>
      <c r="CP77" s="1254"/>
      <c r="CQ77" s="1254"/>
      <c r="CR77" s="1254"/>
      <c r="CS77" s="1254"/>
      <c r="CT77" s="1254"/>
      <c r="CU77" s="1254"/>
      <c r="CV77" s="1254">
        <v>18</v>
      </c>
      <c r="CW77" s="1254"/>
      <c r="CX77" s="1254"/>
      <c r="CY77" s="1254"/>
      <c r="CZ77" s="1254"/>
      <c r="DA77" s="1254"/>
      <c r="DB77" s="1254"/>
      <c r="DC77" s="1254"/>
    </row>
    <row r="78" spans="2:107" x14ac:dyDescent="0.15">
      <c r="B78" s="249"/>
      <c r="G78" s="1252"/>
      <c r="H78" s="1252"/>
      <c r="I78" s="1252"/>
      <c r="J78" s="1252"/>
      <c r="K78" s="1253"/>
      <c r="L78" s="1253"/>
      <c r="M78" s="1253"/>
      <c r="N78" s="1253"/>
      <c r="AN78" s="1258"/>
      <c r="AO78" s="1258"/>
      <c r="AP78" s="1258"/>
      <c r="AQ78" s="1258"/>
      <c r="AR78" s="1258"/>
      <c r="AS78" s="1258"/>
      <c r="AT78" s="1258"/>
      <c r="AU78" s="1258"/>
      <c r="AV78" s="1258"/>
      <c r="AW78" s="1258"/>
      <c r="AX78" s="1258"/>
      <c r="AY78" s="1258"/>
      <c r="AZ78" s="1258"/>
      <c r="BA78" s="1258"/>
      <c r="BB78" s="1257"/>
      <c r="BC78" s="1257"/>
      <c r="BD78" s="1257"/>
      <c r="BE78" s="1257"/>
      <c r="BF78" s="1257"/>
      <c r="BG78" s="1257"/>
      <c r="BH78" s="1257"/>
      <c r="BI78" s="1257"/>
      <c r="BJ78" s="1257"/>
      <c r="BK78" s="1257"/>
      <c r="BL78" s="1257"/>
      <c r="BM78" s="1257"/>
      <c r="BN78" s="1257"/>
      <c r="BO78" s="1257"/>
      <c r="BP78" s="1254"/>
      <c r="BQ78" s="1254"/>
      <c r="BR78" s="1254"/>
      <c r="BS78" s="1254"/>
      <c r="BT78" s="1254"/>
      <c r="BU78" s="1254"/>
      <c r="BV78" s="1254"/>
      <c r="BW78" s="1254"/>
      <c r="BX78" s="1254"/>
      <c r="BY78" s="1254"/>
      <c r="BZ78" s="1254"/>
      <c r="CA78" s="1254"/>
      <c r="CB78" s="1254"/>
      <c r="CC78" s="1254"/>
      <c r="CD78" s="1254"/>
      <c r="CE78" s="1254"/>
      <c r="CF78" s="1254"/>
      <c r="CG78" s="1254"/>
      <c r="CH78" s="1254"/>
      <c r="CI78" s="1254"/>
      <c r="CJ78" s="1254"/>
      <c r="CK78" s="1254"/>
      <c r="CL78" s="1254"/>
      <c r="CM78" s="1254"/>
      <c r="CN78" s="1254"/>
      <c r="CO78" s="1254"/>
      <c r="CP78" s="1254"/>
      <c r="CQ78" s="1254"/>
      <c r="CR78" s="1254"/>
      <c r="CS78" s="1254"/>
      <c r="CT78" s="1254"/>
      <c r="CU78" s="1254"/>
      <c r="CV78" s="1254"/>
      <c r="CW78" s="1254"/>
      <c r="CX78" s="1254"/>
      <c r="CY78" s="1254"/>
      <c r="CZ78" s="1254"/>
      <c r="DA78" s="1254"/>
      <c r="DB78" s="1254"/>
      <c r="DC78" s="1254"/>
    </row>
    <row r="79" spans="2:107" x14ac:dyDescent="0.15">
      <c r="B79" s="249"/>
      <c r="G79" s="1252"/>
      <c r="H79" s="1252"/>
      <c r="I79" s="1255"/>
      <c r="J79" s="1255"/>
      <c r="K79" s="1256"/>
      <c r="L79" s="1256"/>
      <c r="M79" s="1256"/>
      <c r="N79" s="1256"/>
      <c r="AN79" s="1258"/>
      <c r="AO79" s="1258"/>
      <c r="AP79" s="1258"/>
      <c r="AQ79" s="1258"/>
      <c r="AR79" s="1258"/>
      <c r="AS79" s="1258"/>
      <c r="AT79" s="1258"/>
      <c r="AU79" s="1258"/>
      <c r="AV79" s="1258"/>
      <c r="AW79" s="1258"/>
      <c r="AX79" s="1258"/>
      <c r="AY79" s="1258"/>
      <c r="AZ79" s="1258"/>
      <c r="BA79" s="1258"/>
      <c r="BB79" s="1257" t="s">
        <v>617</v>
      </c>
      <c r="BC79" s="1257"/>
      <c r="BD79" s="1257"/>
      <c r="BE79" s="1257"/>
      <c r="BF79" s="1257"/>
      <c r="BG79" s="1257"/>
      <c r="BH79" s="1257"/>
      <c r="BI79" s="1257"/>
      <c r="BJ79" s="1257"/>
      <c r="BK79" s="1257"/>
      <c r="BL79" s="1257"/>
      <c r="BM79" s="1257"/>
      <c r="BN79" s="1257"/>
      <c r="BO79" s="1257"/>
      <c r="BP79" s="1254">
        <v>8</v>
      </c>
      <c r="BQ79" s="1254"/>
      <c r="BR79" s="1254"/>
      <c r="BS79" s="1254"/>
      <c r="BT79" s="1254"/>
      <c r="BU79" s="1254"/>
      <c r="BV79" s="1254"/>
      <c r="BW79" s="1254"/>
      <c r="BX79" s="1254">
        <v>7.8</v>
      </c>
      <c r="BY79" s="1254"/>
      <c r="BZ79" s="1254"/>
      <c r="CA79" s="1254"/>
      <c r="CB79" s="1254"/>
      <c r="CC79" s="1254"/>
      <c r="CD79" s="1254"/>
      <c r="CE79" s="1254"/>
      <c r="CF79" s="1254">
        <v>7.7</v>
      </c>
      <c r="CG79" s="1254"/>
      <c r="CH79" s="1254"/>
      <c r="CI79" s="1254"/>
      <c r="CJ79" s="1254"/>
      <c r="CK79" s="1254"/>
      <c r="CL79" s="1254"/>
      <c r="CM79" s="1254"/>
      <c r="CN79" s="1254">
        <v>7.5</v>
      </c>
      <c r="CO79" s="1254"/>
      <c r="CP79" s="1254"/>
      <c r="CQ79" s="1254"/>
      <c r="CR79" s="1254"/>
      <c r="CS79" s="1254"/>
      <c r="CT79" s="1254"/>
      <c r="CU79" s="1254"/>
      <c r="CV79" s="1254">
        <v>6.6</v>
      </c>
      <c r="CW79" s="1254"/>
      <c r="CX79" s="1254"/>
      <c r="CY79" s="1254"/>
      <c r="CZ79" s="1254"/>
      <c r="DA79" s="1254"/>
      <c r="DB79" s="1254"/>
      <c r="DC79" s="1254"/>
    </row>
    <row r="80" spans="2:107" x14ac:dyDescent="0.15">
      <c r="B80" s="249"/>
      <c r="G80" s="1252"/>
      <c r="H80" s="1252"/>
      <c r="I80" s="1255"/>
      <c r="J80" s="1255"/>
      <c r="K80" s="1256"/>
      <c r="L80" s="1256"/>
      <c r="M80" s="1256"/>
      <c r="N80" s="1256"/>
      <c r="AN80" s="1258"/>
      <c r="AO80" s="1258"/>
      <c r="AP80" s="1258"/>
      <c r="AQ80" s="1258"/>
      <c r="AR80" s="1258"/>
      <c r="AS80" s="1258"/>
      <c r="AT80" s="1258"/>
      <c r="AU80" s="1258"/>
      <c r="AV80" s="1258"/>
      <c r="AW80" s="1258"/>
      <c r="AX80" s="1258"/>
      <c r="AY80" s="1258"/>
      <c r="AZ80" s="1258"/>
      <c r="BA80" s="1258"/>
      <c r="BB80" s="1257"/>
      <c r="BC80" s="1257"/>
      <c r="BD80" s="1257"/>
      <c r="BE80" s="1257"/>
      <c r="BF80" s="1257"/>
      <c r="BG80" s="1257"/>
      <c r="BH80" s="1257"/>
      <c r="BI80" s="1257"/>
      <c r="BJ80" s="1257"/>
      <c r="BK80" s="1257"/>
      <c r="BL80" s="1257"/>
      <c r="BM80" s="1257"/>
      <c r="BN80" s="1257"/>
      <c r="BO80" s="1257"/>
      <c r="BP80" s="1254"/>
      <c r="BQ80" s="1254"/>
      <c r="BR80" s="1254"/>
      <c r="BS80" s="1254"/>
      <c r="BT80" s="1254"/>
      <c r="BU80" s="1254"/>
      <c r="BV80" s="1254"/>
      <c r="BW80" s="1254"/>
      <c r="BX80" s="1254"/>
      <c r="BY80" s="1254"/>
      <c r="BZ80" s="1254"/>
      <c r="CA80" s="1254"/>
      <c r="CB80" s="1254"/>
      <c r="CC80" s="1254"/>
      <c r="CD80" s="1254"/>
      <c r="CE80" s="1254"/>
      <c r="CF80" s="1254"/>
      <c r="CG80" s="1254"/>
      <c r="CH80" s="1254"/>
      <c r="CI80" s="1254"/>
      <c r="CJ80" s="1254"/>
      <c r="CK80" s="1254"/>
      <c r="CL80" s="1254"/>
      <c r="CM80" s="1254"/>
      <c r="CN80" s="1254"/>
      <c r="CO80" s="1254"/>
      <c r="CP80" s="1254"/>
      <c r="CQ80" s="1254"/>
      <c r="CR80" s="1254"/>
      <c r="CS80" s="1254"/>
      <c r="CT80" s="1254"/>
      <c r="CU80" s="1254"/>
      <c r="CV80" s="1254"/>
      <c r="CW80" s="1254"/>
      <c r="CX80" s="1254"/>
      <c r="CY80" s="1254"/>
      <c r="CZ80" s="1254"/>
      <c r="DA80" s="1254"/>
      <c r="DB80" s="1254"/>
      <c r="DC80" s="1254"/>
    </row>
    <row r="81" spans="2:109" x14ac:dyDescent="0.15">
      <c r="B81" s="249"/>
    </row>
    <row r="82" spans="2:109" ht="17.25" x14ac:dyDescent="0.15">
      <c r="B82" s="249"/>
      <c r="K82" s="380"/>
      <c r="L82" s="380"/>
      <c r="M82" s="380"/>
      <c r="N82" s="380"/>
      <c r="AQ82" s="380"/>
      <c r="AR82" s="380"/>
      <c r="AS82" s="380"/>
      <c r="AT82" s="380"/>
      <c r="BC82" s="380"/>
      <c r="BD82" s="380"/>
      <c r="BE82" s="380"/>
      <c r="BF82" s="380"/>
      <c r="BO82" s="380"/>
      <c r="BP82" s="380"/>
      <c r="BQ82" s="380"/>
      <c r="BR82" s="380"/>
      <c r="CA82" s="380"/>
      <c r="CB82" s="380"/>
      <c r="CC82" s="380"/>
      <c r="CD82" s="380"/>
      <c r="CM82" s="380"/>
      <c r="CN82" s="380"/>
      <c r="CO82" s="380"/>
      <c r="CP82" s="380"/>
      <c r="CY82" s="380"/>
      <c r="CZ82" s="380"/>
      <c r="DA82" s="380"/>
      <c r="DB82" s="380"/>
      <c r="DC82" s="380"/>
    </row>
    <row r="83" spans="2:109" x14ac:dyDescent="0.15">
      <c r="B83" s="330"/>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31"/>
    </row>
    <row r="84" spans="2:109" x14ac:dyDescent="0.15">
      <c r="DD84" s="245"/>
      <c r="DE84" s="245"/>
    </row>
    <row r="85" spans="2:109" x14ac:dyDescent="0.15">
      <c r="DD85" s="245"/>
      <c r="DE85" s="245"/>
    </row>
  </sheetData>
  <sheetProtection algorithmName="SHA-512" hashValue="YjMkrj7rvEnP/QPBYsv+RNsdwnlh/UKQI2uw7+YwUyozJZpdJi1h7AvyTteuLewCt915z+8RA/dS08bFMlUbmA==" saltValue="aYGUJ0Y3msElPpcJl5Ofv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44" customWidth="1"/>
    <col min="35" max="122" width="2.5" style="243" customWidth="1"/>
    <col min="123" max="16384" width="2.5"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S2" s="243"/>
      <c r="AH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3"/>
    </row>
    <row r="117" spans="34:122" ht="13.5" customHeight="1" x14ac:dyDescent="0.15"/>
    <row r="118" spans="34:122" ht="13.5" customHeight="1" x14ac:dyDescent="0.15"/>
    <row r="119" spans="34:122" ht="13.5" customHeight="1" x14ac:dyDescent="0.15"/>
    <row r="120" spans="34:122" ht="13.5" customHeight="1" x14ac:dyDescent="0.15">
      <c r="AH120" s="243"/>
    </row>
    <row r="121" spans="34:122" ht="13.5" customHeight="1" x14ac:dyDescent="0.15">
      <c r="AH121" s="243"/>
    </row>
    <row r="122" spans="34:122" ht="13.5" customHeight="1" x14ac:dyDescent="0.15"/>
    <row r="123" spans="34:122" ht="13.5" customHeight="1" x14ac:dyDescent="0.15"/>
    <row r="124" spans="34:122" ht="13.5" customHeight="1" x14ac:dyDescent="0.15"/>
    <row r="125" spans="34:122" ht="13.5" customHeight="1" x14ac:dyDescent="0.15">
      <c r="DR125" s="243" t="s">
        <v>509</v>
      </c>
    </row>
  </sheetData>
  <sheetProtection algorithmName="SHA-512" hashValue="rqUvdDbCPJaGIoXJfUXxC8eYBg8eHhVUWDXBUFANtnrUaRa+lwHwkDC8BRSBCnbCn4Xa9pWzSQGyFISl59tYLg==" saltValue="/5nQyiNnal7MQ+KuAmYvF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44" customWidth="1"/>
    <col min="35" max="122" width="2.5" style="243" customWidth="1"/>
    <col min="123" max="16384" width="2.5"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3"/>
    </row>
    <row r="117" spans="34:122" ht="13.5" customHeight="1" x14ac:dyDescent="0.15"/>
    <row r="118" spans="34:122" ht="13.5" customHeight="1" x14ac:dyDescent="0.15"/>
    <row r="119" spans="34:122" ht="13.5" customHeight="1" x14ac:dyDescent="0.15"/>
    <row r="120" spans="34:122" ht="13.5" customHeight="1" x14ac:dyDescent="0.15">
      <c r="AH120" s="243"/>
    </row>
    <row r="121" spans="34:122" ht="13.5" customHeight="1" x14ac:dyDescent="0.15">
      <c r="AH121" s="243"/>
    </row>
    <row r="122" spans="34:122" ht="13.5" customHeight="1" x14ac:dyDescent="0.15"/>
    <row r="123" spans="34:122" ht="13.5" customHeight="1" x14ac:dyDescent="0.15"/>
    <row r="124" spans="34:122" ht="13.5" customHeight="1" x14ac:dyDescent="0.15"/>
    <row r="125" spans="34:122" ht="13.5" customHeight="1" x14ac:dyDescent="0.15">
      <c r="DR125" s="243" t="s">
        <v>509</v>
      </c>
    </row>
  </sheetData>
  <sheetProtection algorithmName="SHA-512" hashValue="LgtUl6iImuRlC+Upd5Si3c+RLqPbEur7O9TFWFCny2/hYzFjeGquMkttydB42HEEHChUSzr+MyoJditAk0UtXQ==" saltValue="ps9nWs/QBhZfDJSH5Abmk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559</v>
      </c>
      <c r="G2" s="146"/>
      <c r="H2" s="147"/>
    </row>
    <row r="3" spans="1:8" x14ac:dyDescent="0.15">
      <c r="A3" s="143" t="s">
        <v>552</v>
      </c>
      <c r="B3" s="148"/>
      <c r="C3" s="149"/>
      <c r="D3" s="150">
        <v>74915</v>
      </c>
      <c r="E3" s="151"/>
      <c r="F3" s="152">
        <v>70615</v>
      </c>
      <c r="G3" s="153"/>
      <c r="H3" s="154"/>
    </row>
    <row r="4" spans="1:8" x14ac:dyDescent="0.15">
      <c r="A4" s="155"/>
      <c r="B4" s="156"/>
      <c r="C4" s="157"/>
      <c r="D4" s="158">
        <v>53725</v>
      </c>
      <c r="E4" s="159"/>
      <c r="F4" s="160">
        <v>37382</v>
      </c>
      <c r="G4" s="161"/>
      <c r="H4" s="162"/>
    </row>
    <row r="5" spans="1:8" x14ac:dyDescent="0.15">
      <c r="A5" s="143" t="s">
        <v>554</v>
      </c>
      <c r="B5" s="148"/>
      <c r="C5" s="149"/>
      <c r="D5" s="150">
        <v>90206</v>
      </c>
      <c r="E5" s="151"/>
      <c r="F5" s="152">
        <v>69185</v>
      </c>
      <c r="G5" s="153"/>
      <c r="H5" s="154"/>
    </row>
    <row r="6" spans="1:8" x14ac:dyDescent="0.15">
      <c r="A6" s="155"/>
      <c r="B6" s="156"/>
      <c r="C6" s="157"/>
      <c r="D6" s="158">
        <v>75897</v>
      </c>
      <c r="E6" s="159"/>
      <c r="F6" s="160">
        <v>38519</v>
      </c>
      <c r="G6" s="161"/>
      <c r="H6" s="162"/>
    </row>
    <row r="7" spans="1:8" x14ac:dyDescent="0.15">
      <c r="A7" s="143" t="s">
        <v>555</v>
      </c>
      <c r="B7" s="148"/>
      <c r="C7" s="149"/>
      <c r="D7" s="150">
        <v>76492</v>
      </c>
      <c r="E7" s="151"/>
      <c r="F7" s="152">
        <v>70166</v>
      </c>
      <c r="G7" s="153"/>
      <c r="H7" s="154"/>
    </row>
    <row r="8" spans="1:8" x14ac:dyDescent="0.15">
      <c r="A8" s="155"/>
      <c r="B8" s="156"/>
      <c r="C8" s="157"/>
      <c r="D8" s="158">
        <v>50437</v>
      </c>
      <c r="E8" s="159"/>
      <c r="F8" s="160">
        <v>36115</v>
      </c>
      <c r="G8" s="161"/>
      <c r="H8" s="162"/>
    </row>
    <row r="9" spans="1:8" x14ac:dyDescent="0.15">
      <c r="A9" s="143" t="s">
        <v>556</v>
      </c>
      <c r="B9" s="148"/>
      <c r="C9" s="149"/>
      <c r="D9" s="150">
        <v>56414</v>
      </c>
      <c r="E9" s="151"/>
      <c r="F9" s="152">
        <v>70329</v>
      </c>
      <c r="G9" s="153"/>
      <c r="H9" s="154"/>
    </row>
    <row r="10" spans="1:8" x14ac:dyDescent="0.15">
      <c r="A10" s="155"/>
      <c r="B10" s="156"/>
      <c r="C10" s="157"/>
      <c r="D10" s="158">
        <v>40392</v>
      </c>
      <c r="E10" s="159"/>
      <c r="F10" s="160">
        <v>39403</v>
      </c>
      <c r="G10" s="161"/>
      <c r="H10" s="162"/>
    </row>
    <row r="11" spans="1:8" x14ac:dyDescent="0.15">
      <c r="A11" s="143" t="s">
        <v>557</v>
      </c>
      <c r="B11" s="148"/>
      <c r="C11" s="149"/>
      <c r="D11" s="150">
        <v>39967</v>
      </c>
      <c r="E11" s="151"/>
      <c r="F11" s="152">
        <v>54225</v>
      </c>
      <c r="G11" s="153"/>
      <c r="H11" s="154"/>
    </row>
    <row r="12" spans="1:8" x14ac:dyDescent="0.15">
      <c r="A12" s="155"/>
      <c r="B12" s="156"/>
      <c r="C12" s="163"/>
      <c r="D12" s="158">
        <v>25549</v>
      </c>
      <c r="E12" s="159"/>
      <c r="F12" s="160">
        <v>27337</v>
      </c>
      <c r="G12" s="161"/>
      <c r="H12" s="162"/>
    </row>
    <row r="13" spans="1:8" x14ac:dyDescent="0.15">
      <c r="A13" s="143"/>
      <c r="B13" s="148"/>
      <c r="C13" s="149"/>
      <c r="D13" s="150">
        <v>67599</v>
      </c>
      <c r="E13" s="151"/>
      <c r="F13" s="152">
        <v>66904</v>
      </c>
      <c r="G13" s="164"/>
      <c r="H13" s="154"/>
    </row>
    <row r="14" spans="1:8" x14ac:dyDescent="0.15">
      <c r="A14" s="155"/>
      <c r="B14" s="156"/>
      <c r="C14" s="157"/>
      <c r="D14" s="158">
        <v>49200</v>
      </c>
      <c r="E14" s="159"/>
      <c r="F14" s="160">
        <v>35751</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3.17</v>
      </c>
      <c r="C19" s="165">
        <f>ROUND(VALUE(SUBSTITUTE(実質収支比率等に係る経年分析!G$48,"▲","-")),2)</f>
        <v>4.2300000000000004</v>
      </c>
      <c r="D19" s="165">
        <f>ROUND(VALUE(SUBSTITUTE(実質収支比率等に係る経年分析!H$48,"▲","-")),2)</f>
        <v>6.52</v>
      </c>
      <c r="E19" s="165">
        <f>ROUND(VALUE(SUBSTITUTE(実質収支比率等に係る経年分析!I$48,"▲","-")),2)</f>
        <v>8.2899999999999991</v>
      </c>
      <c r="F19" s="165">
        <f>ROUND(VALUE(SUBSTITUTE(実質収支比率等に係る経年分析!J$48,"▲","-")),2)</f>
        <v>7.8</v>
      </c>
    </row>
    <row r="20" spans="1:11" x14ac:dyDescent="0.15">
      <c r="A20" s="165" t="s">
        <v>55</v>
      </c>
      <c r="B20" s="165">
        <f>ROUND(VALUE(SUBSTITUTE(実質収支比率等に係る経年分析!F$47,"▲","-")),2)</f>
        <v>2.52</v>
      </c>
      <c r="C20" s="165">
        <f>ROUND(VALUE(SUBSTITUTE(実質収支比率等に係る経年分析!G$47,"▲","-")),2)</f>
        <v>7.86</v>
      </c>
      <c r="D20" s="165">
        <f>ROUND(VALUE(SUBSTITUTE(実質収支比率等に係る経年分析!H$47,"▲","-")),2)</f>
        <v>11.25</v>
      </c>
      <c r="E20" s="165">
        <f>ROUND(VALUE(SUBSTITUTE(実質収支比率等に係る経年分析!I$47,"▲","-")),2)</f>
        <v>14.05</v>
      </c>
      <c r="F20" s="165">
        <f>ROUND(VALUE(SUBSTITUTE(実質収支比率等に係る経年分析!J$47,"▲","-")),2)</f>
        <v>18.45</v>
      </c>
    </row>
    <row r="21" spans="1:11" x14ac:dyDescent="0.15">
      <c r="A21" s="165" t="s">
        <v>56</v>
      </c>
      <c r="B21" s="165">
        <f>IF(ISNUMBER(VALUE(SUBSTITUTE(実質収支比率等に係る経年分析!F$49,"▲","-"))),ROUND(VALUE(SUBSTITUTE(実質収支比率等に係る経年分析!F$49,"▲","-")),2),NA())</f>
        <v>-6.26</v>
      </c>
      <c r="C21" s="165">
        <f>IF(ISNUMBER(VALUE(SUBSTITUTE(実質収支比率等に係る経年分析!G$49,"▲","-"))),ROUND(VALUE(SUBSTITUTE(実質収支比率等に係る経年分析!G$49,"▲","-")),2),NA())</f>
        <v>6.38</v>
      </c>
      <c r="D21" s="165">
        <f>IF(ISNUMBER(VALUE(SUBSTITUTE(実質収支比率等に係る経年分析!H$49,"▲","-"))),ROUND(VALUE(SUBSTITUTE(実質収支比率等に係る経年分析!H$49,"▲","-")),2),NA())</f>
        <v>5.71</v>
      </c>
      <c r="E21" s="165">
        <f>IF(ISNUMBER(VALUE(SUBSTITUTE(実質収支比率等に係る経年分析!I$49,"▲","-"))),ROUND(VALUE(SUBSTITUTE(実質収支比率等に係る経年分析!I$49,"▲","-")),2),NA())</f>
        <v>4.92</v>
      </c>
      <c r="F21" s="165">
        <f>IF(ISNUMBER(VALUE(SUBSTITUTE(実質収支比率等に係る経年分析!J$49,"▲","-"))),ROUND(VALUE(SUBSTITUTE(実質収支比率等に係る経年分析!J$49,"▲","-")),2),NA())</f>
        <v>4.33</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0.28000000000000003</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0.31</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0.46</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f>IF(ROUND(VALUE(SUBSTITUTE(連結実質赤字比率に係る赤字・黒字の構成分析!H$42,"▲", "-")), 2) &lt; 0, ABS(ROUND(VALUE(SUBSTITUTE(連結実質赤字比率に係る赤字・黒字の構成分析!H$42,"▲", "-")), 2)), NA())</f>
        <v>0.01</v>
      </c>
      <c r="G28" s="166" t="e">
        <f>IF(ROUND(VALUE(SUBSTITUTE(連結実質赤字比率に係る赤字・黒字の構成分析!H$42,"▲", "-")), 2) &gt;= 0, ABS(ROUND(VALUE(SUBSTITUTE(連結実質赤字比率に係る赤字・黒字の構成分析!H$42,"▲", "-")), 2)), NA())</f>
        <v>#N/A</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後期高齢者医療特別会計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0.04</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0.05</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v>
      </c>
    </row>
    <row r="30" spans="1:11" x14ac:dyDescent="0.15">
      <c r="A30" s="166" t="str">
        <f>IF(連結実質赤字比率に係る赤字・黒字の構成分析!C$40="",NA(),連結実質赤字比率に係る赤字・黒字の構成分析!C$40)</f>
        <v>情報通信事業特別会計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0.03</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0.04</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0.04</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0.04</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0.03</v>
      </c>
    </row>
    <row r="31" spans="1:11" x14ac:dyDescent="0.15">
      <c r="A31" s="166" t="str">
        <f>IF(連結実質赤字比率に係る赤字・黒字の構成分析!C$39="",NA(),連結実質赤字比率に係る赤字・黒字の構成分析!C$39)</f>
        <v>簡易水道事業会計</v>
      </c>
      <c r="B31" s="166" t="e">
        <f>IF(ROUND(VALUE(SUBSTITUTE(連結実質赤字比率に係る赤字・黒字の構成分析!F$39,"▲", "-")), 2) &lt; 0, ABS(ROUND(VALUE(SUBSTITUTE(連結実質赤字比率に係る赤字・黒字の構成分析!F$39,"▲", "-")), 2)), NA())</f>
        <v>#VALUE!</v>
      </c>
      <c r="C31" s="166" t="e">
        <f>IF(ROUND(VALUE(SUBSTITUTE(連結実質赤字比率に係る赤字・黒字の構成分析!F$39,"▲", "-")), 2) &gt;= 0, ABS(ROUND(VALUE(SUBSTITUTE(連結実質赤字比率に係る赤字・黒字の構成分析!F$39,"▲", "-")), 2)), NA())</f>
        <v>#VALUE!</v>
      </c>
      <c r="D31" s="166" t="e">
        <f>IF(ROUND(VALUE(SUBSTITUTE(連結実質赤字比率に係る赤字・黒字の構成分析!G$39,"▲", "-")), 2) &lt; 0, ABS(ROUND(VALUE(SUBSTITUTE(連結実質赤字比率に係る赤字・黒字の構成分析!G$39,"▲", "-")), 2)), NA())</f>
        <v>#VALUE!</v>
      </c>
      <c r="E31" s="166" t="e">
        <f>IF(ROUND(VALUE(SUBSTITUTE(連結実質赤字比率に係る赤字・黒字の構成分析!G$39,"▲", "-")), 2) &gt;= 0, ABS(ROUND(VALUE(SUBSTITUTE(連結実質赤字比率に係る赤字・黒字の構成分析!G$39,"▲", "-")), 2)), NA())</f>
        <v>#VALUE!</v>
      </c>
      <c r="F31" s="166" t="e">
        <f>IF(ROUND(VALUE(SUBSTITUTE(連結実質赤字比率に係る赤字・黒字の構成分析!H$39,"▲", "-")), 2) &lt; 0, ABS(ROUND(VALUE(SUBSTITUTE(連結実質赤字比率に係る赤字・黒字の構成分析!H$39,"▲", "-")), 2)), NA())</f>
        <v>#VALUE!</v>
      </c>
      <c r="G31" s="166" t="e">
        <f>IF(ROUND(VALUE(SUBSTITUTE(連結実質赤字比率に係る赤字・黒字の構成分析!H$39,"▲", "-")), 2) &gt;= 0, ABS(ROUND(VALUE(SUBSTITUTE(連結実質赤字比率に係る赤字・黒字の構成分析!H$39,"▲", "-")), 2)), NA())</f>
        <v>#VALUE!</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0.05</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0.15</v>
      </c>
    </row>
    <row r="32" spans="1:11" x14ac:dyDescent="0.15">
      <c r="A32" s="166" t="str">
        <f>IF(連結実質赤字比率に係る赤字・黒字の構成分析!C$38="",NA(),連結実質赤字比率に係る赤字・黒字の構成分析!C$38)</f>
        <v>国民健康保険特別会計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1.57</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1.17</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0.83</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1.04</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0.8</v>
      </c>
    </row>
    <row r="33" spans="1:16" x14ac:dyDescent="0.15">
      <c r="A33" s="166" t="str">
        <f>IF(連結実質赤字比率に係る赤字・黒字の構成分析!C$37="",NA(),連結実質赤字比率に係る赤字・黒字の構成分析!C$37)</f>
        <v>下水道事業会計</v>
      </c>
      <c r="B33" s="166" t="e">
        <f>IF(ROUND(VALUE(SUBSTITUTE(連結実質赤字比率に係る赤字・黒字の構成分析!F$37,"▲", "-")), 2) &lt; 0, ABS(ROUND(VALUE(SUBSTITUTE(連結実質赤字比率に係る赤字・黒字の構成分析!F$37,"▲", "-")), 2)), NA())</f>
        <v>#VALUE!</v>
      </c>
      <c r="C33" s="166" t="e">
        <f>IF(ROUND(VALUE(SUBSTITUTE(連結実質赤字比率に係る赤字・黒字の構成分析!F$37,"▲", "-")), 2) &gt;= 0, ABS(ROUND(VALUE(SUBSTITUTE(連結実質赤字比率に係る赤字・黒字の構成分析!F$37,"▲", "-")), 2)), NA())</f>
        <v>#VALUE!</v>
      </c>
      <c r="D33" s="166" t="e">
        <f>IF(ROUND(VALUE(SUBSTITUTE(連結実質赤字比率に係る赤字・黒字の構成分析!G$37,"▲", "-")), 2) &lt; 0, ABS(ROUND(VALUE(SUBSTITUTE(連結実質赤字比率に係る赤字・黒字の構成分析!G$37,"▲", "-")), 2)), NA())</f>
        <v>#VALUE!</v>
      </c>
      <c r="E33" s="166" t="e">
        <f>IF(ROUND(VALUE(SUBSTITUTE(連結実質赤字比率に係る赤字・黒字の構成分析!G$37,"▲", "-")), 2) &gt;= 0, ABS(ROUND(VALUE(SUBSTITUTE(連結実質赤字比率に係る赤字・黒字の構成分析!G$37,"▲", "-")), 2)), NA())</f>
        <v>#VALUE!</v>
      </c>
      <c r="F33" s="166" t="e">
        <f>IF(ROUND(VALUE(SUBSTITUTE(連結実質赤字比率に係る赤字・黒字の構成分析!H$37,"▲", "-")), 2) &lt; 0, ABS(ROUND(VALUE(SUBSTITUTE(連結実質赤字比率に係る赤字・黒字の構成分析!H$37,"▲", "-")), 2)), NA())</f>
        <v>#VALUE!</v>
      </c>
      <c r="G33" s="166" t="e">
        <f>IF(ROUND(VALUE(SUBSTITUTE(連結実質赤字比率に係る赤字・黒字の構成分析!H$37,"▲", "-")), 2) &gt;= 0, ABS(ROUND(VALUE(SUBSTITUTE(連結実質赤字比率に係る赤字・黒字の構成分析!H$37,"▲", "-")), 2)), NA())</f>
        <v>#VALUE!</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1.22</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0.98</v>
      </c>
    </row>
    <row r="34" spans="1:16" x14ac:dyDescent="0.15">
      <c r="A34" s="166" t="str">
        <f>IF(連結実質赤字比率に係る赤字・黒字の構成分析!C$36="",NA(),連結実質赤字比率に係る赤字・黒字の構成分析!C$36)</f>
        <v>介護保険特別会計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1.35</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1.65</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0.82</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0.74</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1.62</v>
      </c>
    </row>
    <row r="35" spans="1:16" x14ac:dyDescent="0.15">
      <c r="A35" s="166" t="str">
        <f>IF(連結実質赤字比率に係る赤字・黒字の構成分析!C$35="",NA(),連結実質赤字比率に係る赤字・黒字の構成分析!C$35)</f>
        <v>上水道事業会計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2.48</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2.78</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2.69</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2.68</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2.6</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3.13</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4.17</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6.49</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8.24</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7.76</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4100</v>
      </c>
      <c r="E42" s="167"/>
      <c r="F42" s="167"/>
      <c r="G42" s="167">
        <f>'実質公債費比率（分子）の構造'!L$52</f>
        <v>4256</v>
      </c>
      <c r="H42" s="167"/>
      <c r="I42" s="167"/>
      <c r="J42" s="167">
        <f>'実質公債費比率（分子）の構造'!M$52</f>
        <v>4324</v>
      </c>
      <c r="K42" s="167"/>
      <c r="L42" s="167"/>
      <c r="M42" s="167">
        <f>'実質公債費比率（分子）の構造'!N$52</f>
        <v>4137</v>
      </c>
      <c r="N42" s="167"/>
      <c r="O42" s="167"/>
      <c r="P42" s="167">
        <f>'実質公債費比率（分子）の構造'!O$52</f>
        <v>4035</v>
      </c>
    </row>
    <row r="43" spans="1:16" x14ac:dyDescent="0.15">
      <c r="A43" s="167" t="s">
        <v>18</v>
      </c>
      <c r="B43" s="167">
        <f>'実質公債費比率（分子）の構造'!K$51</f>
        <v>0</v>
      </c>
      <c r="C43" s="167"/>
      <c r="D43" s="167"/>
      <c r="E43" s="167">
        <f>'実質公債費比率（分子）の構造'!L$51</f>
        <v>0</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64</v>
      </c>
      <c r="B44" s="167">
        <f>'実質公債費比率（分子）の構造'!K$50</f>
        <v>256</v>
      </c>
      <c r="C44" s="167"/>
      <c r="D44" s="167"/>
      <c r="E44" s="167">
        <f>'実質公債費比率（分子）の構造'!L$50</f>
        <v>212</v>
      </c>
      <c r="F44" s="167"/>
      <c r="G44" s="167"/>
      <c r="H44" s="167">
        <f>'実質公債費比率（分子）の構造'!M$50</f>
        <v>179</v>
      </c>
      <c r="I44" s="167"/>
      <c r="J44" s="167"/>
      <c r="K44" s="167">
        <f>'実質公債費比率（分子）の構造'!N$50</f>
        <v>177</v>
      </c>
      <c r="L44" s="167"/>
      <c r="M44" s="167"/>
      <c r="N44" s="167">
        <f>'実質公債費比率（分子）の構造'!O$50</f>
        <v>174</v>
      </c>
      <c r="O44" s="167"/>
      <c r="P44" s="167"/>
    </row>
    <row r="45" spans="1:16" x14ac:dyDescent="0.15">
      <c r="A45" s="167" t="s">
        <v>65</v>
      </c>
      <c r="B45" s="167">
        <f>'実質公債費比率（分子）の構造'!K$49</f>
        <v>1</v>
      </c>
      <c r="C45" s="167"/>
      <c r="D45" s="167"/>
      <c r="E45" s="167">
        <f>'実質公債費比率（分子）の構造'!L$49</f>
        <v>0</v>
      </c>
      <c r="F45" s="167"/>
      <c r="G45" s="167"/>
      <c r="H45" s="167">
        <f>'実質公債費比率（分子）の構造'!M$49</f>
        <v>0</v>
      </c>
      <c r="I45" s="167"/>
      <c r="J45" s="167"/>
      <c r="K45" s="167">
        <f>'実質公債費比率（分子）の構造'!N$49</f>
        <v>1</v>
      </c>
      <c r="L45" s="167"/>
      <c r="M45" s="167"/>
      <c r="N45" s="167">
        <f>'実質公債費比率（分子）の構造'!O$49</f>
        <v>4</v>
      </c>
      <c r="O45" s="167"/>
      <c r="P45" s="167"/>
    </row>
    <row r="46" spans="1:16" x14ac:dyDescent="0.15">
      <c r="A46" s="167" t="s">
        <v>66</v>
      </c>
      <c r="B46" s="167">
        <f>'実質公債費比率（分子）の構造'!K$48</f>
        <v>2637</v>
      </c>
      <c r="C46" s="167"/>
      <c r="D46" s="167"/>
      <c r="E46" s="167">
        <f>'実質公債費比率（分子）の構造'!L$48</f>
        <v>2600</v>
      </c>
      <c r="F46" s="167"/>
      <c r="G46" s="167"/>
      <c r="H46" s="167">
        <f>'実質公債費比率（分子）の構造'!M$48</f>
        <v>2902</v>
      </c>
      <c r="I46" s="167"/>
      <c r="J46" s="167"/>
      <c r="K46" s="167">
        <f>'実質公債費比率（分子）の構造'!N$48</f>
        <v>2562</v>
      </c>
      <c r="L46" s="167"/>
      <c r="M46" s="167"/>
      <c r="N46" s="167">
        <f>'実質公債費比率（分子）の構造'!O$48</f>
        <v>2573</v>
      </c>
      <c r="O46" s="167"/>
      <c r="P46" s="167"/>
    </row>
    <row r="47" spans="1:16" x14ac:dyDescent="0.15">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69</v>
      </c>
      <c r="B49" s="167">
        <f>'実質公債費比率（分子）の構造'!K$45</f>
        <v>3615</v>
      </c>
      <c r="C49" s="167"/>
      <c r="D49" s="167"/>
      <c r="E49" s="167">
        <f>'実質公債費比率（分子）の構造'!L$45</f>
        <v>3659</v>
      </c>
      <c r="F49" s="167"/>
      <c r="G49" s="167"/>
      <c r="H49" s="167">
        <f>'実質公債費比率（分子）の構造'!M$45</f>
        <v>3647</v>
      </c>
      <c r="I49" s="167"/>
      <c r="J49" s="167"/>
      <c r="K49" s="167">
        <f>'実質公債費比率（分子）の構造'!N$45</f>
        <v>3487</v>
      </c>
      <c r="L49" s="167"/>
      <c r="M49" s="167"/>
      <c r="N49" s="167">
        <f>'実質公債費比率（分子）の構造'!O$45</f>
        <v>3405</v>
      </c>
      <c r="O49" s="167"/>
      <c r="P49" s="167"/>
    </row>
    <row r="50" spans="1:16" x14ac:dyDescent="0.15">
      <c r="A50" s="167" t="s">
        <v>70</v>
      </c>
      <c r="B50" s="167" t="e">
        <f>NA()</f>
        <v>#N/A</v>
      </c>
      <c r="C50" s="167">
        <f>IF(ISNUMBER('実質公債費比率（分子）の構造'!K$53),'実質公債費比率（分子）の構造'!K$53,NA())</f>
        <v>2409</v>
      </c>
      <c r="D50" s="167" t="e">
        <f>NA()</f>
        <v>#N/A</v>
      </c>
      <c r="E50" s="167" t="e">
        <f>NA()</f>
        <v>#N/A</v>
      </c>
      <c r="F50" s="167">
        <f>IF(ISNUMBER('実質公債費比率（分子）の構造'!L$53),'実質公債費比率（分子）の構造'!L$53,NA())</f>
        <v>2215</v>
      </c>
      <c r="G50" s="167" t="e">
        <f>NA()</f>
        <v>#N/A</v>
      </c>
      <c r="H50" s="167" t="e">
        <f>NA()</f>
        <v>#N/A</v>
      </c>
      <c r="I50" s="167">
        <f>IF(ISNUMBER('実質公債費比率（分子）の構造'!M$53),'実質公債費比率（分子）の構造'!M$53,NA())</f>
        <v>2404</v>
      </c>
      <c r="J50" s="167" t="e">
        <f>NA()</f>
        <v>#N/A</v>
      </c>
      <c r="K50" s="167" t="e">
        <f>NA()</f>
        <v>#N/A</v>
      </c>
      <c r="L50" s="167">
        <f>IF(ISNUMBER('実質公債費比率（分子）の構造'!N$53),'実質公債費比率（分子）の構造'!N$53,NA())</f>
        <v>2090</v>
      </c>
      <c r="M50" s="167" t="e">
        <f>NA()</f>
        <v>#N/A</v>
      </c>
      <c r="N50" s="167" t="e">
        <f>NA()</f>
        <v>#N/A</v>
      </c>
      <c r="O50" s="167">
        <f>IF(ISNUMBER('実質公債費比率（分子）の構造'!O$53),'実質公債費比率（分子）の構造'!O$53,NA())</f>
        <v>2121</v>
      </c>
      <c r="P50" s="167" t="e">
        <f>NA()</f>
        <v>#N/A</v>
      </c>
    </row>
    <row r="53" spans="1:16" x14ac:dyDescent="0.15">
      <c r="A53" s="139" t="s">
        <v>71</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15">
      <c r="A56" s="166" t="s">
        <v>43</v>
      </c>
      <c r="B56" s="166"/>
      <c r="C56" s="166"/>
      <c r="D56" s="166">
        <f>'将来負担比率（分子）の構造'!I$52</f>
        <v>49144</v>
      </c>
      <c r="E56" s="166"/>
      <c r="F56" s="166"/>
      <c r="G56" s="166">
        <f>'将来負担比率（分子）の構造'!J$52</f>
        <v>48699</v>
      </c>
      <c r="H56" s="166"/>
      <c r="I56" s="166"/>
      <c r="J56" s="166">
        <f>'将来負担比率（分子）の構造'!K$52</f>
        <v>46944</v>
      </c>
      <c r="K56" s="166"/>
      <c r="L56" s="166"/>
      <c r="M56" s="166">
        <f>'将来負担比率（分子）の構造'!L$52</f>
        <v>46080</v>
      </c>
      <c r="N56" s="166"/>
      <c r="O56" s="166"/>
      <c r="P56" s="166">
        <f>'将来負担比率（分子）の構造'!M$52</f>
        <v>43997</v>
      </c>
    </row>
    <row r="57" spans="1:16" x14ac:dyDescent="0.15">
      <c r="A57" s="166" t="s">
        <v>42</v>
      </c>
      <c r="B57" s="166"/>
      <c r="C57" s="166"/>
      <c r="D57" s="166">
        <f>'将来負担比率（分子）の構造'!I$51</f>
        <v>185</v>
      </c>
      <c r="E57" s="166"/>
      <c r="F57" s="166"/>
      <c r="G57" s="166">
        <f>'将来負担比率（分子）の構造'!J$51</f>
        <v>145</v>
      </c>
      <c r="H57" s="166"/>
      <c r="I57" s="166"/>
      <c r="J57" s="166">
        <f>'将来負担比率（分子）の構造'!K$51</f>
        <v>107</v>
      </c>
      <c r="K57" s="166"/>
      <c r="L57" s="166"/>
      <c r="M57" s="166">
        <f>'将来負担比率（分子）の構造'!L$51</f>
        <v>90</v>
      </c>
      <c r="N57" s="166"/>
      <c r="O57" s="166"/>
      <c r="P57" s="166">
        <f>'将来負担比率（分子）の構造'!M$51</f>
        <v>71</v>
      </c>
    </row>
    <row r="58" spans="1:16" x14ac:dyDescent="0.15">
      <c r="A58" s="166" t="s">
        <v>41</v>
      </c>
      <c r="B58" s="166"/>
      <c r="C58" s="166"/>
      <c r="D58" s="166">
        <f>'将来負担比率（分子）の構造'!I$50</f>
        <v>8607</v>
      </c>
      <c r="E58" s="166"/>
      <c r="F58" s="166"/>
      <c r="G58" s="166">
        <f>'将来負担比率（分子）の構造'!J$50</f>
        <v>7795</v>
      </c>
      <c r="H58" s="166"/>
      <c r="I58" s="166"/>
      <c r="J58" s="166">
        <f>'将来負担比率（分子）の構造'!K$50</f>
        <v>7726</v>
      </c>
      <c r="K58" s="166"/>
      <c r="L58" s="166"/>
      <c r="M58" s="166">
        <f>'将来負担比率（分子）の構造'!L$50</f>
        <v>7810</v>
      </c>
      <c r="N58" s="166"/>
      <c r="O58" s="166"/>
      <c r="P58" s="166">
        <f>'将来負担比率（分子）の構造'!M$50</f>
        <v>9030</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6179</v>
      </c>
      <c r="C62" s="166"/>
      <c r="D62" s="166"/>
      <c r="E62" s="166">
        <f>'将来負担比率（分子）の構造'!J$45</f>
        <v>5983</v>
      </c>
      <c r="F62" s="166"/>
      <c r="G62" s="166"/>
      <c r="H62" s="166">
        <f>'将来負担比率（分子）の構造'!K$45</f>
        <v>5922</v>
      </c>
      <c r="I62" s="166"/>
      <c r="J62" s="166"/>
      <c r="K62" s="166">
        <f>'将来負担比率（分子）の構造'!L$45</f>
        <v>5830</v>
      </c>
      <c r="L62" s="166"/>
      <c r="M62" s="166"/>
      <c r="N62" s="166">
        <f>'将来負担比率（分子）の構造'!M$45</f>
        <v>5490</v>
      </c>
      <c r="O62" s="166"/>
      <c r="P62" s="166"/>
    </row>
    <row r="63" spans="1:16" x14ac:dyDescent="0.15">
      <c r="A63" s="166" t="s">
        <v>34</v>
      </c>
      <c r="B63" s="166">
        <f>'将来負担比率（分子）の構造'!I$44</f>
        <v>314</v>
      </c>
      <c r="C63" s="166"/>
      <c r="D63" s="166"/>
      <c r="E63" s="166">
        <f>'将来負担比率（分子）の構造'!J$44</f>
        <v>313</v>
      </c>
      <c r="F63" s="166"/>
      <c r="G63" s="166"/>
      <c r="H63" s="166">
        <f>'将来負担比率（分子）の構造'!K$44</f>
        <v>351</v>
      </c>
      <c r="I63" s="166"/>
      <c r="J63" s="166"/>
      <c r="K63" s="166">
        <f>'将来負担比率（分子）の構造'!L$44</f>
        <v>378</v>
      </c>
      <c r="L63" s="166"/>
      <c r="M63" s="166"/>
      <c r="N63" s="166">
        <f>'将来負担比率（分子）の構造'!M$44</f>
        <v>377</v>
      </c>
      <c r="O63" s="166"/>
      <c r="P63" s="166"/>
    </row>
    <row r="64" spans="1:16" x14ac:dyDescent="0.15">
      <c r="A64" s="166" t="s">
        <v>33</v>
      </c>
      <c r="B64" s="166">
        <f>'将来負担比率（分子）の構造'!I$43</f>
        <v>38974</v>
      </c>
      <c r="C64" s="166"/>
      <c r="D64" s="166"/>
      <c r="E64" s="166">
        <f>'将来負担比率（分子）の構造'!J$43</f>
        <v>36352</v>
      </c>
      <c r="F64" s="166"/>
      <c r="G64" s="166"/>
      <c r="H64" s="166">
        <f>'将来負担比率（分子）の構造'!K$43</f>
        <v>34787</v>
      </c>
      <c r="I64" s="166"/>
      <c r="J64" s="166"/>
      <c r="K64" s="166">
        <f>'将来負担比率（分子）の構造'!L$43</f>
        <v>31533</v>
      </c>
      <c r="L64" s="166"/>
      <c r="M64" s="166"/>
      <c r="N64" s="166">
        <f>'将来負担比率（分子）の構造'!M$43</f>
        <v>31274</v>
      </c>
      <c r="O64" s="166"/>
      <c r="P64" s="166"/>
    </row>
    <row r="65" spans="1:16" x14ac:dyDescent="0.15">
      <c r="A65" s="166" t="s">
        <v>32</v>
      </c>
      <c r="B65" s="166">
        <f>'将来負担比率（分子）の構造'!I$42</f>
        <v>1294</v>
      </c>
      <c r="C65" s="166"/>
      <c r="D65" s="166"/>
      <c r="E65" s="166">
        <f>'将来負担比率（分子）の構造'!J$42</f>
        <v>1087</v>
      </c>
      <c r="F65" s="166"/>
      <c r="G65" s="166"/>
      <c r="H65" s="166">
        <f>'将来負担比率（分子）の構造'!K$42</f>
        <v>911</v>
      </c>
      <c r="I65" s="166"/>
      <c r="J65" s="166"/>
      <c r="K65" s="166">
        <f>'将来負担比率（分子）の構造'!L$42</f>
        <v>714</v>
      </c>
      <c r="L65" s="166"/>
      <c r="M65" s="166"/>
      <c r="N65" s="166">
        <f>'将来負担比率（分子）の構造'!M$42</f>
        <v>543</v>
      </c>
      <c r="O65" s="166"/>
      <c r="P65" s="166"/>
    </row>
    <row r="66" spans="1:16" x14ac:dyDescent="0.15">
      <c r="A66" s="166" t="s">
        <v>31</v>
      </c>
      <c r="B66" s="166">
        <f>'将来負担比率（分子）の構造'!I$41</f>
        <v>32437</v>
      </c>
      <c r="C66" s="166"/>
      <c r="D66" s="166"/>
      <c r="E66" s="166">
        <f>'将来負担比率（分子）の構造'!J$41</f>
        <v>33937</v>
      </c>
      <c r="F66" s="166"/>
      <c r="G66" s="166"/>
      <c r="H66" s="166">
        <f>'将来負担比率（分子）の構造'!K$41</f>
        <v>34400</v>
      </c>
      <c r="I66" s="166"/>
      <c r="J66" s="166"/>
      <c r="K66" s="166">
        <f>'将来負担比率（分子）の構造'!L$41</f>
        <v>33934</v>
      </c>
      <c r="L66" s="166"/>
      <c r="M66" s="166"/>
      <c r="N66" s="166">
        <f>'将来負担比率（分子）の構造'!M$41</f>
        <v>32615</v>
      </c>
      <c r="O66" s="166"/>
      <c r="P66" s="166"/>
    </row>
    <row r="67" spans="1:16" x14ac:dyDescent="0.15">
      <c r="A67" s="166" t="s">
        <v>74</v>
      </c>
      <c r="B67" s="166" t="e">
        <f>NA()</f>
        <v>#N/A</v>
      </c>
      <c r="C67" s="166">
        <f>IF(ISNUMBER('将来負担比率（分子）の構造'!I$53), IF('将来負担比率（分子）の構造'!I$53 &lt; 0, 0, '将来負担比率（分子）の構造'!I$53), NA())</f>
        <v>21261</v>
      </c>
      <c r="D67" s="166" t="e">
        <f>NA()</f>
        <v>#N/A</v>
      </c>
      <c r="E67" s="166" t="e">
        <f>NA()</f>
        <v>#N/A</v>
      </c>
      <c r="F67" s="166">
        <f>IF(ISNUMBER('将来負担比率（分子）の構造'!J$53), IF('将来負担比率（分子）の構造'!J$53 &lt; 0, 0, '将来負担比率（分子）の構造'!J$53), NA())</f>
        <v>21033</v>
      </c>
      <c r="G67" s="166" t="e">
        <f>NA()</f>
        <v>#N/A</v>
      </c>
      <c r="H67" s="166" t="e">
        <f>NA()</f>
        <v>#N/A</v>
      </c>
      <c r="I67" s="166">
        <f>IF(ISNUMBER('将来負担比率（分子）の構造'!K$53), IF('将来負担比率（分子）の構造'!K$53 &lt; 0, 0, '将来負担比率（分子）の構造'!K$53), NA())</f>
        <v>21594</v>
      </c>
      <c r="J67" s="166" t="e">
        <f>NA()</f>
        <v>#N/A</v>
      </c>
      <c r="K67" s="166" t="e">
        <f>NA()</f>
        <v>#N/A</v>
      </c>
      <c r="L67" s="166">
        <f>IF(ISNUMBER('将来負担比率（分子）の構造'!L$53), IF('将来負担比率（分子）の構造'!L$53 &lt; 0, 0, '将来負担比率（分子）の構造'!L$53), NA())</f>
        <v>18410</v>
      </c>
      <c r="M67" s="166" t="e">
        <f>NA()</f>
        <v>#N/A</v>
      </c>
      <c r="N67" s="166" t="e">
        <f>NA()</f>
        <v>#N/A</v>
      </c>
      <c r="O67" s="166">
        <f>IF(ISNUMBER('将来負担比率（分子）の構造'!M$53), IF('将来負担比率（分子）の構造'!M$53 &lt; 0, 0, '将来負担比率（分子）の構造'!M$53), NA())</f>
        <v>17200</v>
      </c>
      <c r="P67" s="166" t="e">
        <f>NA()</f>
        <v>#N/A</v>
      </c>
    </row>
    <row r="70" spans="1:16" x14ac:dyDescent="0.15">
      <c r="A70" s="168" t="s">
        <v>75</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76</v>
      </c>
      <c r="B72" s="170">
        <f>基金残高に係る経年分析!F55</f>
        <v>2431</v>
      </c>
      <c r="C72" s="170">
        <f>基金残高に係る経年分析!G55</f>
        <v>3097</v>
      </c>
      <c r="D72" s="170">
        <f>基金残高に係る経年分析!H55</f>
        <v>4145</v>
      </c>
    </row>
    <row r="73" spans="1:16" x14ac:dyDescent="0.15">
      <c r="A73" s="169" t="s">
        <v>77</v>
      </c>
      <c r="B73" s="170">
        <f>基金残高に係る経年分析!F56</f>
        <v>630</v>
      </c>
      <c r="C73" s="170">
        <f>基金残高に係る経年分析!G56</f>
        <v>915</v>
      </c>
      <c r="D73" s="170">
        <f>基金残高に係る経年分析!H56</f>
        <v>915</v>
      </c>
    </row>
    <row r="74" spans="1:16" x14ac:dyDescent="0.15">
      <c r="A74" s="169" t="s">
        <v>78</v>
      </c>
      <c r="B74" s="170">
        <f>基金残高に係る経年分析!F57</f>
        <v>3365</v>
      </c>
      <c r="C74" s="170">
        <f>基金残高に係る経年分析!G57</f>
        <v>2388</v>
      </c>
      <c r="D74" s="170">
        <f>基金残高に係る経年分析!H57</f>
        <v>2402</v>
      </c>
    </row>
  </sheetData>
  <sheetProtection algorithmName="SHA-512" hashValue="yMi9uLo1DrJuuFsH5SMo4IWo44mW7svAB/LIm+LshzWu6I4QzGUMB8ijUO+Po+w1O2ofBbugeW8OSUeaVh/gTQ==" saltValue="4fNtBduXfW5p/2qZ6DzIP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AQ34" workbookViewId="0"/>
  </sheetViews>
  <sheetFormatPr defaultColWidth="0" defaultRowHeight="11.25" customHeight="1" zeroHeight="1" x14ac:dyDescent="0.15"/>
  <cols>
    <col min="1" max="1" width="1.625" style="343" customWidth="1"/>
    <col min="2" max="2" width="2.375" style="343" customWidth="1"/>
    <col min="3" max="16" width="2.625" style="343" customWidth="1"/>
    <col min="17" max="17" width="2.375" style="343" customWidth="1"/>
    <col min="18" max="95" width="1.625" style="343" customWidth="1"/>
    <col min="96" max="133" width="1.625" style="210" customWidth="1"/>
    <col min="134" max="143" width="1.625" style="343" customWidth="1"/>
    <col min="144" max="16384" width="0" style="343"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345"/>
      <c r="CE1" s="345"/>
      <c r="CF1" s="345"/>
      <c r="CG1" s="345"/>
      <c r="CH1" s="345"/>
      <c r="CI1" s="345"/>
      <c r="CJ1" s="345"/>
      <c r="CK1" s="345"/>
      <c r="CL1" s="345"/>
      <c r="CM1" s="345"/>
      <c r="CN1" s="345"/>
      <c r="CO1" s="345"/>
      <c r="CP1" s="345"/>
      <c r="CQ1" s="345"/>
      <c r="CR1" s="345"/>
      <c r="CS1" s="345"/>
      <c r="CT1" s="345"/>
      <c r="CU1" s="345"/>
      <c r="CV1" s="345"/>
      <c r="CW1" s="345"/>
      <c r="CX1" s="345"/>
      <c r="CY1" s="345"/>
      <c r="CZ1" s="345"/>
      <c r="DA1" s="345"/>
      <c r="DB1" s="345"/>
      <c r="DC1" s="345"/>
      <c r="DD1" s="345"/>
      <c r="DE1" s="345"/>
      <c r="DF1" s="345"/>
      <c r="DG1" s="345"/>
      <c r="DH1" s="619" t="s">
        <v>211</v>
      </c>
      <c r="DI1" s="620"/>
      <c r="DJ1" s="620"/>
      <c r="DK1" s="620"/>
      <c r="DL1" s="620"/>
      <c r="DM1" s="620"/>
      <c r="DN1" s="621"/>
      <c r="DO1" s="343"/>
      <c r="DP1" s="619" t="s">
        <v>212</v>
      </c>
      <c r="DQ1" s="620"/>
      <c r="DR1" s="620"/>
      <c r="DS1" s="620"/>
      <c r="DT1" s="620"/>
      <c r="DU1" s="620"/>
      <c r="DV1" s="620"/>
      <c r="DW1" s="620"/>
      <c r="DX1" s="620"/>
      <c r="DY1" s="620"/>
      <c r="DZ1" s="620"/>
      <c r="EA1" s="620"/>
      <c r="EB1" s="620"/>
      <c r="EC1" s="621"/>
      <c r="ED1" s="204"/>
      <c r="EE1" s="204"/>
      <c r="EF1" s="204"/>
      <c r="EG1" s="204"/>
      <c r="EH1" s="204"/>
      <c r="EI1" s="204"/>
      <c r="EJ1" s="204"/>
      <c r="EK1" s="204"/>
      <c r="EL1" s="204"/>
      <c r="EM1" s="204"/>
    </row>
    <row r="2" spans="2:143" ht="22.5" customHeight="1" x14ac:dyDescent="0.15">
      <c r="B2" s="205" t="s">
        <v>213</v>
      </c>
      <c r="R2" s="206"/>
      <c r="S2" s="206"/>
      <c r="T2" s="206"/>
      <c r="U2" s="206"/>
      <c r="V2" s="206"/>
      <c r="W2" s="206"/>
      <c r="X2" s="206"/>
      <c r="Y2" s="206"/>
      <c r="Z2" s="206"/>
      <c r="AA2" s="206"/>
      <c r="AB2" s="206"/>
      <c r="AC2" s="206"/>
      <c r="AE2" s="346"/>
      <c r="AF2" s="346"/>
      <c r="AG2" s="346"/>
      <c r="AH2" s="346"/>
      <c r="AI2" s="346"/>
      <c r="AJ2" s="206"/>
      <c r="AK2" s="206"/>
      <c r="AL2" s="206"/>
      <c r="AM2" s="206"/>
      <c r="AN2" s="206"/>
      <c r="AO2" s="206"/>
      <c r="AP2" s="206"/>
      <c r="CD2" s="345"/>
      <c r="CE2" s="345"/>
      <c r="CF2" s="345"/>
      <c r="CG2" s="345"/>
      <c r="CH2" s="345"/>
      <c r="CI2" s="345"/>
      <c r="CJ2" s="345"/>
      <c r="CK2" s="345"/>
      <c r="CL2" s="345"/>
      <c r="CM2" s="345"/>
      <c r="CN2" s="345"/>
      <c r="CO2" s="345"/>
      <c r="CP2" s="345"/>
      <c r="CQ2" s="345"/>
      <c r="CR2" s="345"/>
      <c r="CS2" s="345"/>
      <c r="CT2" s="345"/>
      <c r="CU2" s="345"/>
      <c r="CV2" s="345"/>
      <c r="CW2" s="345"/>
      <c r="CX2" s="345"/>
      <c r="CY2" s="345"/>
      <c r="CZ2" s="345"/>
      <c r="DA2" s="345"/>
      <c r="DB2" s="345"/>
      <c r="DC2" s="345"/>
      <c r="DD2" s="345"/>
      <c r="DE2" s="345"/>
      <c r="DF2" s="345"/>
      <c r="DG2" s="345"/>
      <c r="DH2" s="345"/>
      <c r="DI2" s="345"/>
      <c r="DJ2" s="345"/>
      <c r="DK2" s="345"/>
      <c r="DL2" s="345"/>
      <c r="DM2" s="345"/>
      <c r="DN2" s="345"/>
      <c r="DO2" s="345"/>
      <c r="DP2" s="345"/>
      <c r="DQ2" s="345"/>
      <c r="DR2" s="345"/>
      <c r="DS2" s="345"/>
      <c r="DT2" s="345"/>
      <c r="DU2" s="345"/>
      <c r="DV2" s="345"/>
      <c r="DW2" s="345"/>
      <c r="DX2" s="345"/>
      <c r="DY2" s="345"/>
      <c r="DZ2" s="345"/>
      <c r="EA2" s="345"/>
      <c r="EB2" s="345"/>
      <c r="EC2" s="345"/>
    </row>
    <row r="3" spans="2:143" ht="11.25" customHeight="1" x14ac:dyDescent="0.15">
      <c r="B3" s="622" t="s">
        <v>214</v>
      </c>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2" t="s">
        <v>215</v>
      </c>
      <c r="AQ3" s="623"/>
      <c r="AR3" s="623"/>
      <c r="AS3" s="623"/>
      <c r="AT3" s="623"/>
      <c r="AU3" s="623"/>
      <c r="AV3" s="623"/>
      <c r="AW3" s="623"/>
      <c r="AX3" s="623"/>
      <c r="AY3" s="623"/>
      <c r="AZ3" s="623"/>
      <c r="BA3" s="623"/>
      <c r="BB3" s="623"/>
      <c r="BC3" s="623"/>
      <c r="BD3" s="623"/>
      <c r="BE3" s="623"/>
      <c r="BF3" s="623"/>
      <c r="BG3" s="623"/>
      <c r="BH3" s="623"/>
      <c r="BI3" s="623"/>
      <c r="BJ3" s="623"/>
      <c r="BK3" s="623"/>
      <c r="BL3" s="623"/>
      <c r="BM3" s="623"/>
      <c r="BN3" s="623"/>
      <c r="BO3" s="623"/>
      <c r="BP3" s="623"/>
      <c r="BQ3" s="623"/>
      <c r="BR3" s="623"/>
      <c r="BS3" s="623"/>
      <c r="BT3" s="623"/>
      <c r="BU3" s="623"/>
      <c r="BV3" s="623"/>
      <c r="BW3" s="623"/>
      <c r="BX3" s="623"/>
      <c r="BY3" s="623"/>
      <c r="BZ3" s="623"/>
      <c r="CA3" s="623"/>
      <c r="CB3" s="624"/>
      <c r="CD3" s="625" t="s">
        <v>216</v>
      </c>
      <c r="CE3" s="626"/>
      <c r="CF3" s="626"/>
      <c r="CG3" s="626"/>
      <c r="CH3" s="626"/>
      <c r="CI3" s="626"/>
      <c r="CJ3" s="626"/>
      <c r="CK3" s="626"/>
      <c r="CL3" s="626"/>
      <c r="CM3" s="626"/>
      <c r="CN3" s="626"/>
      <c r="CO3" s="626"/>
      <c r="CP3" s="626"/>
      <c r="CQ3" s="626"/>
      <c r="CR3" s="626"/>
      <c r="CS3" s="626"/>
      <c r="CT3" s="626"/>
      <c r="CU3" s="626"/>
      <c r="CV3" s="626"/>
      <c r="CW3" s="626"/>
      <c r="CX3" s="626"/>
      <c r="CY3" s="626"/>
      <c r="CZ3" s="626"/>
      <c r="DA3" s="626"/>
      <c r="DB3" s="626"/>
      <c r="DC3" s="626"/>
      <c r="DD3" s="626"/>
      <c r="DE3" s="626"/>
      <c r="DF3" s="626"/>
      <c r="DG3" s="626"/>
      <c r="DH3" s="626"/>
      <c r="DI3" s="626"/>
      <c r="DJ3" s="626"/>
      <c r="DK3" s="626"/>
      <c r="DL3" s="626"/>
      <c r="DM3" s="626"/>
      <c r="DN3" s="626"/>
      <c r="DO3" s="626"/>
      <c r="DP3" s="626"/>
      <c r="DQ3" s="626"/>
      <c r="DR3" s="626"/>
      <c r="DS3" s="626"/>
      <c r="DT3" s="626"/>
      <c r="DU3" s="626"/>
      <c r="DV3" s="626"/>
      <c r="DW3" s="626"/>
      <c r="DX3" s="626"/>
      <c r="DY3" s="626"/>
      <c r="DZ3" s="626"/>
      <c r="EA3" s="626"/>
      <c r="EB3" s="626"/>
      <c r="EC3" s="627"/>
    </row>
    <row r="4" spans="2:143" ht="11.25" customHeight="1" x14ac:dyDescent="0.15">
      <c r="B4" s="622" t="s">
        <v>1</v>
      </c>
      <c r="C4" s="623"/>
      <c r="D4" s="623"/>
      <c r="E4" s="623"/>
      <c r="F4" s="623"/>
      <c r="G4" s="623"/>
      <c r="H4" s="623"/>
      <c r="I4" s="623"/>
      <c r="J4" s="623"/>
      <c r="K4" s="623"/>
      <c r="L4" s="623"/>
      <c r="M4" s="623"/>
      <c r="N4" s="623"/>
      <c r="O4" s="623"/>
      <c r="P4" s="623"/>
      <c r="Q4" s="624"/>
      <c r="R4" s="622" t="s">
        <v>217</v>
      </c>
      <c r="S4" s="623"/>
      <c r="T4" s="623"/>
      <c r="U4" s="623"/>
      <c r="V4" s="623"/>
      <c r="W4" s="623"/>
      <c r="X4" s="623"/>
      <c r="Y4" s="624"/>
      <c r="Z4" s="622" t="s">
        <v>218</v>
      </c>
      <c r="AA4" s="623"/>
      <c r="AB4" s="623"/>
      <c r="AC4" s="624"/>
      <c r="AD4" s="622" t="s">
        <v>219</v>
      </c>
      <c r="AE4" s="623"/>
      <c r="AF4" s="623"/>
      <c r="AG4" s="623"/>
      <c r="AH4" s="623"/>
      <c r="AI4" s="623"/>
      <c r="AJ4" s="623"/>
      <c r="AK4" s="624"/>
      <c r="AL4" s="622" t="s">
        <v>218</v>
      </c>
      <c r="AM4" s="623"/>
      <c r="AN4" s="623"/>
      <c r="AO4" s="624"/>
      <c r="AP4" s="628" t="s">
        <v>220</v>
      </c>
      <c r="AQ4" s="628"/>
      <c r="AR4" s="628"/>
      <c r="AS4" s="628"/>
      <c r="AT4" s="628"/>
      <c r="AU4" s="628"/>
      <c r="AV4" s="628"/>
      <c r="AW4" s="628"/>
      <c r="AX4" s="628"/>
      <c r="AY4" s="628"/>
      <c r="AZ4" s="628"/>
      <c r="BA4" s="628"/>
      <c r="BB4" s="628"/>
      <c r="BC4" s="628"/>
      <c r="BD4" s="628"/>
      <c r="BE4" s="628"/>
      <c r="BF4" s="628"/>
      <c r="BG4" s="628" t="s">
        <v>221</v>
      </c>
      <c r="BH4" s="628"/>
      <c r="BI4" s="628"/>
      <c r="BJ4" s="628"/>
      <c r="BK4" s="628"/>
      <c r="BL4" s="628"/>
      <c r="BM4" s="628"/>
      <c r="BN4" s="628"/>
      <c r="BO4" s="628" t="s">
        <v>218</v>
      </c>
      <c r="BP4" s="628"/>
      <c r="BQ4" s="628"/>
      <c r="BR4" s="628"/>
      <c r="BS4" s="628" t="s">
        <v>222</v>
      </c>
      <c r="BT4" s="628"/>
      <c r="BU4" s="628"/>
      <c r="BV4" s="628"/>
      <c r="BW4" s="628"/>
      <c r="BX4" s="628"/>
      <c r="BY4" s="628"/>
      <c r="BZ4" s="628"/>
      <c r="CA4" s="628"/>
      <c r="CB4" s="628"/>
      <c r="CD4" s="625" t="s">
        <v>223</v>
      </c>
      <c r="CE4" s="626"/>
      <c r="CF4" s="626"/>
      <c r="CG4" s="626"/>
      <c r="CH4" s="626"/>
      <c r="CI4" s="626"/>
      <c r="CJ4" s="626"/>
      <c r="CK4" s="626"/>
      <c r="CL4" s="626"/>
      <c r="CM4" s="626"/>
      <c r="CN4" s="626"/>
      <c r="CO4" s="626"/>
      <c r="CP4" s="626"/>
      <c r="CQ4" s="626"/>
      <c r="CR4" s="626"/>
      <c r="CS4" s="626"/>
      <c r="CT4" s="626"/>
      <c r="CU4" s="626"/>
      <c r="CV4" s="626"/>
      <c r="CW4" s="626"/>
      <c r="CX4" s="626"/>
      <c r="CY4" s="626"/>
      <c r="CZ4" s="626"/>
      <c r="DA4" s="626"/>
      <c r="DB4" s="626"/>
      <c r="DC4" s="626"/>
      <c r="DD4" s="626"/>
      <c r="DE4" s="626"/>
      <c r="DF4" s="626"/>
      <c r="DG4" s="626"/>
      <c r="DH4" s="626"/>
      <c r="DI4" s="626"/>
      <c r="DJ4" s="626"/>
      <c r="DK4" s="626"/>
      <c r="DL4" s="626"/>
      <c r="DM4" s="626"/>
      <c r="DN4" s="626"/>
      <c r="DO4" s="626"/>
      <c r="DP4" s="626"/>
      <c r="DQ4" s="626"/>
      <c r="DR4" s="626"/>
      <c r="DS4" s="626"/>
      <c r="DT4" s="626"/>
      <c r="DU4" s="626"/>
      <c r="DV4" s="626"/>
      <c r="DW4" s="626"/>
      <c r="DX4" s="626"/>
      <c r="DY4" s="626"/>
      <c r="DZ4" s="626"/>
      <c r="EA4" s="626"/>
      <c r="EB4" s="626"/>
      <c r="EC4" s="627"/>
    </row>
    <row r="5" spans="2:143" s="347" customFormat="1" ht="11.25" customHeight="1" x14ac:dyDescent="0.15">
      <c r="B5" s="629" t="s">
        <v>224</v>
      </c>
      <c r="C5" s="630"/>
      <c r="D5" s="630"/>
      <c r="E5" s="630"/>
      <c r="F5" s="630"/>
      <c r="G5" s="630"/>
      <c r="H5" s="630"/>
      <c r="I5" s="630"/>
      <c r="J5" s="630"/>
      <c r="K5" s="630"/>
      <c r="L5" s="630"/>
      <c r="M5" s="630"/>
      <c r="N5" s="630"/>
      <c r="O5" s="630"/>
      <c r="P5" s="630"/>
      <c r="Q5" s="631"/>
      <c r="R5" s="632">
        <v>6351521</v>
      </c>
      <c r="S5" s="633"/>
      <c r="T5" s="633"/>
      <c r="U5" s="633"/>
      <c r="V5" s="633"/>
      <c r="W5" s="633"/>
      <c r="X5" s="633"/>
      <c r="Y5" s="634"/>
      <c r="Z5" s="635">
        <v>16.7</v>
      </c>
      <c r="AA5" s="635"/>
      <c r="AB5" s="635"/>
      <c r="AC5" s="635"/>
      <c r="AD5" s="636">
        <v>6351511</v>
      </c>
      <c r="AE5" s="636"/>
      <c r="AF5" s="636"/>
      <c r="AG5" s="636"/>
      <c r="AH5" s="636"/>
      <c r="AI5" s="636"/>
      <c r="AJ5" s="636"/>
      <c r="AK5" s="636"/>
      <c r="AL5" s="637">
        <v>28.7</v>
      </c>
      <c r="AM5" s="638"/>
      <c r="AN5" s="638"/>
      <c r="AO5" s="639"/>
      <c r="AP5" s="629" t="s">
        <v>225</v>
      </c>
      <c r="AQ5" s="630"/>
      <c r="AR5" s="630"/>
      <c r="AS5" s="630"/>
      <c r="AT5" s="630"/>
      <c r="AU5" s="630"/>
      <c r="AV5" s="630"/>
      <c r="AW5" s="630"/>
      <c r="AX5" s="630"/>
      <c r="AY5" s="630"/>
      <c r="AZ5" s="630"/>
      <c r="BA5" s="630"/>
      <c r="BB5" s="630"/>
      <c r="BC5" s="630"/>
      <c r="BD5" s="630"/>
      <c r="BE5" s="630"/>
      <c r="BF5" s="631"/>
      <c r="BG5" s="643">
        <v>6319517</v>
      </c>
      <c r="BH5" s="644"/>
      <c r="BI5" s="644"/>
      <c r="BJ5" s="644"/>
      <c r="BK5" s="644"/>
      <c r="BL5" s="644"/>
      <c r="BM5" s="644"/>
      <c r="BN5" s="645"/>
      <c r="BO5" s="646">
        <v>99.5</v>
      </c>
      <c r="BP5" s="646"/>
      <c r="BQ5" s="646"/>
      <c r="BR5" s="646"/>
      <c r="BS5" s="647">
        <v>64559</v>
      </c>
      <c r="BT5" s="647"/>
      <c r="BU5" s="647"/>
      <c r="BV5" s="647"/>
      <c r="BW5" s="647"/>
      <c r="BX5" s="647"/>
      <c r="BY5" s="647"/>
      <c r="BZ5" s="647"/>
      <c r="CA5" s="647"/>
      <c r="CB5" s="651"/>
      <c r="CD5" s="625" t="s">
        <v>220</v>
      </c>
      <c r="CE5" s="626"/>
      <c r="CF5" s="626"/>
      <c r="CG5" s="626"/>
      <c r="CH5" s="626"/>
      <c r="CI5" s="626"/>
      <c r="CJ5" s="626"/>
      <c r="CK5" s="626"/>
      <c r="CL5" s="626"/>
      <c r="CM5" s="626"/>
      <c r="CN5" s="626"/>
      <c r="CO5" s="626"/>
      <c r="CP5" s="626"/>
      <c r="CQ5" s="627"/>
      <c r="CR5" s="625" t="s">
        <v>226</v>
      </c>
      <c r="CS5" s="626"/>
      <c r="CT5" s="626"/>
      <c r="CU5" s="626"/>
      <c r="CV5" s="626"/>
      <c r="CW5" s="626"/>
      <c r="CX5" s="626"/>
      <c r="CY5" s="627"/>
      <c r="CZ5" s="625" t="s">
        <v>218</v>
      </c>
      <c r="DA5" s="626"/>
      <c r="DB5" s="626"/>
      <c r="DC5" s="627"/>
      <c r="DD5" s="625" t="s">
        <v>227</v>
      </c>
      <c r="DE5" s="626"/>
      <c r="DF5" s="626"/>
      <c r="DG5" s="626"/>
      <c r="DH5" s="626"/>
      <c r="DI5" s="626"/>
      <c r="DJ5" s="626"/>
      <c r="DK5" s="626"/>
      <c r="DL5" s="626"/>
      <c r="DM5" s="626"/>
      <c r="DN5" s="626"/>
      <c r="DO5" s="626"/>
      <c r="DP5" s="627"/>
      <c r="DQ5" s="625" t="s">
        <v>228</v>
      </c>
      <c r="DR5" s="626"/>
      <c r="DS5" s="626"/>
      <c r="DT5" s="626"/>
      <c r="DU5" s="626"/>
      <c r="DV5" s="626"/>
      <c r="DW5" s="626"/>
      <c r="DX5" s="626"/>
      <c r="DY5" s="626"/>
      <c r="DZ5" s="626"/>
      <c r="EA5" s="626"/>
      <c r="EB5" s="626"/>
      <c r="EC5" s="627"/>
    </row>
    <row r="6" spans="2:143" ht="11.25" customHeight="1" x14ac:dyDescent="0.15">
      <c r="B6" s="640" t="s">
        <v>229</v>
      </c>
      <c r="C6" s="641"/>
      <c r="D6" s="641"/>
      <c r="E6" s="641"/>
      <c r="F6" s="641"/>
      <c r="G6" s="641"/>
      <c r="H6" s="641"/>
      <c r="I6" s="641"/>
      <c r="J6" s="641"/>
      <c r="K6" s="641"/>
      <c r="L6" s="641"/>
      <c r="M6" s="641"/>
      <c r="N6" s="641"/>
      <c r="O6" s="641"/>
      <c r="P6" s="641"/>
      <c r="Q6" s="642"/>
      <c r="R6" s="643">
        <v>416422</v>
      </c>
      <c r="S6" s="644"/>
      <c r="T6" s="644"/>
      <c r="U6" s="644"/>
      <c r="V6" s="644"/>
      <c r="W6" s="644"/>
      <c r="X6" s="644"/>
      <c r="Y6" s="645"/>
      <c r="Z6" s="646">
        <v>1.1000000000000001</v>
      </c>
      <c r="AA6" s="646"/>
      <c r="AB6" s="646"/>
      <c r="AC6" s="646"/>
      <c r="AD6" s="647">
        <v>416422</v>
      </c>
      <c r="AE6" s="647"/>
      <c r="AF6" s="647"/>
      <c r="AG6" s="647"/>
      <c r="AH6" s="647"/>
      <c r="AI6" s="647"/>
      <c r="AJ6" s="647"/>
      <c r="AK6" s="647"/>
      <c r="AL6" s="648">
        <v>1.9</v>
      </c>
      <c r="AM6" s="649"/>
      <c r="AN6" s="649"/>
      <c r="AO6" s="650"/>
      <c r="AP6" s="640" t="s">
        <v>230</v>
      </c>
      <c r="AQ6" s="641"/>
      <c r="AR6" s="641"/>
      <c r="AS6" s="641"/>
      <c r="AT6" s="641"/>
      <c r="AU6" s="641"/>
      <c r="AV6" s="641"/>
      <c r="AW6" s="641"/>
      <c r="AX6" s="641"/>
      <c r="AY6" s="641"/>
      <c r="AZ6" s="641"/>
      <c r="BA6" s="641"/>
      <c r="BB6" s="641"/>
      <c r="BC6" s="641"/>
      <c r="BD6" s="641"/>
      <c r="BE6" s="641"/>
      <c r="BF6" s="642"/>
      <c r="BG6" s="643">
        <v>6319517</v>
      </c>
      <c r="BH6" s="644"/>
      <c r="BI6" s="644"/>
      <c r="BJ6" s="644"/>
      <c r="BK6" s="644"/>
      <c r="BL6" s="644"/>
      <c r="BM6" s="644"/>
      <c r="BN6" s="645"/>
      <c r="BO6" s="646">
        <v>99.5</v>
      </c>
      <c r="BP6" s="646"/>
      <c r="BQ6" s="646"/>
      <c r="BR6" s="646"/>
      <c r="BS6" s="647">
        <v>64559</v>
      </c>
      <c r="BT6" s="647"/>
      <c r="BU6" s="647"/>
      <c r="BV6" s="647"/>
      <c r="BW6" s="647"/>
      <c r="BX6" s="647"/>
      <c r="BY6" s="647"/>
      <c r="BZ6" s="647"/>
      <c r="CA6" s="647"/>
      <c r="CB6" s="651"/>
      <c r="CD6" s="654" t="s">
        <v>231</v>
      </c>
      <c r="CE6" s="655"/>
      <c r="CF6" s="655"/>
      <c r="CG6" s="655"/>
      <c r="CH6" s="655"/>
      <c r="CI6" s="655"/>
      <c r="CJ6" s="655"/>
      <c r="CK6" s="655"/>
      <c r="CL6" s="655"/>
      <c r="CM6" s="655"/>
      <c r="CN6" s="655"/>
      <c r="CO6" s="655"/>
      <c r="CP6" s="655"/>
      <c r="CQ6" s="656"/>
      <c r="CR6" s="643">
        <v>170952</v>
      </c>
      <c r="CS6" s="644"/>
      <c r="CT6" s="644"/>
      <c r="CU6" s="644"/>
      <c r="CV6" s="644"/>
      <c r="CW6" s="644"/>
      <c r="CX6" s="644"/>
      <c r="CY6" s="645"/>
      <c r="CZ6" s="637">
        <v>0.5</v>
      </c>
      <c r="DA6" s="638"/>
      <c r="DB6" s="638"/>
      <c r="DC6" s="657"/>
      <c r="DD6" s="652">
        <v>996</v>
      </c>
      <c r="DE6" s="644"/>
      <c r="DF6" s="644"/>
      <c r="DG6" s="644"/>
      <c r="DH6" s="644"/>
      <c r="DI6" s="644"/>
      <c r="DJ6" s="644"/>
      <c r="DK6" s="644"/>
      <c r="DL6" s="644"/>
      <c r="DM6" s="644"/>
      <c r="DN6" s="644"/>
      <c r="DO6" s="644"/>
      <c r="DP6" s="645"/>
      <c r="DQ6" s="652">
        <v>170952</v>
      </c>
      <c r="DR6" s="644"/>
      <c r="DS6" s="644"/>
      <c r="DT6" s="644"/>
      <c r="DU6" s="644"/>
      <c r="DV6" s="644"/>
      <c r="DW6" s="644"/>
      <c r="DX6" s="644"/>
      <c r="DY6" s="644"/>
      <c r="DZ6" s="644"/>
      <c r="EA6" s="644"/>
      <c r="EB6" s="644"/>
      <c r="EC6" s="653"/>
    </row>
    <row r="7" spans="2:143" ht="11.25" customHeight="1" x14ac:dyDescent="0.15">
      <c r="B7" s="640" t="s">
        <v>232</v>
      </c>
      <c r="C7" s="641"/>
      <c r="D7" s="641"/>
      <c r="E7" s="641"/>
      <c r="F7" s="641"/>
      <c r="G7" s="641"/>
      <c r="H7" s="641"/>
      <c r="I7" s="641"/>
      <c r="J7" s="641"/>
      <c r="K7" s="641"/>
      <c r="L7" s="641"/>
      <c r="M7" s="641"/>
      <c r="N7" s="641"/>
      <c r="O7" s="641"/>
      <c r="P7" s="641"/>
      <c r="Q7" s="642"/>
      <c r="R7" s="643">
        <v>3848</v>
      </c>
      <c r="S7" s="644"/>
      <c r="T7" s="644"/>
      <c r="U7" s="644"/>
      <c r="V7" s="644"/>
      <c r="W7" s="644"/>
      <c r="X7" s="644"/>
      <c r="Y7" s="645"/>
      <c r="Z7" s="646">
        <v>0</v>
      </c>
      <c r="AA7" s="646"/>
      <c r="AB7" s="646"/>
      <c r="AC7" s="646"/>
      <c r="AD7" s="647">
        <v>3848</v>
      </c>
      <c r="AE7" s="647"/>
      <c r="AF7" s="647"/>
      <c r="AG7" s="647"/>
      <c r="AH7" s="647"/>
      <c r="AI7" s="647"/>
      <c r="AJ7" s="647"/>
      <c r="AK7" s="647"/>
      <c r="AL7" s="648">
        <v>0</v>
      </c>
      <c r="AM7" s="649"/>
      <c r="AN7" s="649"/>
      <c r="AO7" s="650"/>
      <c r="AP7" s="640" t="s">
        <v>233</v>
      </c>
      <c r="AQ7" s="641"/>
      <c r="AR7" s="641"/>
      <c r="AS7" s="641"/>
      <c r="AT7" s="641"/>
      <c r="AU7" s="641"/>
      <c r="AV7" s="641"/>
      <c r="AW7" s="641"/>
      <c r="AX7" s="641"/>
      <c r="AY7" s="641"/>
      <c r="AZ7" s="641"/>
      <c r="BA7" s="641"/>
      <c r="BB7" s="641"/>
      <c r="BC7" s="641"/>
      <c r="BD7" s="641"/>
      <c r="BE7" s="641"/>
      <c r="BF7" s="642"/>
      <c r="BG7" s="643">
        <v>2437226</v>
      </c>
      <c r="BH7" s="644"/>
      <c r="BI7" s="644"/>
      <c r="BJ7" s="644"/>
      <c r="BK7" s="644"/>
      <c r="BL7" s="644"/>
      <c r="BM7" s="644"/>
      <c r="BN7" s="645"/>
      <c r="BO7" s="646">
        <v>38.4</v>
      </c>
      <c r="BP7" s="646"/>
      <c r="BQ7" s="646"/>
      <c r="BR7" s="646"/>
      <c r="BS7" s="647">
        <v>64559</v>
      </c>
      <c r="BT7" s="647"/>
      <c r="BU7" s="647"/>
      <c r="BV7" s="647"/>
      <c r="BW7" s="647"/>
      <c r="BX7" s="647"/>
      <c r="BY7" s="647"/>
      <c r="BZ7" s="647"/>
      <c r="CA7" s="647"/>
      <c r="CB7" s="651"/>
      <c r="CD7" s="658" t="s">
        <v>234</v>
      </c>
      <c r="CE7" s="659"/>
      <c r="CF7" s="659"/>
      <c r="CG7" s="659"/>
      <c r="CH7" s="659"/>
      <c r="CI7" s="659"/>
      <c r="CJ7" s="659"/>
      <c r="CK7" s="659"/>
      <c r="CL7" s="659"/>
      <c r="CM7" s="659"/>
      <c r="CN7" s="659"/>
      <c r="CO7" s="659"/>
      <c r="CP7" s="659"/>
      <c r="CQ7" s="660"/>
      <c r="CR7" s="643">
        <v>4220946</v>
      </c>
      <c r="CS7" s="644"/>
      <c r="CT7" s="644"/>
      <c r="CU7" s="644"/>
      <c r="CV7" s="644"/>
      <c r="CW7" s="644"/>
      <c r="CX7" s="644"/>
      <c r="CY7" s="645"/>
      <c r="CZ7" s="646">
        <v>11.7</v>
      </c>
      <c r="DA7" s="646"/>
      <c r="DB7" s="646"/>
      <c r="DC7" s="646"/>
      <c r="DD7" s="652">
        <v>25674</v>
      </c>
      <c r="DE7" s="644"/>
      <c r="DF7" s="644"/>
      <c r="DG7" s="644"/>
      <c r="DH7" s="644"/>
      <c r="DI7" s="644"/>
      <c r="DJ7" s="644"/>
      <c r="DK7" s="644"/>
      <c r="DL7" s="644"/>
      <c r="DM7" s="644"/>
      <c r="DN7" s="644"/>
      <c r="DO7" s="644"/>
      <c r="DP7" s="645"/>
      <c r="DQ7" s="652">
        <v>3494376</v>
      </c>
      <c r="DR7" s="644"/>
      <c r="DS7" s="644"/>
      <c r="DT7" s="644"/>
      <c r="DU7" s="644"/>
      <c r="DV7" s="644"/>
      <c r="DW7" s="644"/>
      <c r="DX7" s="644"/>
      <c r="DY7" s="644"/>
      <c r="DZ7" s="644"/>
      <c r="EA7" s="644"/>
      <c r="EB7" s="644"/>
      <c r="EC7" s="653"/>
    </row>
    <row r="8" spans="2:143" ht="11.25" customHeight="1" x14ac:dyDescent="0.15">
      <c r="B8" s="640" t="s">
        <v>235</v>
      </c>
      <c r="C8" s="641"/>
      <c r="D8" s="641"/>
      <c r="E8" s="641"/>
      <c r="F8" s="641"/>
      <c r="G8" s="641"/>
      <c r="H8" s="641"/>
      <c r="I8" s="641"/>
      <c r="J8" s="641"/>
      <c r="K8" s="641"/>
      <c r="L8" s="641"/>
      <c r="M8" s="641"/>
      <c r="N8" s="641"/>
      <c r="O8" s="641"/>
      <c r="P8" s="641"/>
      <c r="Q8" s="642"/>
      <c r="R8" s="643">
        <v>31759</v>
      </c>
      <c r="S8" s="644"/>
      <c r="T8" s="644"/>
      <c r="U8" s="644"/>
      <c r="V8" s="644"/>
      <c r="W8" s="644"/>
      <c r="X8" s="644"/>
      <c r="Y8" s="645"/>
      <c r="Z8" s="646">
        <v>0.1</v>
      </c>
      <c r="AA8" s="646"/>
      <c r="AB8" s="646"/>
      <c r="AC8" s="646"/>
      <c r="AD8" s="647">
        <v>31759</v>
      </c>
      <c r="AE8" s="647"/>
      <c r="AF8" s="647"/>
      <c r="AG8" s="647"/>
      <c r="AH8" s="647"/>
      <c r="AI8" s="647"/>
      <c r="AJ8" s="647"/>
      <c r="AK8" s="647"/>
      <c r="AL8" s="648">
        <v>0.1</v>
      </c>
      <c r="AM8" s="649"/>
      <c r="AN8" s="649"/>
      <c r="AO8" s="650"/>
      <c r="AP8" s="640" t="s">
        <v>236</v>
      </c>
      <c r="AQ8" s="641"/>
      <c r="AR8" s="641"/>
      <c r="AS8" s="641"/>
      <c r="AT8" s="641"/>
      <c r="AU8" s="641"/>
      <c r="AV8" s="641"/>
      <c r="AW8" s="641"/>
      <c r="AX8" s="641"/>
      <c r="AY8" s="641"/>
      <c r="AZ8" s="641"/>
      <c r="BA8" s="641"/>
      <c r="BB8" s="641"/>
      <c r="BC8" s="641"/>
      <c r="BD8" s="641"/>
      <c r="BE8" s="641"/>
      <c r="BF8" s="642"/>
      <c r="BG8" s="643">
        <v>109178</v>
      </c>
      <c r="BH8" s="644"/>
      <c r="BI8" s="644"/>
      <c r="BJ8" s="644"/>
      <c r="BK8" s="644"/>
      <c r="BL8" s="644"/>
      <c r="BM8" s="644"/>
      <c r="BN8" s="645"/>
      <c r="BO8" s="646">
        <v>1.7</v>
      </c>
      <c r="BP8" s="646"/>
      <c r="BQ8" s="646"/>
      <c r="BR8" s="646"/>
      <c r="BS8" s="647" t="s">
        <v>126</v>
      </c>
      <c r="BT8" s="647"/>
      <c r="BU8" s="647"/>
      <c r="BV8" s="647"/>
      <c r="BW8" s="647"/>
      <c r="BX8" s="647"/>
      <c r="BY8" s="647"/>
      <c r="BZ8" s="647"/>
      <c r="CA8" s="647"/>
      <c r="CB8" s="651"/>
      <c r="CD8" s="658" t="s">
        <v>237</v>
      </c>
      <c r="CE8" s="659"/>
      <c r="CF8" s="659"/>
      <c r="CG8" s="659"/>
      <c r="CH8" s="659"/>
      <c r="CI8" s="659"/>
      <c r="CJ8" s="659"/>
      <c r="CK8" s="659"/>
      <c r="CL8" s="659"/>
      <c r="CM8" s="659"/>
      <c r="CN8" s="659"/>
      <c r="CO8" s="659"/>
      <c r="CP8" s="659"/>
      <c r="CQ8" s="660"/>
      <c r="CR8" s="643">
        <v>10674454</v>
      </c>
      <c r="CS8" s="644"/>
      <c r="CT8" s="644"/>
      <c r="CU8" s="644"/>
      <c r="CV8" s="644"/>
      <c r="CW8" s="644"/>
      <c r="CX8" s="644"/>
      <c r="CY8" s="645"/>
      <c r="CZ8" s="646">
        <v>29.5</v>
      </c>
      <c r="DA8" s="646"/>
      <c r="DB8" s="646"/>
      <c r="DC8" s="646"/>
      <c r="DD8" s="652">
        <v>43874</v>
      </c>
      <c r="DE8" s="644"/>
      <c r="DF8" s="644"/>
      <c r="DG8" s="644"/>
      <c r="DH8" s="644"/>
      <c r="DI8" s="644"/>
      <c r="DJ8" s="644"/>
      <c r="DK8" s="644"/>
      <c r="DL8" s="644"/>
      <c r="DM8" s="644"/>
      <c r="DN8" s="644"/>
      <c r="DO8" s="644"/>
      <c r="DP8" s="645"/>
      <c r="DQ8" s="652">
        <v>5818134</v>
      </c>
      <c r="DR8" s="644"/>
      <c r="DS8" s="644"/>
      <c r="DT8" s="644"/>
      <c r="DU8" s="644"/>
      <c r="DV8" s="644"/>
      <c r="DW8" s="644"/>
      <c r="DX8" s="644"/>
      <c r="DY8" s="644"/>
      <c r="DZ8" s="644"/>
      <c r="EA8" s="644"/>
      <c r="EB8" s="644"/>
      <c r="EC8" s="653"/>
    </row>
    <row r="9" spans="2:143" ht="11.25" customHeight="1" x14ac:dyDescent="0.15">
      <c r="B9" s="640" t="s">
        <v>238</v>
      </c>
      <c r="C9" s="641"/>
      <c r="D9" s="641"/>
      <c r="E9" s="641"/>
      <c r="F9" s="641"/>
      <c r="G9" s="641"/>
      <c r="H9" s="641"/>
      <c r="I9" s="641"/>
      <c r="J9" s="641"/>
      <c r="K9" s="641"/>
      <c r="L9" s="641"/>
      <c r="M9" s="641"/>
      <c r="N9" s="641"/>
      <c r="O9" s="641"/>
      <c r="P9" s="641"/>
      <c r="Q9" s="642"/>
      <c r="R9" s="643">
        <v>33567</v>
      </c>
      <c r="S9" s="644"/>
      <c r="T9" s="644"/>
      <c r="U9" s="644"/>
      <c r="V9" s="644"/>
      <c r="W9" s="644"/>
      <c r="X9" s="644"/>
      <c r="Y9" s="645"/>
      <c r="Z9" s="646">
        <v>0.1</v>
      </c>
      <c r="AA9" s="646"/>
      <c r="AB9" s="646"/>
      <c r="AC9" s="646"/>
      <c r="AD9" s="647">
        <v>33567</v>
      </c>
      <c r="AE9" s="647"/>
      <c r="AF9" s="647"/>
      <c r="AG9" s="647"/>
      <c r="AH9" s="647"/>
      <c r="AI9" s="647"/>
      <c r="AJ9" s="647"/>
      <c r="AK9" s="647"/>
      <c r="AL9" s="648">
        <v>0.2</v>
      </c>
      <c r="AM9" s="649"/>
      <c r="AN9" s="649"/>
      <c r="AO9" s="650"/>
      <c r="AP9" s="640" t="s">
        <v>239</v>
      </c>
      <c r="AQ9" s="641"/>
      <c r="AR9" s="641"/>
      <c r="AS9" s="641"/>
      <c r="AT9" s="641"/>
      <c r="AU9" s="641"/>
      <c r="AV9" s="641"/>
      <c r="AW9" s="641"/>
      <c r="AX9" s="641"/>
      <c r="AY9" s="641"/>
      <c r="AZ9" s="641"/>
      <c r="BA9" s="641"/>
      <c r="BB9" s="641"/>
      <c r="BC9" s="641"/>
      <c r="BD9" s="641"/>
      <c r="BE9" s="641"/>
      <c r="BF9" s="642"/>
      <c r="BG9" s="643">
        <v>1960308</v>
      </c>
      <c r="BH9" s="644"/>
      <c r="BI9" s="644"/>
      <c r="BJ9" s="644"/>
      <c r="BK9" s="644"/>
      <c r="BL9" s="644"/>
      <c r="BM9" s="644"/>
      <c r="BN9" s="645"/>
      <c r="BO9" s="646">
        <v>30.9</v>
      </c>
      <c r="BP9" s="646"/>
      <c r="BQ9" s="646"/>
      <c r="BR9" s="646"/>
      <c r="BS9" s="647" t="s">
        <v>126</v>
      </c>
      <c r="BT9" s="647"/>
      <c r="BU9" s="647"/>
      <c r="BV9" s="647"/>
      <c r="BW9" s="647"/>
      <c r="BX9" s="647"/>
      <c r="BY9" s="647"/>
      <c r="BZ9" s="647"/>
      <c r="CA9" s="647"/>
      <c r="CB9" s="651"/>
      <c r="CD9" s="658" t="s">
        <v>240</v>
      </c>
      <c r="CE9" s="659"/>
      <c r="CF9" s="659"/>
      <c r="CG9" s="659"/>
      <c r="CH9" s="659"/>
      <c r="CI9" s="659"/>
      <c r="CJ9" s="659"/>
      <c r="CK9" s="659"/>
      <c r="CL9" s="659"/>
      <c r="CM9" s="659"/>
      <c r="CN9" s="659"/>
      <c r="CO9" s="659"/>
      <c r="CP9" s="659"/>
      <c r="CQ9" s="660"/>
      <c r="CR9" s="643">
        <v>2854115</v>
      </c>
      <c r="CS9" s="644"/>
      <c r="CT9" s="644"/>
      <c r="CU9" s="644"/>
      <c r="CV9" s="644"/>
      <c r="CW9" s="644"/>
      <c r="CX9" s="644"/>
      <c r="CY9" s="645"/>
      <c r="CZ9" s="646">
        <v>7.9</v>
      </c>
      <c r="DA9" s="646"/>
      <c r="DB9" s="646"/>
      <c r="DC9" s="646"/>
      <c r="DD9" s="652">
        <v>70666</v>
      </c>
      <c r="DE9" s="644"/>
      <c r="DF9" s="644"/>
      <c r="DG9" s="644"/>
      <c r="DH9" s="644"/>
      <c r="DI9" s="644"/>
      <c r="DJ9" s="644"/>
      <c r="DK9" s="644"/>
      <c r="DL9" s="644"/>
      <c r="DM9" s="644"/>
      <c r="DN9" s="644"/>
      <c r="DO9" s="644"/>
      <c r="DP9" s="645"/>
      <c r="DQ9" s="652">
        <v>1944348</v>
      </c>
      <c r="DR9" s="644"/>
      <c r="DS9" s="644"/>
      <c r="DT9" s="644"/>
      <c r="DU9" s="644"/>
      <c r="DV9" s="644"/>
      <c r="DW9" s="644"/>
      <c r="DX9" s="644"/>
      <c r="DY9" s="644"/>
      <c r="DZ9" s="644"/>
      <c r="EA9" s="644"/>
      <c r="EB9" s="644"/>
      <c r="EC9" s="653"/>
    </row>
    <row r="10" spans="2:143" ht="11.25" customHeight="1" x14ac:dyDescent="0.15">
      <c r="B10" s="640" t="s">
        <v>241</v>
      </c>
      <c r="C10" s="641"/>
      <c r="D10" s="641"/>
      <c r="E10" s="641"/>
      <c r="F10" s="641"/>
      <c r="G10" s="641"/>
      <c r="H10" s="641"/>
      <c r="I10" s="641"/>
      <c r="J10" s="641"/>
      <c r="K10" s="641"/>
      <c r="L10" s="641"/>
      <c r="M10" s="641"/>
      <c r="N10" s="641"/>
      <c r="O10" s="641"/>
      <c r="P10" s="641"/>
      <c r="Q10" s="642"/>
      <c r="R10" s="643" t="s">
        <v>126</v>
      </c>
      <c r="S10" s="644"/>
      <c r="T10" s="644"/>
      <c r="U10" s="644"/>
      <c r="V10" s="644"/>
      <c r="W10" s="644"/>
      <c r="X10" s="644"/>
      <c r="Y10" s="645"/>
      <c r="Z10" s="646" t="s">
        <v>126</v>
      </c>
      <c r="AA10" s="646"/>
      <c r="AB10" s="646"/>
      <c r="AC10" s="646"/>
      <c r="AD10" s="647" t="s">
        <v>126</v>
      </c>
      <c r="AE10" s="647"/>
      <c r="AF10" s="647"/>
      <c r="AG10" s="647"/>
      <c r="AH10" s="647"/>
      <c r="AI10" s="647"/>
      <c r="AJ10" s="647"/>
      <c r="AK10" s="647"/>
      <c r="AL10" s="648" t="s">
        <v>126</v>
      </c>
      <c r="AM10" s="649"/>
      <c r="AN10" s="649"/>
      <c r="AO10" s="650"/>
      <c r="AP10" s="640" t="s">
        <v>242</v>
      </c>
      <c r="AQ10" s="641"/>
      <c r="AR10" s="641"/>
      <c r="AS10" s="641"/>
      <c r="AT10" s="641"/>
      <c r="AU10" s="641"/>
      <c r="AV10" s="641"/>
      <c r="AW10" s="641"/>
      <c r="AX10" s="641"/>
      <c r="AY10" s="641"/>
      <c r="AZ10" s="641"/>
      <c r="BA10" s="641"/>
      <c r="BB10" s="641"/>
      <c r="BC10" s="641"/>
      <c r="BD10" s="641"/>
      <c r="BE10" s="641"/>
      <c r="BF10" s="642"/>
      <c r="BG10" s="643">
        <v>141476</v>
      </c>
      <c r="BH10" s="644"/>
      <c r="BI10" s="644"/>
      <c r="BJ10" s="644"/>
      <c r="BK10" s="644"/>
      <c r="BL10" s="644"/>
      <c r="BM10" s="644"/>
      <c r="BN10" s="645"/>
      <c r="BO10" s="646">
        <v>2.2000000000000002</v>
      </c>
      <c r="BP10" s="646"/>
      <c r="BQ10" s="646"/>
      <c r="BR10" s="646"/>
      <c r="BS10" s="647" t="s">
        <v>126</v>
      </c>
      <c r="BT10" s="647"/>
      <c r="BU10" s="647"/>
      <c r="BV10" s="647"/>
      <c r="BW10" s="647"/>
      <c r="BX10" s="647"/>
      <c r="BY10" s="647"/>
      <c r="BZ10" s="647"/>
      <c r="CA10" s="647"/>
      <c r="CB10" s="651"/>
      <c r="CD10" s="658" t="s">
        <v>243</v>
      </c>
      <c r="CE10" s="659"/>
      <c r="CF10" s="659"/>
      <c r="CG10" s="659"/>
      <c r="CH10" s="659"/>
      <c r="CI10" s="659"/>
      <c r="CJ10" s="659"/>
      <c r="CK10" s="659"/>
      <c r="CL10" s="659"/>
      <c r="CM10" s="659"/>
      <c r="CN10" s="659"/>
      <c r="CO10" s="659"/>
      <c r="CP10" s="659"/>
      <c r="CQ10" s="660"/>
      <c r="CR10" s="643">
        <v>70261</v>
      </c>
      <c r="CS10" s="644"/>
      <c r="CT10" s="644"/>
      <c r="CU10" s="644"/>
      <c r="CV10" s="644"/>
      <c r="CW10" s="644"/>
      <c r="CX10" s="644"/>
      <c r="CY10" s="645"/>
      <c r="CZ10" s="646">
        <v>0.2</v>
      </c>
      <c r="DA10" s="646"/>
      <c r="DB10" s="646"/>
      <c r="DC10" s="646"/>
      <c r="DD10" s="652" t="s">
        <v>126</v>
      </c>
      <c r="DE10" s="644"/>
      <c r="DF10" s="644"/>
      <c r="DG10" s="644"/>
      <c r="DH10" s="644"/>
      <c r="DI10" s="644"/>
      <c r="DJ10" s="644"/>
      <c r="DK10" s="644"/>
      <c r="DL10" s="644"/>
      <c r="DM10" s="644"/>
      <c r="DN10" s="644"/>
      <c r="DO10" s="644"/>
      <c r="DP10" s="645"/>
      <c r="DQ10" s="652">
        <v>16996</v>
      </c>
      <c r="DR10" s="644"/>
      <c r="DS10" s="644"/>
      <c r="DT10" s="644"/>
      <c r="DU10" s="644"/>
      <c r="DV10" s="644"/>
      <c r="DW10" s="644"/>
      <c r="DX10" s="644"/>
      <c r="DY10" s="644"/>
      <c r="DZ10" s="644"/>
      <c r="EA10" s="644"/>
      <c r="EB10" s="644"/>
      <c r="EC10" s="653"/>
    </row>
    <row r="11" spans="2:143" ht="11.25" customHeight="1" x14ac:dyDescent="0.15">
      <c r="B11" s="640" t="s">
        <v>244</v>
      </c>
      <c r="C11" s="641"/>
      <c r="D11" s="641"/>
      <c r="E11" s="641"/>
      <c r="F11" s="641"/>
      <c r="G11" s="641"/>
      <c r="H11" s="641"/>
      <c r="I11" s="641"/>
      <c r="J11" s="641"/>
      <c r="K11" s="641"/>
      <c r="L11" s="641"/>
      <c r="M11" s="641"/>
      <c r="N11" s="641"/>
      <c r="O11" s="641"/>
      <c r="P11" s="641"/>
      <c r="Q11" s="642"/>
      <c r="R11" s="643">
        <v>1452921</v>
      </c>
      <c r="S11" s="644"/>
      <c r="T11" s="644"/>
      <c r="U11" s="644"/>
      <c r="V11" s="644"/>
      <c r="W11" s="644"/>
      <c r="X11" s="644"/>
      <c r="Y11" s="645"/>
      <c r="Z11" s="648">
        <v>3.8</v>
      </c>
      <c r="AA11" s="649"/>
      <c r="AB11" s="649"/>
      <c r="AC11" s="661"/>
      <c r="AD11" s="652">
        <v>1452921</v>
      </c>
      <c r="AE11" s="644"/>
      <c r="AF11" s="644"/>
      <c r="AG11" s="644"/>
      <c r="AH11" s="644"/>
      <c r="AI11" s="644"/>
      <c r="AJ11" s="644"/>
      <c r="AK11" s="645"/>
      <c r="AL11" s="648">
        <v>6.6</v>
      </c>
      <c r="AM11" s="649"/>
      <c r="AN11" s="649"/>
      <c r="AO11" s="650"/>
      <c r="AP11" s="640" t="s">
        <v>245</v>
      </c>
      <c r="AQ11" s="641"/>
      <c r="AR11" s="641"/>
      <c r="AS11" s="641"/>
      <c r="AT11" s="641"/>
      <c r="AU11" s="641"/>
      <c r="AV11" s="641"/>
      <c r="AW11" s="641"/>
      <c r="AX11" s="641"/>
      <c r="AY11" s="641"/>
      <c r="AZ11" s="641"/>
      <c r="BA11" s="641"/>
      <c r="BB11" s="641"/>
      <c r="BC11" s="641"/>
      <c r="BD11" s="641"/>
      <c r="BE11" s="641"/>
      <c r="BF11" s="642"/>
      <c r="BG11" s="643">
        <v>226264</v>
      </c>
      <c r="BH11" s="644"/>
      <c r="BI11" s="644"/>
      <c r="BJ11" s="644"/>
      <c r="BK11" s="644"/>
      <c r="BL11" s="644"/>
      <c r="BM11" s="644"/>
      <c r="BN11" s="645"/>
      <c r="BO11" s="646">
        <v>3.6</v>
      </c>
      <c r="BP11" s="646"/>
      <c r="BQ11" s="646"/>
      <c r="BR11" s="646"/>
      <c r="BS11" s="647">
        <v>64559</v>
      </c>
      <c r="BT11" s="647"/>
      <c r="BU11" s="647"/>
      <c r="BV11" s="647"/>
      <c r="BW11" s="647"/>
      <c r="BX11" s="647"/>
      <c r="BY11" s="647"/>
      <c r="BZ11" s="647"/>
      <c r="CA11" s="647"/>
      <c r="CB11" s="651"/>
      <c r="CD11" s="658" t="s">
        <v>246</v>
      </c>
      <c r="CE11" s="659"/>
      <c r="CF11" s="659"/>
      <c r="CG11" s="659"/>
      <c r="CH11" s="659"/>
      <c r="CI11" s="659"/>
      <c r="CJ11" s="659"/>
      <c r="CK11" s="659"/>
      <c r="CL11" s="659"/>
      <c r="CM11" s="659"/>
      <c r="CN11" s="659"/>
      <c r="CO11" s="659"/>
      <c r="CP11" s="659"/>
      <c r="CQ11" s="660"/>
      <c r="CR11" s="643">
        <v>2563416</v>
      </c>
      <c r="CS11" s="644"/>
      <c r="CT11" s="644"/>
      <c r="CU11" s="644"/>
      <c r="CV11" s="644"/>
      <c r="CW11" s="644"/>
      <c r="CX11" s="644"/>
      <c r="CY11" s="645"/>
      <c r="CZ11" s="646">
        <v>7.1</v>
      </c>
      <c r="DA11" s="646"/>
      <c r="DB11" s="646"/>
      <c r="DC11" s="646"/>
      <c r="DD11" s="652">
        <v>579049</v>
      </c>
      <c r="DE11" s="644"/>
      <c r="DF11" s="644"/>
      <c r="DG11" s="644"/>
      <c r="DH11" s="644"/>
      <c r="DI11" s="644"/>
      <c r="DJ11" s="644"/>
      <c r="DK11" s="644"/>
      <c r="DL11" s="644"/>
      <c r="DM11" s="644"/>
      <c r="DN11" s="644"/>
      <c r="DO11" s="644"/>
      <c r="DP11" s="645"/>
      <c r="DQ11" s="652">
        <v>1714232</v>
      </c>
      <c r="DR11" s="644"/>
      <c r="DS11" s="644"/>
      <c r="DT11" s="644"/>
      <c r="DU11" s="644"/>
      <c r="DV11" s="644"/>
      <c r="DW11" s="644"/>
      <c r="DX11" s="644"/>
      <c r="DY11" s="644"/>
      <c r="DZ11" s="644"/>
      <c r="EA11" s="644"/>
      <c r="EB11" s="644"/>
      <c r="EC11" s="653"/>
    </row>
    <row r="12" spans="2:143" ht="11.25" customHeight="1" x14ac:dyDescent="0.15">
      <c r="B12" s="640" t="s">
        <v>247</v>
      </c>
      <c r="C12" s="641"/>
      <c r="D12" s="641"/>
      <c r="E12" s="641"/>
      <c r="F12" s="641"/>
      <c r="G12" s="641"/>
      <c r="H12" s="641"/>
      <c r="I12" s="641"/>
      <c r="J12" s="641"/>
      <c r="K12" s="641"/>
      <c r="L12" s="641"/>
      <c r="M12" s="641"/>
      <c r="N12" s="641"/>
      <c r="O12" s="641"/>
      <c r="P12" s="641"/>
      <c r="Q12" s="642"/>
      <c r="R12" s="643">
        <v>2167</v>
      </c>
      <c r="S12" s="644"/>
      <c r="T12" s="644"/>
      <c r="U12" s="644"/>
      <c r="V12" s="644"/>
      <c r="W12" s="644"/>
      <c r="X12" s="644"/>
      <c r="Y12" s="645"/>
      <c r="Z12" s="646">
        <v>0</v>
      </c>
      <c r="AA12" s="646"/>
      <c r="AB12" s="646"/>
      <c r="AC12" s="646"/>
      <c r="AD12" s="647">
        <v>2167</v>
      </c>
      <c r="AE12" s="647"/>
      <c r="AF12" s="647"/>
      <c r="AG12" s="647"/>
      <c r="AH12" s="647"/>
      <c r="AI12" s="647"/>
      <c r="AJ12" s="647"/>
      <c r="AK12" s="647"/>
      <c r="AL12" s="648">
        <v>0</v>
      </c>
      <c r="AM12" s="649"/>
      <c r="AN12" s="649"/>
      <c r="AO12" s="650"/>
      <c r="AP12" s="640" t="s">
        <v>248</v>
      </c>
      <c r="AQ12" s="641"/>
      <c r="AR12" s="641"/>
      <c r="AS12" s="641"/>
      <c r="AT12" s="641"/>
      <c r="AU12" s="641"/>
      <c r="AV12" s="641"/>
      <c r="AW12" s="641"/>
      <c r="AX12" s="641"/>
      <c r="AY12" s="641"/>
      <c r="AZ12" s="641"/>
      <c r="BA12" s="641"/>
      <c r="BB12" s="641"/>
      <c r="BC12" s="641"/>
      <c r="BD12" s="641"/>
      <c r="BE12" s="641"/>
      <c r="BF12" s="642"/>
      <c r="BG12" s="643">
        <v>3251182</v>
      </c>
      <c r="BH12" s="644"/>
      <c r="BI12" s="644"/>
      <c r="BJ12" s="644"/>
      <c r="BK12" s="644"/>
      <c r="BL12" s="644"/>
      <c r="BM12" s="644"/>
      <c r="BN12" s="645"/>
      <c r="BO12" s="646">
        <v>51.2</v>
      </c>
      <c r="BP12" s="646"/>
      <c r="BQ12" s="646"/>
      <c r="BR12" s="646"/>
      <c r="BS12" s="647" t="s">
        <v>126</v>
      </c>
      <c r="BT12" s="647"/>
      <c r="BU12" s="647"/>
      <c r="BV12" s="647"/>
      <c r="BW12" s="647"/>
      <c r="BX12" s="647"/>
      <c r="BY12" s="647"/>
      <c r="BZ12" s="647"/>
      <c r="CA12" s="647"/>
      <c r="CB12" s="651"/>
      <c r="CD12" s="658" t="s">
        <v>249</v>
      </c>
      <c r="CE12" s="659"/>
      <c r="CF12" s="659"/>
      <c r="CG12" s="659"/>
      <c r="CH12" s="659"/>
      <c r="CI12" s="659"/>
      <c r="CJ12" s="659"/>
      <c r="CK12" s="659"/>
      <c r="CL12" s="659"/>
      <c r="CM12" s="659"/>
      <c r="CN12" s="659"/>
      <c r="CO12" s="659"/>
      <c r="CP12" s="659"/>
      <c r="CQ12" s="660"/>
      <c r="CR12" s="643">
        <v>2004470</v>
      </c>
      <c r="CS12" s="644"/>
      <c r="CT12" s="644"/>
      <c r="CU12" s="644"/>
      <c r="CV12" s="644"/>
      <c r="CW12" s="644"/>
      <c r="CX12" s="644"/>
      <c r="CY12" s="645"/>
      <c r="CZ12" s="646">
        <v>5.5</v>
      </c>
      <c r="DA12" s="646"/>
      <c r="DB12" s="646"/>
      <c r="DC12" s="646"/>
      <c r="DD12" s="652">
        <v>91863</v>
      </c>
      <c r="DE12" s="644"/>
      <c r="DF12" s="644"/>
      <c r="DG12" s="644"/>
      <c r="DH12" s="644"/>
      <c r="DI12" s="644"/>
      <c r="DJ12" s="644"/>
      <c r="DK12" s="644"/>
      <c r="DL12" s="644"/>
      <c r="DM12" s="644"/>
      <c r="DN12" s="644"/>
      <c r="DO12" s="644"/>
      <c r="DP12" s="645"/>
      <c r="DQ12" s="652">
        <v>769142</v>
      </c>
      <c r="DR12" s="644"/>
      <c r="DS12" s="644"/>
      <c r="DT12" s="644"/>
      <c r="DU12" s="644"/>
      <c r="DV12" s="644"/>
      <c r="DW12" s="644"/>
      <c r="DX12" s="644"/>
      <c r="DY12" s="644"/>
      <c r="DZ12" s="644"/>
      <c r="EA12" s="644"/>
      <c r="EB12" s="644"/>
      <c r="EC12" s="653"/>
    </row>
    <row r="13" spans="2:143" ht="11.25" customHeight="1" x14ac:dyDescent="0.15">
      <c r="B13" s="640" t="s">
        <v>250</v>
      </c>
      <c r="C13" s="641"/>
      <c r="D13" s="641"/>
      <c r="E13" s="641"/>
      <c r="F13" s="641"/>
      <c r="G13" s="641"/>
      <c r="H13" s="641"/>
      <c r="I13" s="641"/>
      <c r="J13" s="641"/>
      <c r="K13" s="641"/>
      <c r="L13" s="641"/>
      <c r="M13" s="641"/>
      <c r="N13" s="641"/>
      <c r="O13" s="641"/>
      <c r="P13" s="641"/>
      <c r="Q13" s="642"/>
      <c r="R13" s="643" t="s">
        <v>126</v>
      </c>
      <c r="S13" s="644"/>
      <c r="T13" s="644"/>
      <c r="U13" s="644"/>
      <c r="V13" s="644"/>
      <c r="W13" s="644"/>
      <c r="X13" s="644"/>
      <c r="Y13" s="645"/>
      <c r="Z13" s="646" t="s">
        <v>126</v>
      </c>
      <c r="AA13" s="646"/>
      <c r="AB13" s="646"/>
      <c r="AC13" s="646"/>
      <c r="AD13" s="647" t="s">
        <v>126</v>
      </c>
      <c r="AE13" s="647"/>
      <c r="AF13" s="647"/>
      <c r="AG13" s="647"/>
      <c r="AH13" s="647"/>
      <c r="AI13" s="647"/>
      <c r="AJ13" s="647"/>
      <c r="AK13" s="647"/>
      <c r="AL13" s="648" t="s">
        <v>126</v>
      </c>
      <c r="AM13" s="649"/>
      <c r="AN13" s="649"/>
      <c r="AO13" s="650"/>
      <c r="AP13" s="640" t="s">
        <v>251</v>
      </c>
      <c r="AQ13" s="641"/>
      <c r="AR13" s="641"/>
      <c r="AS13" s="641"/>
      <c r="AT13" s="641"/>
      <c r="AU13" s="641"/>
      <c r="AV13" s="641"/>
      <c r="AW13" s="641"/>
      <c r="AX13" s="641"/>
      <c r="AY13" s="641"/>
      <c r="AZ13" s="641"/>
      <c r="BA13" s="641"/>
      <c r="BB13" s="641"/>
      <c r="BC13" s="641"/>
      <c r="BD13" s="641"/>
      <c r="BE13" s="641"/>
      <c r="BF13" s="642"/>
      <c r="BG13" s="643">
        <v>2903374</v>
      </c>
      <c r="BH13" s="644"/>
      <c r="BI13" s="644"/>
      <c r="BJ13" s="644"/>
      <c r="BK13" s="644"/>
      <c r="BL13" s="644"/>
      <c r="BM13" s="644"/>
      <c r="BN13" s="645"/>
      <c r="BO13" s="646">
        <v>45.7</v>
      </c>
      <c r="BP13" s="646"/>
      <c r="BQ13" s="646"/>
      <c r="BR13" s="646"/>
      <c r="BS13" s="647" t="s">
        <v>126</v>
      </c>
      <c r="BT13" s="647"/>
      <c r="BU13" s="647"/>
      <c r="BV13" s="647"/>
      <c r="BW13" s="647"/>
      <c r="BX13" s="647"/>
      <c r="BY13" s="647"/>
      <c r="BZ13" s="647"/>
      <c r="CA13" s="647"/>
      <c r="CB13" s="651"/>
      <c r="CD13" s="658" t="s">
        <v>252</v>
      </c>
      <c r="CE13" s="659"/>
      <c r="CF13" s="659"/>
      <c r="CG13" s="659"/>
      <c r="CH13" s="659"/>
      <c r="CI13" s="659"/>
      <c r="CJ13" s="659"/>
      <c r="CK13" s="659"/>
      <c r="CL13" s="659"/>
      <c r="CM13" s="659"/>
      <c r="CN13" s="659"/>
      <c r="CO13" s="659"/>
      <c r="CP13" s="659"/>
      <c r="CQ13" s="660"/>
      <c r="CR13" s="643">
        <v>5366629</v>
      </c>
      <c r="CS13" s="644"/>
      <c r="CT13" s="644"/>
      <c r="CU13" s="644"/>
      <c r="CV13" s="644"/>
      <c r="CW13" s="644"/>
      <c r="CX13" s="644"/>
      <c r="CY13" s="645"/>
      <c r="CZ13" s="646">
        <v>14.8</v>
      </c>
      <c r="DA13" s="646"/>
      <c r="DB13" s="646"/>
      <c r="DC13" s="646"/>
      <c r="DD13" s="652">
        <v>630881</v>
      </c>
      <c r="DE13" s="644"/>
      <c r="DF13" s="644"/>
      <c r="DG13" s="644"/>
      <c r="DH13" s="644"/>
      <c r="DI13" s="644"/>
      <c r="DJ13" s="644"/>
      <c r="DK13" s="644"/>
      <c r="DL13" s="644"/>
      <c r="DM13" s="644"/>
      <c r="DN13" s="644"/>
      <c r="DO13" s="644"/>
      <c r="DP13" s="645"/>
      <c r="DQ13" s="652">
        <v>4353464</v>
      </c>
      <c r="DR13" s="644"/>
      <c r="DS13" s="644"/>
      <c r="DT13" s="644"/>
      <c r="DU13" s="644"/>
      <c r="DV13" s="644"/>
      <c r="DW13" s="644"/>
      <c r="DX13" s="644"/>
      <c r="DY13" s="644"/>
      <c r="DZ13" s="644"/>
      <c r="EA13" s="644"/>
      <c r="EB13" s="644"/>
      <c r="EC13" s="653"/>
    </row>
    <row r="14" spans="2:143" ht="11.25" customHeight="1" x14ac:dyDescent="0.15">
      <c r="B14" s="640" t="s">
        <v>253</v>
      </c>
      <c r="C14" s="641"/>
      <c r="D14" s="641"/>
      <c r="E14" s="641"/>
      <c r="F14" s="641"/>
      <c r="G14" s="641"/>
      <c r="H14" s="641"/>
      <c r="I14" s="641"/>
      <c r="J14" s="641"/>
      <c r="K14" s="641"/>
      <c r="L14" s="641"/>
      <c r="M14" s="641"/>
      <c r="N14" s="641"/>
      <c r="O14" s="641"/>
      <c r="P14" s="641"/>
      <c r="Q14" s="642"/>
      <c r="R14" s="643" t="s">
        <v>126</v>
      </c>
      <c r="S14" s="644"/>
      <c r="T14" s="644"/>
      <c r="U14" s="644"/>
      <c r="V14" s="644"/>
      <c r="W14" s="644"/>
      <c r="X14" s="644"/>
      <c r="Y14" s="645"/>
      <c r="Z14" s="646" t="s">
        <v>126</v>
      </c>
      <c r="AA14" s="646"/>
      <c r="AB14" s="646"/>
      <c r="AC14" s="646"/>
      <c r="AD14" s="647" t="s">
        <v>126</v>
      </c>
      <c r="AE14" s="647"/>
      <c r="AF14" s="647"/>
      <c r="AG14" s="647"/>
      <c r="AH14" s="647"/>
      <c r="AI14" s="647"/>
      <c r="AJ14" s="647"/>
      <c r="AK14" s="647"/>
      <c r="AL14" s="648" t="s">
        <v>126</v>
      </c>
      <c r="AM14" s="649"/>
      <c r="AN14" s="649"/>
      <c r="AO14" s="650"/>
      <c r="AP14" s="640" t="s">
        <v>254</v>
      </c>
      <c r="AQ14" s="641"/>
      <c r="AR14" s="641"/>
      <c r="AS14" s="641"/>
      <c r="AT14" s="641"/>
      <c r="AU14" s="641"/>
      <c r="AV14" s="641"/>
      <c r="AW14" s="641"/>
      <c r="AX14" s="641"/>
      <c r="AY14" s="641"/>
      <c r="AZ14" s="641"/>
      <c r="BA14" s="641"/>
      <c r="BB14" s="641"/>
      <c r="BC14" s="641"/>
      <c r="BD14" s="641"/>
      <c r="BE14" s="641"/>
      <c r="BF14" s="642"/>
      <c r="BG14" s="643">
        <v>233096</v>
      </c>
      <c r="BH14" s="644"/>
      <c r="BI14" s="644"/>
      <c r="BJ14" s="644"/>
      <c r="BK14" s="644"/>
      <c r="BL14" s="644"/>
      <c r="BM14" s="644"/>
      <c r="BN14" s="645"/>
      <c r="BO14" s="646">
        <v>3.7</v>
      </c>
      <c r="BP14" s="646"/>
      <c r="BQ14" s="646"/>
      <c r="BR14" s="646"/>
      <c r="BS14" s="647" t="s">
        <v>126</v>
      </c>
      <c r="BT14" s="647"/>
      <c r="BU14" s="647"/>
      <c r="BV14" s="647"/>
      <c r="BW14" s="647"/>
      <c r="BX14" s="647"/>
      <c r="BY14" s="647"/>
      <c r="BZ14" s="647"/>
      <c r="CA14" s="647"/>
      <c r="CB14" s="651"/>
      <c r="CD14" s="658" t="s">
        <v>255</v>
      </c>
      <c r="CE14" s="659"/>
      <c r="CF14" s="659"/>
      <c r="CG14" s="659"/>
      <c r="CH14" s="659"/>
      <c r="CI14" s="659"/>
      <c r="CJ14" s="659"/>
      <c r="CK14" s="659"/>
      <c r="CL14" s="659"/>
      <c r="CM14" s="659"/>
      <c r="CN14" s="659"/>
      <c r="CO14" s="659"/>
      <c r="CP14" s="659"/>
      <c r="CQ14" s="660"/>
      <c r="CR14" s="643">
        <v>1624879</v>
      </c>
      <c r="CS14" s="644"/>
      <c r="CT14" s="644"/>
      <c r="CU14" s="644"/>
      <c r="CV14" s="644"/>
      <c r="CW14" s="644"/>
      <c r="CX14" s="644"/>
      <c r="CY14" s="645"/>
      <c r="CZ14" s="646">
        <v>4.5</v>
      </c>
      <c r="DA14" s="646"/>
      <c r="DB14" s="646"/>
      <c r="DC14" s="646"/>
      <c r="DD14" s="652">
        <v>139028</v>
      </c>
      <c r="DE14" s="644"/>
      <c r="DF14" s="644"/>
      <c r="DG14" s="644"/>
      <c r="DH14" s="644"/>
      <c r="DI14" s="644"/>
      <c r="DJ14" s="644"/>
      <c r="DK14" s="644"/>
      <c r="DL14" s="644"/>
      <c r="DM14" s="644"/>
      <c r="DN14" s="644"/>
      <c r="DO14" s="644"/>
      <c r="DP14" s="645"/>
      <c r="DQ14" s="652">
        <v>1313505</v>
      </c>
      <c r="DR14" s="644"/>
      <c r="DS14" s="644"/>
      <c r="DT14" s="644"/>
      <c r="DU14" s="644"/>
      <c r="DV14" s="644"/>
      <c r="DW14" s="644"/>
      <c r="DX14" s="644"/>
      <c r="DY14" s="644"/>
      <c r="DZ14" s="644"/>
      <c r="EA14" s="644"/>
      <c r="EB14" s="644"/>
      <c r="EC14" s="653"/>
    </row>
    <row r="15" spans="2:143" ht="11.25" customHeight="1" x14ac:dyDescent="0.15">
      <c r="B15" s="640" t="s">
        <v>256</v>
      </c>
      <c r="C15" s="641"/>
      <c r="D15" s="641"/>
      <c r="E15" s="641"/>
      <c r="F15" s="641"/>
      <c r="G15" s="641"/>
      <c r="H15" s="641"/>
      <c r="I15" s="641"/>
      <c r="J15" s="641"/>
      <c r="K15" s="641"/>
      <c r="L15" s="641"/>
      <c r="M15" s="641"/>
      <c r="N15" s="641"/>
      <c r="O15" s="641"/>
      <c r="P15" s="641"/>
      <c r="Q15" s="642"/>
      <c r="R15" s="643" t="s">
        <v>126</v>
      </c>
      <c r="S15" s="644"/>
      <c r="T15" s="644"/>
      <c r="U15" s="644"/>
      <c r="V15" s="644"/>
      <c r="W15" s="644"/>
      <c r="X15" s="644"/>
      <c r="Y15" s="645"/>
      <c r="Z15" s="646" t="s">
        <v>126</v>
      </c>
      <c r="AA15" s="646"/>
      <c r="AB15" s="646"/>
      <c r="AC15" s="646"/>
      <c r="AD15" s="647" t="s">
        <v>126</v>
      </c>
      <c r="AE15" s="647"/>
      <c r="AF15" s="647"/>
      <c r="AG15" s="647"/>
      <c r="AH15" s="647"/>
      <c r="AI15" s="647"/>
      <c r="AJ15" s="647"/>
      <c r="AK15" s="647"/>
      <c r="AL15" s="648" t="s">
        <v>126</v>
      </c>
      <c r="AM15" s="649"/>
      <c r="AN15" s="649"/>
      <c r="AO15" s="650"/>
      <c r="AP15" s="640" t="s">
        <v>257</v>
      </c>
      <c r="AQ15" s="641"/>
      <c r="AR15" s="641"/>
      <c r="AS15" s="641"/>
      <c r="AT15" s="641"/>
      <c r="AU15" s="641"/>
      <c r="AV15" s="641"/>
      <c r="AW15" s="641"/>
      <c r="AX15" s="641"/>
      <c r="AY15" s="641"/>
      <c r="AZ15" s="641"/>
      <c r="BA15" s="641"/>
      <c r="BB15" s="641"/>
      <c r="BC15" s="641"/>
      <c r="BD15" s="641"/>
      <c r="BE15" s="641"/>
      <c r="BF15" s="642"/>
      <c r="BG15" s="643">
        <v>398013</v>
      </c>
      <c r="BH15" s="644"/>
      <c r="BI15" s="644"/>
      <c r="BJ15" s="644"/>
      <c r="BK15" s="644"/>
      <c r="BL15" s="644"/>
      <c r="BM15" s="644"/>
      <c r="BN15" s="645"/>
      <c r="BO15" s="646">
        <v>6.3</v>
      </c>
      <c r="BP15" s="646"/>
      <c r="BQ15" s="646"/>
      <c r="BR15" s="646"/>
      <c r="BS15" s="647" t="s">
        <v>126</v>
      </c>
      <c r="BT15" s="647"/>
      <c r="BU15" s="647"/>
      <c r="BV15" s="647"/>
      <c r="BW15" s="647"/>
      <c r="BX15" s="647"/>
      <c r="BY15" s="647"/>
      <c r="BZ15" s="647"/>
      <c r="CA15" s="647"/>
      <c r="CB15" s="651"/>
      <c r="CD15" s="658" t="s">
        <v>258</v>
      </c>
      <c r="CE15" s="659"/>
      <c r="CF15" s="659"/>
      <c r="CG15" s="659"/>
      <c r="CH15" s="659"/>
      <c r="CI15" s="659"/>
      <c r="CJ15" s="659"/>
      <c r="CK15" s="659"/>
      <c r="CL15" s="659"/>
      <c r="CM15" s="659"/>
      <c r="CN15" s="659"/>
      <c r="CO15" s="659"/>
      <c r="CP15" s="659"/>
      <c r="CQ15" s="660"/>
      <c r="CR15" s="643">
        <v>3238284</v>
      </c>
      <c r="CS15" s="644"/>
      <c r="CT15" s="644"/>
      <c r="CU15" s="644"/>
      <c r="CV15" s="644"/>
      <c r="CW15" s="644"/>
      <c r="CX15" s="644"/>
      <c r="CY15" s="645"/>
      <c r="CZ15" s="646">
        <v>8.9</v>
      </c>
      <c r="DA15" s="646"/>
      <c r="DB15" s="646"/>
      <c r="DC15" s="646"/>
      <c r="DD15" s="652">
        <v>700405</v>
      </c>
      <c r="DE15" s="644"/>
      <c r="DF15" s="644"/>
      <c r="DG15" s="644"/>
      <c r="DH15" s="644"/>
      <c r="DI15" s="644"/>
      <c r="DJ15" s="644"/>
      <c r="DK15" s="644"/>
      <c r="DL15" s="644"/>
      <c r="DM15" s="644"/>
      <c r="DN15" s="644"/>
      <c r="DO15" s="644"/>
      <c r="DP15" s="645"/>
      <c r="DQ15" s="652">
        <v>2362222</v>
      </c>
      <c r="DR15" s="644"/>
      <c r="DS15" s="644"/>
      <c r="DT15" s="644"/>
      <c r="DU15" s="644"/>
      <c r="DV15" s="644"/>
      <c r="DW15" s="644"/>
      <c r="DX15" s="644"/>
      <c r="DY15" s="644"/>
      <c r="DZ15" s="644"/>
      <c r="EA15" s="644"/>
      <c r="EB15" s="644"/>
      <c r="EC15" s="653"/>
    </row>
    <row r="16" spans="2:143" ht="11.25" customHeight="1" x14ac:dyDescent="0.15">
      <c r="B16" s="640" t="s">
        <v>259</v>
      </c>
      <c r="C16" s="641"/>
      <c r="D16" s="641"/>
      <c r="E16" s="641"/>
      <c r="F16" s="641"/>
      <c r="G16" s="641"/>
      <c r="H16" s="641"/>
      <c r="I16" s="641"/>
      <c r="J16" s="641"/>
      <c r="K16" s="641"/>
      <c r="L16" s="641"/>
      <c r="M16" s="641"/>
      <c r="N16" s="641"/>
      <c r="O16" s="641"/>
      <c r="P16" s="641"/>
      <c r="Q16" s="642"/>
      <c r="R16" s="643">
        <v>26033</v>
      </c>
      <c r="S16" s="644"/>
      <c r="T16" s="644"/>
      <c r="U16" s="644"/>
      <c r="V16" s="644"/>
      <c r="W16" s="644"/>
      <c r="X16" s="644"/>
      <c r="Y16" s="645"/>
      <c r="Z16" s="646">
        <v>0.1</v>
      </c>
      <c r="AA16" s="646"/>
      <c r="AB16" s="646"/>
      <c r="AC16" s="646"/>
      <c r="AD16" s="647">
        <v>26033</v>
      </c>
      <c r="AE16" s="647"/>
      <c r="AF16" s="647"/>
      <c r="AG16" s="647"/>
      <c r="AH16" s="647"/>
      <c r="AI16" s="647"/>
      <c r="AJ16" s="647"/>
      <c r="AK16" s="647"/>
      <c r="AL16" s="648">
        <v>0.1</v>
      </c>
      <c r="AM16" s="649"/>
      <c r="AN16" s="649"/>
      <c r="AO16" s="650"/>
      <c r="AP16" s="640" t="s">
        <v>260</v>
      </c>
      <c r="AQ16" s="641"/>
      <c r="AR16" s="641"/>
      <c r="AS16" s="641"/>
      <c r="AT16" s="641"/>
      <c r="AU16" s="641"/>
      <c r="AV16" s="641"/>
      <c r="AW16" s="641"/>
      <c r="AX16" s="641"/>
      <c r="AY16" s="641"/>
      <c r="AZ16" s="641"/>
      <c r="BA16" s="641"/>
      <c r="BB16" s="641"/>
      <c r="BC16" s="641"/>
      <c r="BD16" s="641"/>
      <c r="BE16" s="641"/>
      <c r="BF16" s="642"/>
      <c r="BG16" s="643" t="s">
        <v>126</v>
      </c>
      <c r="BH16" s="644"/>
      <c r="BI16" s="644"/>
      <c r="BJ16" s="644"/>
      <c r="BK16" s="644"/>
      <c r="BL16" s="644"/>
      <c r="BM16" s="644"/>
      <c r="BN16" s="645"/>
      <c r="BO16" s="646" t="s">
        <v>126</v>
      </c>
      <c r="BP16" s="646"/>
      <c r="BQ16" s="646"/>
      <c r="BR16" s="646"/>
      <c r="BS16" s="647" t="s">
        <v>126</v>
      </c>
      <c r="BT16" s="647"/>
      <c r="BU16" s="647"/>
      <c r="BV16" s="647"/>
      <c r="BW16" s="647"/>
      <c r="BX16" s="647"/>
      <c r="BY16" s="647"/>
      <c r="BZ16" s="647"/>
      <c r="CA16" s="647"/>
      <c r="CB16" s="651"/>
      <c r="CD16" s="658" t="s">
        <v>261</v>
      </c>
      <c r="CE16" s="659"/>
      <c r="CF16" s="659"/>
      <c r="CG16" s="659"/>
      <c r="CH16" s="659"/>
      <c r="CI16" s="659"/>
      <c r="CJ16" s="659"/>
      <c r="CK16" s="659"/>
      <c r="CL16" s="659"/>
      <c r="CM16" s="659"/>
      <c r="CN16" s="659"/>
      <c r="CO16" s="659"/>
      <c r="CP16" s="659"/>
      <c r="CQ16" s="660"/>
      <c r="CR16" s="643">
        <v>17734</v>
      </c>
      <c r="CS16" s="644"/>
      <c r="CT16" s="644"/>
      <c r="CU16" s="644"/>
      <c r="CV16" s="644"/>
      <c r="CW16" s="644"/>
      <c r="CX16" s="644"/>
      <c r="CY16" s="645"/>
      <c r="CZ16" s="646">
        <v>0</v>
      </c>
      <c r="DA16" s="646"/>
      <c r="DB16" s="646"/>
      <c r="DC16" s="646"/>
      <c r="DD16" s="652" t="s">
        <v>126</v>
      </c>
      <c r="DE16" s="644"/>
      <c r="DF16" s="644"/>
      <c r="DG16" s="644"/>
      <c r="DH16" s="644"/>
      <c r="DI16" s="644"/>
      <c r="DJ16" s="644"/>
      <c r="DK16" s="644"/>
      <c r="DL16" s="644"/>
      <c r="DM16" s="644"/>
      <c r="DN16" s="644"/>
      <c r="DO16" s="644"/>
      <c r="DP16" s="645"/>
      <c r="DQ16" s="652">
        <v>16365</v>
      </c>
      <c r="DR16" s="644"/>
      <c r="DS16" s="644"/>
      <c r="DT16" s="644"/>
      <c r="DU16" s="644"/>
      <c r="DV16" s="644"/>
      <c r="DW16" s="644"/>
      <c r="DX16" s="644"/>
      <c r="DY16" s="644"/>
      <c r="DZ16" s="644"/>
      <c r="EA16" s="644"/>
      <c r="EB16" s="644"/>
      <c r="EC16" s="653"/>
    </row>
    <row r="17" spans="2:133" ht="11.25" customHeight="1" x14ac:dyDescent="0.15">
      <c r="B17" s="640" t="s">
        <v>262</v>
      </c>
      <c r="C17" s="641"/>
      <c r="D17" s="641"/>
      <c r="E17" s="641"/>
      <c r="F17" s="641"/>
      <c r="G17" s="641"/>
      <c r="H17" s="641"/>
      <c r="I17" s="641"/>
      <c r="J17" s="641"/>
      <c r="K17" s="641"/>
      <c r="L17" s="641"/>
      <c r="M17" s="641"/>
      <c r="N17" s="641"/>
      <c r="O17" s="641"/>
      <c r="P17" s="641"/>
      <c r="Q17" s="642"/>
      <c r="R17" s="643">
        <v>86273</v>
      </c>
      <c r="S17" s="644"/>
      <c r="T17" s="644"/>
      <c r="U17" s="644"/>
      <c r="V17" s="644"/>
      <c r="W17" s="644"/>
      <c r="X17" s="644"/>
      <c r="Y17" s="645"/>
      <c r="Z17" s="646">
        <v>0.2</v>
      </c>
      <c r="AA17" s="646"/>
      <c r="AB17" s="646"/>
      <c r="AC17" s="646"/>
      <c r="AD17" s="647">
        <v>86273</v>
      </c>
      <c r="AE17" s="647"/>
      <c r="AF17" s="647"/>
      <c r="AG17" s="647"/>
      <c r="AH17" s="647"/>
      <c r="AI17" s="647"/>
      <c r="AJ17" s="647"/>
      <c r="AK17" s="647"/>
      <c r="AL17" s="648">
        <v>0.4</v>
      </c>
      <c r="AM17" s="649"/>
      <c r="AN17" s="649"/>
      <c r="AO17" s="650"/>
      <c r="AP17" s="640" t="s">
        <v>263</v>
      </c>
      <c r="AQ17" s="641"/>
      <c r="AR17" s="641"/>
      <c r="AS17" s="641"/>
      <c r="AT17" s="641"/>
      <c r="AU17" s="641"/>
      <c r="AV17" s="641"/>
      <c r="AW17" s="641"/>
      <c r="AX17" s="641"/>
      <c r="AY17" s="641"/>
      <c r="AZ17" s="641"/>
      <c r="BA17" s="641"/>
      <c r="BB17" s="641"/>
      <c r="BC17" s="641"/>
      <c r="BD17" s="641"/>
      <c r="BE17" s="641"/>
      <c r="BF17" s="642"/>
      <c r="BG17" s="643" t="s">
        <v>126</v>
      </c>
      <c r="BH17" s="644"/>
      <c r="BI17" s="644"/>
      <c r="BJ17" s="644"/>
      <c r="BK17" s="644"/>
      <c r="BL17" s="644"/>
      <c r="BM17" s="644"/>
      <c r="BN17" s="645"/>
      <c r="BO17" s="646" t="s">
        <v>126</v>
      </c>
      <c r="BP17" s="646"/>
      <c r="BQ17" s="646"/>
      <c r="BR17" s="646"/>
      <c r="BS17" s="647" t="s">
        <v>126</v>
      </c>
      <c r="BT17" s="647"/>
      <c r="BU17" s="647"/>
      <c r="BV17" s="647"/>
      <c r="BW17" s="647"/>
      <c r="BX17" s="647"/>
      <c r="BY17" s="647"/>
      <c r="BZ17" s="647"/>
      <c r="CA17" s="647"/>
      <c r="CB17" s="651"/>
      <c r="CD17" s="658" t="s">
        <v>264</v>
      </c>
      <c r="CE17" s="659"/>
      <c r="CF17" s="659"/>
      <c r="CG17" s="659"/>
      <c r="CH17" s="659"/>
      <c r="CI17" s="659"/>
      <c r="CJ17" s="659"/>
      <c r="CK17" s="659"/>
      <c r="CL17" s="659"/>
      <c r="CM17" s="659"/>
      <c r="CN17" s="659"/>
      <c r="CO17" s="659"/>
      <c r="CP17" s="659"/>
      <c r="CQ17" s="660"/>
      <c r="CR17" s="643">
        <v>3404771</v>
      </c>
      <c r="CS17" s="644"/>
      <c r="CT17" s="644"/>
      <c r="CU17" s="644"/>
      <c r="CV17" s="644"/>
      <c r="CW17" s="644"/>
      <c r="CX17" s="644"/>
      <c r="CY17" s="645"/>
      <c r="CZ17" s="646">
        <v>9.4</v>
      </c>
      <c r="DA17" s="646"/>
      <c r="DB17" s="646"/>
      <c r="DC17" s="646"/>
      <c r="DD17" s="652" t="s">
        <v>126</v>
      </c>
      <c r="DE17" s="644"/>
      <c r="DF17" s="644"/>
      <c r="DG17" s="644"/>
      <c r="DH17" s="644"/>
      <c r="DI17" s="644"/>
      <c r="DJ17" s="644"/>
      <c r="DK17" s="644"/>
      <c r="DL17" s="644"/>
      <c r="DM17" s="644"/>
      <c r="DN17" s="644"/>
      <c r="DO17" s="644"/>
      <c r="DP17" s="645"/>
      <c r="DQ17" s="652">
        <v>3344411</v>
      </c>
      <c r="DR17" s="644"/>
      <c r="DS17" s="644"/>
      <c r="DT17" s="644"/>
      <c r="DU17" s="644"/>
      <c r="DV17" s="644"/>
      <c r="DW17" s="644"/>
      <c r="DX17" s="644"/>
      <c r="DY17" s="644"/>
      <c r="DZ17" s="644"/>
      <c r="EA17" s="644"/>
      <c r="EB17" s="644"/>
      <c r="EC17" s="653"/>
    </row>
    <row r="18" spans="2:133" ht="11.25" customHeight="1" x14ac:dyDescent="0.15">
      <c r="B18" s="640" t="s">
        <v>265</v>
      </c>
      <c r="C18" s="641"/>
      <c r="D18" s="641"/>
      <c r="E18" s="641"/>
      <c r="F18" s="641"/>
      <c r="G18" s="641"/>
      <c r="H18" s="641"/>
      <c r="I18" s="641"/>
      <c r="J18" s="641"/>
      <c r="K18" s="641"/>
      <c r="L18" s="641"/>
      <c r="M18" s="641"/>
      <c r="N18" s="641"/>
      <c r="O18" s="641"/>
      <c r="P18" s="641"/>
      <c r="Q18" s="642"/>
      <c r="R18" s="643">
        <v>190975</v>
      </c>
      <c r="S18" s="644"/>
      <c r="T18" s="644"/>
      <c r="U18" s="644"/>
      <c r="V18" s="644"/>
      <c r="W18" s="644"/>
      <c r="X18" s="644"/>
      <c r="Y18" s="645"/>
      <c r="Z18" s="646">
        <v>0.5</v>
      </c>
      <c r="AA18" s="646"/>
      <c r="AB18" s="646"/>
      <c r="AC18" s="646"/>
      <c r="AD18" s="647">
        <v>190975</v>
      </c>
      <c r="AE18" s="647"/>
      <c r="AF18" s="647"/>
      <c r="AG18" s="647"/>
      <c r="AH18" s="647"/>
      <c r="AI18" s="647"/>
      <c r="AJ18" s="647"/>
      <c r="AK18" s="647"/>
      <c r="AL18" s="648">
        <v>0.89999997615814209</v>
      </c>
      <c r="AM18" s="649"/>
      <c r="AN18" s="649"/>
      <c r="AO18" s="650"/>
      <c r="AP18" s="640" t="s">
        <v>266</v>
      </c>
      <c r="AQ18" s="641"/>
      <c r="AR18" s="641"/>
      <c r="AS18" s="641"/>
      <c r="AT18" s="641"/>
      <c r="AU18" s="641"/>
      <c r="AV18" s="641"/>
      <c r="AW18" s="641"/>
      <c r="AX18" s="641"/>
      <c r="AY18" s="641"/>
      <c r="AZ18" s="641"/>
      <c r="BA18" s="641"/>
      <c r="BB18" s="641"/>
      <c r="BC18" s="641"/>
      <c r="BD18" s="641"/>
      <c r="BE18" s="641"/>
      <c r="BF18" s="642"/>
      <c r="BG18" s="643" t="s">
        <v>126</v>
      </c>
      <c r="BH18" s="644"/>
      <c r="BI18" s="644"/>
      <c r="BJ18" s="644"/>
      <c r="BK18" s="644"/>
      <c r="BL18" s="644"/>
      <c r="BM18" s="644"/>
      <c r="BN18" s="645"/>
      <c r="BO18" s="646" t="s">
        <v>126</v>
      </c>
      <c r="BP18" s="646"/>
      <c r="BQ18" s="646"/>
      <c r="BR18" s="646"/>
      <c r="BS18" s="647" t="s">
        <v>126</v>
      </c>
      <c r="BT18" s="647"/>
      <c r="BU18" s="647"/>
      <c r="BV18" s="647"/>
      <c r="BW18" s="647"/>
      <c r="BX18" s="647"/>
      <c r="BY18" s="647"/>
      <c r="BZ18" s="647"/>
      <c r="CA18" s="647"/>
      <c r="CB18" s="651"/>
      <c r="CD18" s="658" t="s">
        <v>267</v>
      </c>
      <c r="CE18" s="659"/>
      <c r="CF18" s="659"/>
      <c r="CG18" s="659"/>
      <c r="CH18" s="659"/>
      <c r="CI18" s="659"/>
      <c r="CJ18" s="659"/>
      <c r="CK18" s="659"/>
      <c r="CL18" s="659"/>
      <c r="CM18" s="659"/>
      <c r="CN18" s="659"/>
      <c r="CO18" s="659"/>
      <c r="CP18" s="659"/>
      <c r="CQ18" s="660"/>
      <c r="CR18" s="643">
        <v>113</v>
      </c>
      <c r="CS18" s="644"/>
      <c r="CT18" s="644"/>
      <c r="CU18" s="644"/>
      <c r="CV18" s="644"/>
      <c r="CW18" s="644"/>
      <c r="CX18" s="644"/>
      <c r="CY18" s="645"/>
      <c r="CZ18" s="646">
        <v>0</v>
      </c>
      <c r="DA18" s="646"/>
      <c r="DB18" s="646"/>
      <c r="DC18" s="646"/>
      <c r="DD18" s="652">
        <v>113</v>
      </c>
      <c r="DE18" s="644"/>
      <c r="DF18" s="644"/>
      <c r="DG18" s="644"/>
      <c r="DH18" s="644"/>
      <c r="DI18" s="644"/>
      <c r="DJ18" s="644"/>
      <c r="DK18" s="644"/>
      <c r="DL18" s="644"/>
      <c r="DM18" s="644"/>
      <c r="DN18" s="644"/>
      <c r="DO18" s="644"/>
      <c r="DP18" s="645"/>
      <c r="DQ18" s="652" t="s">
        <v>126</v>
      </c>
      <c r="DR18" s="644"/>
      <c r="DS18" s="644"/>
      <c r="DT18" s="644"/>
      <c r="DU18" s="644"/>
      <c r="DV18" s="644"/>
      <c r="DW18" s="644"/>
      <c r="DX18" s="644"/>
      <c r="DY18" s="644"/>
      <c r="DZ18" s="644"/>
      <c r="EA18" s="644"/>
      <c r="EB18" s="644"/>
      <c r="EC18" s="653"/>
    </row>
    <row r="19" spans="2:133" ht="11.25" customHeight="1" x14ac:dyDescent="0.15">
      <c r="B19" s="640" t="s">
        <v>268</v>
      </c>
      <c r="C19" s="641"/>
      <c r="D19" s="641"/>
      <c r="E19" s="641"/>
      <c r="F19" s="641"/>
      <c r="G19" s="641"/>
      <c r="H19" s="641"/>
      <c r="I19" s="641"/>
      <c r="J19" s="641"/>
      <c r="K19" s="641"/>
      <c r="L19" s="641"/>
      <c r="M19" s="641"/>
      <c r="N19" s="641"/>
      <c r="O19" s="641"/>
      <c r="P19" s="641"/>
      <c r="Q19" s="642"/>
      <c r="R19" s="643">
        <v>33197</v>
      </c>
      <c r="S19" s="644"/>
      <c r="T19" s="644"/>
      <c r="U19" s="644"/>
      <c r="V19" s="644"/>
      <c r="W19" s="644"/>
      <c r="X19" s="644"/>
      <c r="Y19" s="645"/>
      <c r="Z19" s="646">
        <v>0.1</v>
      </c>
      <c r="AA19" s="646"/>
      <c r="AB19" s="646"/>
      <c r="AC19" s="646"/>
      <c r="AD19" s="647">
        <v>33197</v>
      </c>
      <c r="AE19" s="647"/>
      <c r="AF19" s="647"/>
      <c r="AG19" s="647"/>
      <c r="AH19" s="647"/>
      <c r="AI19" s="647"/>
      <c r="AJ19" s="647"/>
      <c r="AK19" s="647"/>
      <c r="AL19" s="648">
        <v>0.1</v>
      </c>
      <c r="AM19" s="649"/>
      <c r="AN19" s="649"/>
      <c r="AO19" s="650"/>
      <c r="AP19" s="640" t="s">
        <v>269</v>
      </c>
      <c r="AQ19" s="641"/>
      <c r="AR19" s="641"/>
      <c r="AS19" s="641"/>
      <c r="AT19" s="641"/>
      <c r="AU19" s="641"/>
      <c r="AV19" s="641"/>
      <c r="AW19" s="641"/>
      <c r="AX19" s="641"/>
      <c r="AY19" s="641"/>
      <c r="AZ19" s="641"/>
      <c r="BA19" s="641"/>
      <c r="BB19" s="641"/>
      <c r="BC19" s="641"/>
      <c r="BD19" s="641"/>
      <c r="BE19" s="641"/>
      <c r="BF19" s="642"/>
      <c r="BG19" s="643">
        <v>32004</v>
      </c>
      <c r="BH19" s="644"/>
      <c r="BI19" s="644"/>
      <c r="BJ19" s="644"/>
      <c r="BK19" s="644"/>
      <c r="BL19" s="644"/>
      <c r="BM19" s="644"/>
      <c r="BN19" s="645"/>
      <c r="BO19" s="646">
        <v>0.5</v>
      </c>
      <c r="BP19" s="646"/>
      <c r="BQ19" s="646"/>
      <c r="BR19" s="646"/>
      <c r="BS19" s="647" t="s">
        <v>126</v>
      </c>
      <c r="BT19" s="647"/>
      <c r="BU19" s="647"/>
      <c r="BV19" s="647"/>
      <c r="BW19" s="647"/>
      <c r="BX19" s="647"/>
      <c r="BY19" s="647"/>
      <c r="BZ19" s="647"/>
      <c r="CA19" s="647"/>
      <c r="CB19" s="651"/>
      <c r="CD19" s="658" t="s">
        <v>270</v>
      </c>
      <c r="CE19" s="659"/>
      <c r="CF19" s="659"/>
      <c r="CG19" s="659"/>
      <c r="CH19" s="659"/>
      <c r="CI19" s="659"/>
      <c r="CJ19" s="659"/>
      <c r="CK19" s="659"/>
      <c r="CL19" s="659"/>
      <c r="CM19" s="659"/>
      <c r="CN19" s="659"/>
      <c r="CO19" s="659"/>
      <c r="CP19" s="659"/>
      <c r="CQ19" s="660"/>
      <c r="CR19" s="643" t="s">
        <v>126</v>
      </c>
      <c r="CS19" s="644"/>
      <c r="CT19" s="644"/>
      <c r="CU19" s="644"/>
      <c r="CV19" s="644"/>
      <c r="CW19" s="644"/>
      <c r="CX19" s="644"/>
      <c r="CY19" s="645"/>
      <c r="CZ19" s="646" t="s">
        <v>126</v>
      </c>
      <c r="DA19" s="646"/>
      <c r="DB19" s="646"/>
      <c r="DC19" s="646"/>
      <c r="DD19" s="652" t="s">
        <v>126</v>
      </c>
      <c r="DE19" s="644"/>
      <c r="DF19" s="644"/>
      <c r="DG19" s="644"/>
      <c r="DH19" s="644"/>
      <c r="DI19" s="644"/>
      <c r="DJ19" s="644"/>
      <c r="DK19" s="644"/>
      <c r="DL19" s="644"/>
      <c r="DM19" s="644"/>
      <c r="DN19" s="644"/>
      <c r="DO19" s="644"/>
      <c r="DP19" s="645"/>
      <c r="DQ19" s="652" t="s">
        <v>126</v>
      </c>
      <c r="DR19" s="644"/>
      <c r="DS19" s="644"/>
      <c r="DT19" s="644"/>
      <c r="DU19" s="644"/>
      <c r="DV19" s="644"/>
      <c r="DW19" s="644"/>
      <c r="DX19" s="644"/>
      <c r="DY19" s="644"/>
      <c r="DZ19" s="644"/>
      <c r="EA19" s="644"/>
      <c r="EB19" s="644"/>
      <c r="EC19" s="653"/>
    </row>
    <row r="20" spans="2:133" ht="11.25" customHeight="1" x14ac:dyDescent="0.15">
      <c r="B20" s="640" t="s">
        <v>271</v>
      </c>
      <c r="C20" s="641"/>
      <c r="D20" s="641"/>
      <c r="E20" s="641"/>
      <c r="F20" s="641"/>
      <c r="G20" s="641"/>
      <c r="H20" s="641"/>
      <c r="I20" s="641"/>
      <c r="J20" s="641"/>
      <c r="K20" s="641"/>
      <c r="L20" s="641"/>
      <c r="M20" s="641"/>
      <c r="N20" s="641"/>
      <c r="O20" s="641"/>
      <c r="P20" s="641"/>
      <c r="Q20" s="642"/>
      <c r="R20" s="643">
        <v>6957</v>
      </c>
      <c r="S20" s="644"/>
      <c r="T20" s="644"/>
      <c r="U20" s="644"/>
      <c r="V20" s="644"/>
      <c r="W20" s="644"/>
      <c r="X20" s="644"/>
      <c r="Y20" s="645"/>
      <c r="Z20" s="646">
        <v>0</v>
      </c>
      <c r="AA20" s="646"/>
      <c r="AB20" s="646"/>
      <c r="AC20" s="646"/>
      <c r="AD20" s="647">
        <v>6957</v>
      </c>
      <c r="AE20" s="647"/>
      <c r="AF20" s="647"/>
      <c r="AG20" s="647"/>
      <c r="AH20" s="647"/>
      <c r="AI20" s="647"/>
      <c r="AJ20" s="647"/>
      <c r="AK20" s="647"/>
      <c r="AL20" s="648">
        <v>0</v>
      </c>
      <c r="AM20" s="649"/>
      <c r="AN20" s="649"/>
      <c r="AO20" s="650"/>
      <c r="AP20" s="640" t="s">
        <v>272</v>
      </c>
      <c r="AQ20" s="641"/>
      <c r="AR20" s="641"/>
      <c r="AS20" s="641"/>
      <c r="AT20" s="641"/>
      <c r="AU20" s="641"/>
      <c r="AV20" s="641"/>
      <c r="AW20" s="641"/>
      <c r="AX20" s="641"/>
      <c r="AY20" s="641"/>
      <c r="AZ20" s="641"/>
      <c r="BA20" s="641"/>
      <c r="BB20" s="641"/>
      <c r="BC20" s="641"/>
      <c r="BD20" s="641"/>
      <c r="BE20" s="641"/>
      <c r="BF20" s="642"/>
      <c r="BG20" s="643">
        <v>32004</v>
      </c>
      <c r="BH20" s="644"/>
      <c r="BI20" s="644"/>
      <c r="BJ20" s="644"/>
      <c r="BK20" s="644"/>
      <c r="BL20" s="644"/>
      <c r="BM20" s="644"/>
      <c r="BN20" s="645"/>
      <c r="BO20" s="646">
        <v>0.5</v>
      </c>
      <c r="BP20" s="646"/>
      <c r="BQ20" s="646"/>
      <c r="BR20" s="646"/>
      <c r="BS20" s="647" t="s">
        <v>126</v>
      </c>
      <c r="BT20" s="647"/>
      <c r="BU20" s="647"/>
      <c r="BV20" s="647"/>
      <c r="BW20" s="647"/>
      <c r="BX20" s="647"/>
      <c r="BY20" s="647"/>
      <c r="BZ20" s="647"/>
      <c r="CA20" s="647"/>
      <c r="CB20" s="651"/>
      <c r="CD20" s="658" t="s">
        <v>273</v>
      </c>
      <c r="CE20" s="659"/>
      <c r="CF20" s="659"/>
      <c r="CG20" s="659"/>
      <c r="CH20" s="659"/>
      <c r="CI20" s="659"/>
      <c r="CJ20" s="659"/>
      <c r="CK20" s="659"/>
      <c r="CL20" s="659"/>
      <c r="CM20" s="659"/>
      <c r="CN20" s="659"/>
      <c r="CO20" s="659"/>
      <c r="CP20" s="659"/>
      <c r="CQ20" s="660"/>
      <c r="CR20" s="643">
        <v>36211024</v>
      </c>
      <c r="CS20" s="644"/>
      <c r="CT20" s="644"/>
      <c r="CU20" s="644"/>
      <c r="CV20" s="644"/>
      <c r="CW20" s="644"/>
      <c r="CX20" s="644"/>
      <c r="CY20" s="645"/>
      <c r="CZ20" s="646">
        <v>100</v>
      </c>
      <c r="DA20" s="646"/>
      <c r="DB20" s="646"/>
      <c r="DC20" s="646"/>
      <c r="DD20" s="652">
        <v>2282549</v>
      </c>
      <c r="DE20" s="644"/>
      <c r="DF20" s="644"/>
      <c r="DG20" s="644"/>
      <c r="DH20" s="644"/>
      <c r="DI20" s="644"/>
      <c r="DJ20" s="644"/>
      <c r="DK20" s="644"/>
      <c r="DL20" s="644"/>
      <c r="DM20" s="644"/>
      <c r="DN20" s="644"/>
      <c r="DO20" s="644"/>
      <c r="DP20" s="645"/>
      <c r="DQ20" s="652">
        <v>25318147</v>
      </c>
      <c r="DR20" s="644"/>
      <c r="DS20" s="644"/>
      <c r="DT20" s="644"/>
      <c r="DU20" s="644"/>
      <c r="DV20" s="644"/>
      <c r="DW20" s="644"/>
      <c r="DX20" s="644"/>
      <c r="DY20" s="644"/>
      <c r="DZ20" s="644"/>
      <c r="EA20" s="644"/>
      <c r="EB20" s="644"/>
      <c r="EC20" s="653"/>
    </row>
    <row r="21" spans="2:133" ht="11.25" customHeight="1" x14ac:dyDescent="0.15">
      <c r="B21" s="640" t="s">
        <v>274</v>
      </c>
      <c r="C21" s="641"/>
      <c r="D21" s="641"/>
      <c r="E21" s="641"/>
      <c r="F21" s="641"/>
      <c r="G21" s="641"/>
      <c r="H21" s="641"/>
      <c r="I21" s="641"/>
      <c r="J21" s="641"/>
      <c r="K21" s="641"/>
      <c r="L21" s="641"/>
      <c r="M21" s="641"/>
      <c r="N21" s="641"/>
      <c r="O21" s="641"/>
      <c r="P21" s="641"/>
      <c r="Q21" s="642"/>
      <c r="R21" s="643">
        <v>4344</v>
      </c>
      <c r="S21" s="644"/>
      <c r="T21" s="644"/>
      <c r="U21" s="644"/>
      <c r="V21" s="644"/>
      <c r="W21" s="644"/>
      <c r="X21" s="644"/>
      <c r="Y21" s="645"/>
      <c r="Z21" s="646">
        <v>0</v>
      </c>
      <c r="AA21" s="646"/>
      <c r="AB21" s="646"/>
      <c r="AC21" s="646"/>
      <c r="AD21" s="647">
        <v>4344</v>
      </c>
      <c r="AE21" s="647"/>
      <c r="AF21" s="647"/>
      <c r="AG21" s="647"/>
      <c r="AH21" s="647"/>
      <c r="AI21" s="647"/>
      <c r="AJ21" s="647"/>
      <c r="AK21" s="647"/>
      <c r="AL21" s="648">
        <v>0</v>
      </c>
      <c r="AM21" s="649"/>
      <c r="AN21" s="649"/>
      <c r="AO21" s="650"/>
      <c r="AP21" s="662" t="s">
        <v>275</v>
      </c>
      <c r="AQ21" s="663"/>
      <c r="AR21" s="663"/>
      <c r="AS21" s="663"/>
      <c r="AT21" s="663"/>
      <c r="AU21" s="663"/>
      <c r="AV21" s="663"/>
      <c r="AW21" s="663"/>
      <c r="AX21" s="663"/>
      <c r="AY21" s="663"/>
      <c r="AZ21" s="663"/>
      <c r="BA21" s="663"/>
      <c r="BB21" s="663"/>
      <c r="BC21" s="663"/>
      <c r="BD21" s="663"/>
      <c r="BE21" s="663"/>
      <c r="BF21" s="664"/>
      <c r="BG21" s="643">
        <v>31994</v>
      </c>
      <c r="BH21" s="644"/>
      <c r="BI21" s="644"/>
      <c r="BJ21" s="644"/>
      <c r="BK21" s="644"/>
      <c r="BL21" s="644"/>
      <c r="BM21" s="644"/>
      <c r="BN21" s="645"/>
      <c r="BO21" s="646">
        <v>0.5</v>
      </c>
      <c r="BP21" s="646"/>
      <c r="BQ21" s="646"/>
      <c r="BR21" s="646"/>
      <c r="BS21" s="647" t="s">
        <v>126</v>
      </c>
      <c r="BT21" s="647"/>
      <c r="BU21" s="647"/>
      <c r="BV21" s="647"/>
      <c r="BW21" s="647"/>
      <c r="BX21" s="647"/>
      <c r="BY21" s="647"/>
      <c r="BZ21" s="647"/>
      <c r="CA21" s="647"/>
      <c r="CB21" s="651"/>
      <c r="CD21" s="668"/>
      <c r="CE21" s="669"/>
      <c r="CF21" s="669"/>
      <c r="CG21" s="669"/>
      <c r="CH21" s="669"/>
      <c r="CI21" s="669"/>
      <c r="CJ21" s="669"/>
      <c r="CK21" s="669"/>
      <c r="CL21" s="669"/>
      <c r="CM21" s="669"/>
      <c r="CN21" s="669"/>
      <c r="CO21" s="669"/>
      <c r="CP21" s="669"/>
      <c r="CQ21" s="670"/>
      <c r="CR21" s="671"/>
      <c r="CS21" s="666"/>
      <c r="CT21" s="666"/>
      <c r="CU21" s="666"/>
      <c r="CV21" s="666"/>
      <c r="CW21" s="666"/>
      <c r="CX21" s="666"/>
      <c r="CY21" s="672"/>
      <c r="CZ21" s="673"/>
      <c r="DA21" s="673"/>
      <c r="DB21" s="673"/>
      <c r="DC21" s="673"/>
      <c r="DD21" s="665"/>
      <c r="DE21" s="666"/>
      <c r="DF21" s="666"/>
      <c r="DG21" s="666"/>
      <c r="DH21" s="666"/>
      <c r="DI21" s="666"/>
      <c r="DJ21" s="666"/>
      <c r="DK21" s="666"/>
      <c r="DL21" s="666"/>
      <c r="DM21" s="666"/>
      <c r="DN21" s="666"/>
      <c r="DO21" s="666"/>
      <c r="DP21" s="672"/>
      <c r="DQ21" s="665"/>
      <c r="DR21" s="666"/>
      <c r="DS21" s="666"/>
      <c r="DT21" s="666"/>
      <c r="DU21" s="666"/>
      <c r="DV21" s="666"/>
      <c r="DW21" s="666"/>
      <c r="DX21" s="666"/>
      <c r="DY21" s="666"/>
      <c r="DZ21" s="666"/>
      <c r="EA21" s="666"/>
      <c r="EB21" s="666"/>
      <c r="EC21" s="667"/>
    </row>
    <row r="22" spans="2:133" ht="11.25" customHeight="1" x14ac:dyDescent="0.15">
      <c r="B22" s="679" t="s">
        <v>276</v>
      </c>
      <c r="C22" s="680"/>
      <c r="D22" s="680"/>
      <c r="E22" s="680"/>
      <c r="F22" s="680"/>
      <c r="G22" s="680"/>
      <c r="H22" s="680"/>
      <c r="I22" s="680"/>
      <c r="J22" s="680"/>
      <c r="K22" s="680"/>
      <c r="L22" s="680"/>
      <c r="M22" s="680"/>
      <c r="N22" s="680"/>
      <c r="O22" s="680"/>
      <c r="P22" s="680"/>
      <c r="Q22" s="681"/>
      <c r="R22" s="643">
        <v>146477</v>
      </c>
      <c r="S22" s="644"/>
      <c r="T22" s="644"/>
      <c r="U22" s="644"/>
      <c r="V22" s="644"/>
      <c r="W22" s="644"/>
      <c r="X22" s="644"/>
      <c r="Y22" s="645"/>
      <c r="Z22" s="646">
        <v>0.4</v>
      </c>
      <c r="AA22" s="646"/>
      <c r="AB22" s="646"/>
      <c r="AC22" s="646"/>
      <c r="AD22" s="647">
        <v>146477</v>
      </c>
      <c r="AE22" s="647"/>
      <c r="AF22" s="647"/>
      <c r="AG22" s="647"/>
      <c r="AH22" s="647"/>
      <c r="AI22" s="647"/>
      <c r="AJ22" s="647"/>
      <c r="AK22" s="647"/>
      <c r="AL22" s="648">
        <v>0.69999998807907104</v>
      </c>
      <c r="AM22" s="649"/>
      <c r="AN22" s="649"/>
      <c r="AO22" s="650"/>
      <c r="AP22" s="662" t="s">
        <v>277</v>
      </c>
      <c r="AQ22" s="663"/>
      <c r="AR22" s="663"/>
      <c r="AS22" s="663"/>
      <c r="AT22" s="663"/>
      <c r="AU22" s="663"/>
      <c r="AV22" s="663"/>
      <c r="AW22" s="663"/>
      <c r="AX22" s="663"/>
      <c r="AY22" s="663"/>
      <c r="AZ22" s="663"/>
      <c r="BA22" s="663"/>
      <c r="BB22" s="663"/>
      <c r="BC22" s="663"/>
      <c r="BD22" s="663"/>
      <c r="BE22" s="663"/>
      <c r="BF22" s="664"/>
      <c r="BG22" s="643" t="s">
        <v>126</v>
      </c>
      <c r="BH22" s="644"/>
      <c r="BI22" s="644"/>
      <c r="BJ22" s="644"/>
      <c r="BK22" s="644"/>
      <c r="BL22" s="644"/>
      <c r="BM22" s="644"/>
      <c r="BN22" s="645"/>
      <c r="BO22" s="646" t="s">
        <v>126</v>
      </c>
      <c r="BP22" s="646"/>
      <c r="BQ22" s="646"/>
      <c r="BR22" s="646"/>
      <c r="BS22" s="647" t="s">
        <v>126</v>
      </c>
      <c r="BT22" s="647"/>
      <c r="BU22" s="647"/>
      <c r="BV22" s="647"/>
      <c r="BW22" s="647"/>
      <c r="BX22" s="647"/>
      <c r="BY22" s="647"/>
      <c r="BZ22" s="647"/>
      <c r="CA22" s="647"/>
      <c r="CB22" s="651"/>
      <c r="CD22" s="625" t="s">
        <v>278</v>
      </c>
      <c r="CE22" s="626"/>
      <c r="CF22" s="626"/>
      <c r="CG22" s="626"/>
      <c r="CH22" s="626"/>
      <c r="CI22" s="626"/>
      <c r="CJ22" s="626"/>
      <c r="CK22" s="626"/>
      <c r="CL22" s="626"/>
      <c r="CM22" s="626"/>
      <c r="CN22" s="626"/>
      <c r="CO22" s="626"/>
      <c r="CP22" s="626"/>
      <c r="CQ22" s="626"/>
      <c r="CR22" s="626"/>
      <c r="CS22" s="626"/>
      <c r="CT22" s="626"/>
      <c r="CU22" s="626"/>
      <c r="CV22" s="626"/>
      <c r="CW22" s="626"/>
      <c r="CX22" s="626"/>
      <c r="CY22" s="626"/>
      <c r="CZ22" s="626"/>
      <c r="DA22" s="626"/>
      <c r="DB22" s="626"/>
      <c r="DC22" s="626"/>
      <c r="DD22" s="626"/>
      <c r="DE22" s="626"/>
      <c r="DF22" s="626"/>
      <c r="DG22" s="626"/>
      <c r="DH22" s="626"/>
      <c r="DI22" s="626"/>
      <c r="DJ22" s="626"/>
      <c r="DK22" s="626"/>
      <c r="DL22" s="626"/>
      <c r="DM22" s="626"/>
      <c r="DN22" s="626"/>
      <c r="DO22" s="626"/>
      <c r="DP22" s="626"/>
      <c r="DQ22" s="626"/>
      <c r="DR22" s="626"/>
      <c r="DS22" s="626"/>
      <c r="DT22" s="626"/>
      <c r="DU22" s="626"/>
      <c r="DV22" s="626"/>
      <c r="DW22" s="626"/>
      <c r="DX22" s="626"/>
      <c r="DY22" s="626"/>
      <c r="DZ22" s="626"/>
      <c r="EA22" s="626"/>
      <c r="EB22" s="626"/>
      <c r="EC22" s="627"/>
    </row>
    <row r="23" spans="2:133" ht="11.25" customHeight="1" x14ac:dyDescent="0.15">
      <c r="B23" s="640" t="s">
        <v>279</v>
      </c>
      <c r="C23" s="641"/>
      <c r="D23" s="641"/>
      <c r="E23" s="641"/>
      <c r="F23" s="641"/>
      <c r="G23" s="641"/>
      <c r="H23" s="641"/>
      <c r="I23" s="641"/>
      <c r="J23" s="641"/>
      <c r="K23" s="641"/>
      <c r="L23" s="641"/>
      <c r="M23" s="641"/>
      <c r="N23" s="641"/>
      <c r="O23" s="641"/>
      <c r="P23" s="641"/>
      <c r="Q23" s="642"/>
      <c r="R23" s="643">
        <v>14880709</v>
      </c>
      <c r="S23" s="644"/>
      <c r="T23" s="644"/>
      <c r="U23" s="644"/>
      <c r="V23" s="644"/>
      <c r="W23" s="644"/>
      <c r="X23" s="644"/>
      <c r="Y23" s="645"/>
      <c r="Z23" s="646">
        <v>39.1</v>
      </c>
      <c r="AA23" s="646"/>
      <c r="AB23" s="646"/>
      <c r="AC23" s="646"/>
      <c r="AD23" s="647">
        <v>13370083</v>
      </c>
      <c r="AE23" s="647"/>
      <c r="AF23" s="647"/>
      <c r="AG23" s="647"/>
      <c r="AH23" s="647"/>
      <c r="AI23" s="647"/>
      <c r="AJ23" s="647"/>
      <c r="AK23" s="647"/>
      <c r="AL23" s="648">
        <v>60.4</v>
      </c>
      <c r="AM23" s="649"/>
      <c r="AN23" s="649"/>
      <c r="AO23" s="650"/>
      <c r="AP23" s="662" t="s">
        <v>280</v>
      </c>
      <c r="AQ23" s="663"/>
      <c r="AR23" s="663"/>
      <c r="AS23" s="663"/>
      <c r="AT23" s="663"/>
      <c r="AU23" s="663"/>
      <c r="AV23" s="663"/>
      <c r="AW23" s="663"/>
      <c r="AX23" s="663"/>
      <c r="AY23" s="663"/>
      <c r="AZ23" s="663"/>
      <c r="BA23" s="663"/>
      <c r="BB23" s="663"/>
      <c r="BC23" s="663"/>
      <c r="BD23" s="663"/>
      <c r="BE23" s="663"/>
      <c r="BF23" s="664"/>
      <c r="BG23" s="643">
        <v>10</v>
      </c>
      <c r="BH23" s="644"/>
      <c r="BI23" s="644"/>
      <c r="BJ23" s="644"/>
      <c r="BK23" s="644"/>
      <c r="BL23" s="644"/>
      <c r="BM23" s="644"/>
      <c r="BN23" s="645"/>
      <c r="BO23" s="646">
        <v>0</v>
      </c>
      <c r="BP23" s="646"/>
      <c r="BQ23" s="646"/>
      <c r="BR23" s="646"/>
      <c r="BS23" s="647" t="s">
        <v>126</v>
      </c>
      <c r="BT23" s="647"/>
      <c r="BU23" s="647"/>
      <c r="BV23" s="647"/>
      <c r="BW23" s="647"/>
      <c r="BX23" s="647"/>
      <c r="BY23" s="647"/>
      <c r="BZ23" s="647"/>
      <c r="CA23" s="647"/>
      <c r="CB23" s="651"/>
      <c r="CD23" s="625" t="s">
        <v>220</v>
      </c>
      <c r="CE23" s="626"/>
      <c r="CF23" s="626"/>
      <c r="CG23" s="626"/>
      <c r="CH23" s="626"/>
      <c r="CI23" s="626"/>
      <c r="CJ23" s="626"/>
      <c r="CK23" s="626"/>
      <c r="CL23" s="626"/>
      <c r="CM23" s="626"/>
      <c r="CN23" s="626"/>
      <c r="CO23" s="626"/>
      <c r="CP23" s="626"/>
      <c r="CQ23" s="627"/>
      <c r="CR23" s="625" t="s">
        <v>281</v>
      </c>
      <c r="CS23" s="626"/>
      <c r="CT23" s="626"/>
      <c r="CU23" s="626"/>
      <c r="CV23" s="626"/>
      <c r="CW23" s="626"/>
      <c r="CX23" s="626"/>
      <c r="CY23" s="627"/>
      <c r="CZ23" s="625" t="s">
        <v>282</v>
      </c>
      <c r="DA23" s="626"/>
      <c r="DB23" s="626"/>
      <c r="DC23" s="627"/>
      <c r="DD23" s="625" t="s">
        <v>283</v>
      </c>
      <c r="DE23" s="626"/>
      <c r="DF23" s="626"/>
      <c r="DG23" s="626"/>
      <c r="DH23" s="626"/>
      <c r="DI23" s="626"/>
      <c r="DJ23" s="626"/>
      <c r="DK23" s="627"/>
      <c r="DL23" s="674" t="s">
        <v>284</v>
      </c>
      <c r="DM23" s="675"/>
      <c r="DN23" s="675"/>
      <c r="DO23" s="675"/>
      <c r="DP23" s="675"/>
      <c r="DQ23" s="675"/>
      <c r="DR23" s="675"/>
      <c r="DS23" s="675"/>
      <c r="DT23" s="675"/>
      <c r="DU23" s="675"/>
      <c r="DV23" s="676"/>
      <c r="DW23" s="625" t="s">
        <v>285</v>
      </c>
      <c r="DX23" s="626"/>
      <c r="DY23" s="626"/>
      <c r="DZ23" s="626"/>
      <c r="EA23" s="626"/>
      <c r="EB23" s="626"/>
      <c r="EC23" s="627"/>
    </row>
    <row r="24" spans="2:133" ht="11.25" customHeight="1" x14ac:dyDescent="0.15">
      <c r="B24" s="640" t="s">
        <v>286</v>
      </c>
      <c r="C24" s="641"/>
      <c r="D24" s="641"/>
      <c r="E24" s="641"/>
      <c r="F24" s="641"/>
      <c r="G24" s="641"/>
      <c r="H24" s="641"/>
      <c r="I24" s="641"/>
      <c r="J24" s="641"/>
      <c r="K24" s="641"/>
      <c r="L24" s="641"/>
      <c r="M24" s="641"/>
      <c r="N24" s="641"/>
      <c r="O24" s="641"/>
      <c r="P24" s="641"/>
      <c r="Q24" s="642"/>
      <c r="R24" s="643">
        <v>13370083</v>
      </c>
      <c r="S24" s="644"/>
      <c r="T24" s="644"/>
      <c r="U24" s="644"/>
      <c r="V24" s="644"/>
      <c r="W24" s="644"/>
      <c r="X24" s="644"/>
      <c r="Y24" s="645"/>
      <c r="Z24" s="646">
        <v>35.1</v>
      </c>
      <c r="AA24" s="646"/>
      <c r="AB24" s="646"/>
      <c r="AC24" s="646"/>
      <c r="AD24" s="647">
        <v>13370083</v>
      </c>
      <c r="AE24" s="647"/>
      <c r="AF24" s="647"/>
      <c r="AG24" s="647"/>
      <c r="AH24" s="647"/>
      <c r="AI24" s="647"/>
      <c r="AJ24" s="647"/>
      <c r="AK24" s="647"/>
      <c r="AL24" s="648">
        <v>60.4</v>
      </c>
      <c r="AM24" s="649"/>
      <c r="AN24" s="649"/>
      <c r="AO24" s="650"/>
      <c r="AP24" s="662" t="s">
        <v>287</v>
      </c>
      <c r="AQ24" s="663"/>
      <c r="AR24" s="663"/>
      <c r="AS24" s="663"/>
      <c r="AT24" s="663"/>
      <c r="AU24" s="663"/>
      <c r="AV24" s="663"/>
      <c r="AW24" s="663"/>
      <c r="AX24" s="663"/>
      <c r="AY24" s="663"/>
      <c r="AZ24" s="663"/>
      <c r="BA24" s="663"/>
      <c r="BB24" s="663"/>
      <c r="BC24" s="663"/>
      <c r="BD24" s="663"/>
      <c r="BE24" s="663"/>
      <c r="BF24" s="664"/>
      <c r="BG24" s="643" t="s">
        <v>126</v>
      </c>
      <c r="BH24" s="644"/>
      <c r="BI24" s="644"/>
      <c r="BJ24" s="644"/>
      <c r="BK24" s="644"/>
      <c r="BL24" s="644"/>
      <c r="BM24" s="644"/>
      <c r="BN24" s="645"/>
      <c r="BO24" s="646" t="s">
        <v>126</v>
      </c>
      <c r="BP24" s="646"/>
      <c r="BQ24" s="646"/>
      <c r="BR24" s="646"/>
      <c r="BS24" s="647" t="s">
        <v>126</v>
      </c>
      <c r="BT24" s="647"/>
      <c r="BU24" s="647"/>
      <c r="BV24" s="647"/>
      <c r="BW24" s="647"/>
      <c r="BX24" s="647"/>
      <c r="BY24" s="647"/>
      <c r="BZ24" s="647"/>
      <c r="CA24" s="647"/>
      <c r="CB24" s="651"/>
      <c r="CD24" s="654" t="s">
        <v>288</v>
      </c>
      <c r="CE24" s="655"/>
      <c r="CF24" s="655"/>
      <c r="CG24" s="655"/>
      <c r="CH24" s="655"/>
      <c r="CI24" s="655"/>
      <c r="CJ24" s="655"/>
      <c r="CK24" s="655"/>
      <c r="CL24" s="655"/>
      <c r="CM24" s="655"/>
      <c r="CN24" s="655"/>
      <c r="CO24" s="655"/>
      <c r="CP24" s="655"/>
      <c r="CQ24" s="656"/>
      <c r="CR24" s="632">
        <v>15393735</v>
      </c>
      <c r="CS24" s="633"/>
      <c r="CT24" s="633"/>
      <c r="CU24" s="633"/>
      <c r="CV24" s="633"/>
      <c r="CW24" s="633"/>
      <c r="CX24" s="633"/>
      <c r="CY24" s="634"/>
      <c r="CZ24" s="637">
        <v>42.5</v>
      </c>
      <c r="DA24" s="638"/>
      <c r="DB24" s="638"/>
      <c r="DC24" s="657"/>
      <c r="DD24" s="682">
        <v>10574314</v>
      </c>
      <c r="DE24" s="633"/>
      <c r="DF24" s="633"/>
      <c r="DG24" s="633"/>
      <c r="DH24" s="633"/>
      <c r="DI24" s="633"/>
      <c r="DJ24" s="633"/>
      <c r="DK24" s="634"/>
      <c r="DL24" s="682">
        <v>10504715</v>
      </c>
      <c r="DM24" s="633"/>
      <c r="DN24" s="633"/>
      <c r="DO24" s="633"/>
      <c r="DP24" s="633"/>
      <c r="DQ24" s="633"/>
      <c r="DR24" s="633"/>
      <c r="DS24" s="633"/>
      <c r="DT24" s="633"/>
      <c r="DU24" s="633"/>
      <c r="DV24" s="634"/>
      <c r="DW24" s="637">
        <v>46</v>
      </c>
      <c r="DX24" s="638"/>
      <c r="DY24" s="638"/>
      <c r="DZ24" s="638"/>
      <c r="EA24" s="638"/>
      <c r="EB24" s="638"/>
      <c r="EC24" s="639"/>
    </row>
    <row r="25" spans="2:133" ht="11.25" customHeight="1" x14ac:dyDescent="0.15">
      <c r="B25" s="640" t="s">
        <v>289</v>
      </c>
      <c r="C25" s="641"/>
      <c r="D25" s="641"/>
      <c r="E25" s="641"/>
      <c r="F25" s="641"/>
      <c r="G25" s="641"/>
      <c r="H25" s="641"/>
      <c r="I25" s="641"/>
      <c r="J25" s="641"/>
      <c r="K25" s="641"/>
      <c r="L25" s="641"/>
      <c r="M25" s="641"/>
      <c r="N25" s="641"/>
      <c r="O25" s="641"/>
      <c r="P25" s="641"/>
      <c r="Q25" s="642"/>
      <c r="R25" s="643">
        <v>1510493</v>
      </c>
      <c r="S25" s="644"/>
      <c r="T25" s="644"/>
      <c r="U25" s="644"/>
      <c r="V25" s="644"/>
      <c r="W25" s="644"/>
      <c r="X25" s="644"/>
      <c r="Y25" s="645"/>
      <c r="Z25" s="646">
        <v>4</v>
      </c>
      <c r="AA25" s="646"/>
      <c r="AB25" s="646"/>
      <c r="AC25" s="646"/>
      <c r="AD25" s="647" t="s">
        <v>126</v>
      </c>
      <c r="AE25" s="647"/>
      <c r="AF25" s="647"/>
      <c r="AG25" s="647"/>
      <c r="AH25" s="647"/>
      <c r="AI25" s="647"/>
      <c r="AJ25" s="647"/>
      <c r="AK25" s="647"/>
      <c r="AL25" s="648" t="s">
        <v>126</v>
      </c>
      <c r="AM25" s="649"/>
      <c r="AN25" s="649"/>
      <c r="AO25" s="650"/>
      <c r="AP25" s="662" t="s">
        <v>290</v>
      </c>
      <c r="AQ25" s="663"/>
      <c r="AR25" s="663"/>
      <c r="AS25" s="663"/>
      <c r="AT25" s="663"/>
      <c r="AU25" s="663"/>
      <c r="AV25" s="663"/>
      <c r="AW25" s="663"/>
      <c r="AX25" s="663"/>
      <c r="AY25" s="663"/>
      <c r="AZ25" s="663"/>
      <c r="BA25" s="663"/>
      <c r="BB25" s="663"/>
      <c r="BC25" s="663"/>
      <c r="BD25" s="663"/>
      <c r="BE25" s="663"/>
      <c r="BF25" s="664"/>
      <c r="BG25" s="643" t="s">
        <v>126</v>
      </c>
      <c r="BH25" s="644"/>
      <c r="BI25" s="644"/>
      <c r="BJ25" s="644"/>
      <c r="BK25" s="644"/>
      <c r="BL25" s="644"/>
      <c r="BM25" s="644"/>
      <c r="BN25" s="645"/>
      <c r="BO25" s="646" t="s">
        <v>126</v>
      </c>
      <c r="BP25" s="646"/>
      <c r="BQ25" s="646"/>
      <c r="BR25" s="646"/>
      <c r="BS25" s="647" t="s">
        <v>126</v>
      </c>
      <c r="BT25" s="647"/>
      <c r="BU25" s="647"/>
      <c r="BV25" s="647"/>
      <c r="BW25" s="647"/>
      <c r="BX25" s="647"/>
      <c r="BY25" s="647"/>
      <c r="BZ25" s="647"/>
      <c r="CA25" s="647"/>
      <c r="CB25" s="651"/>
      <c r="CD25" s="658" t="s">
        <v>291</v>
      </c>
      <c r="CE25" s="659"/>
      <c r="CF25" s="659"/>
      <c r="CG25" s="659"/>
      <c r="CH25" s="659"/>
      <c r="CI25" s="659"/>
      <c r="CJ25" s="659"/>
      <c r="CK25" s="659"/>
      <c r="CL25" s="659"/>
      <c r="CM25" s="659"/>
      <c r="CN25" s="659"/>
      <c r="CO25" s="659"/>
      <c r="CP25" s="659"/>
      <c r="CQ25" s="660"/>
      <c r="CR25" s="643">
        <v>6119052</v>
      </c>
      <c r="CS25" s="683"/>
      <c r="CT25" s="683"/>
      <c r="CU25" s="683"/>
      <c r="CV25" s="683"/>
      <c r="CW25" s="683"/>
      <c r="CX25" s="683"/>
      <c r="CY25" s="684"/>
      <c r="CZ25" s="648">
        <v>16.899999999999999</v>
      </c>
      <c r="DA25" s="677"/>
      <c r="DB25" s="677"/>
      <c r="DC25" s="685"/>
      <c r="DD25" s="652">
        <v>5515963</v>
      </c>
      <c r="DE25" s="683"/>
      <c r="DF25" s="683"/>
      <c r="DG25" s="683"/>
      <c r="DH25" s="683"/>
      <c r="DI25" s="683"/>
      <c r="DJ25" s="683"/>
      <c r="DK25" s="684"/>
      <c r="DL25" s="652">
        <v>5462194</v>
      </c>
      <c r="DM25" s="683"/>
      <c r="DN25" s="683"/>
      <c r="DO25" s="683"/>
      <c r="DP25" s="683"/>
      <c r="DQ25" s="683"/>
      <c r="DR25" s="683"/>
      <c r="DS25" s="683"/>
      <c r="DT25" s="683"/>
      <c r="DU25" s="683"/>
      <c r="DV25" s="684"/>
      <c r="DW25" s="648">
        <v>23.9</v>
      </c>
      <c r="DX25" s="677"/>
      <c r="DY25" s="677"/>
      <c r="DZ25" s="677"/>
      <c r="EA25" s="677"/>
      <c r="EB25" s="677"/>
      <c r="EC25" s="678"/>
    </row>
    <row r="26" spans="2:133" ht="11.25" customHeight="1" x14ac:dyDescent="0.15">
      <c r="B26" s="640" t="s">
        <v>292</v>
      </c>
      <c r="C26" s="641"/>
      <c r="D26" s="641"/>
      <c r="E26" s="641"/>
      <c r="F26" s="641"/>
      <c r="G26" s="641"/>
      <c r="H26" s="641"/>
      <c r="I26" s="641"/>
      <c r="J26" s="641"/>
      <c r="K26" s="641"/>
      <c r="L26" s="641"/>
      <c r="M26" s="641"/>
      <c r="N26" s="641"/>
      <c r="O26" s="641"/>
      <c r="P26" s="641"/>
      <c r="Q26" s="642"/>
      <c r="R26" s="643">
        <v>133</v>
      </c>
      <c r="S26" s="644"/>
      <c r="T26" s="644"/>
      <c r="U26" s="644"/>
      <c r="V26" s="644"/>
      <c r="W26" s="644"/>
      <c r="X26" s="644"/>
      <c r="Y26" s="645"/>
      <c r="Z26" s="646">
        <v>0</v>
      </c>
      <c r="AA26" s="646"/>
      <c r="AB26" s="646"/>
      <c r="AC26" s="646"/>
      <c r="AD26" s="647" t="s">
        <v>126</v>
      </c>
      <c r="AE26" s="647"/>
      <c r="AF26" s="647"/>
      <c r="AG26" s="647"/>
      <c r="AH26" s="647"/>
      <c r="AI26" s="647"/>
      <c r="AJ26" s="647"/>
      <c r="AK26" s="647"/>
      <c r="AL26" s="648" t="s">
        <v>126</v>
      </c>
      <c r="AM26" s="649"/>
      <c r="AN26" s="649"/>
      <c r="AO26" s="650"/>
      <c r="AP26" s="662" t="s">
        <v>293</v>
      </c>
      <c r="AQ26" s="686"/>
      <c r="AR26" s="686"/>
      <c r="AS26" s="686"/>
      <c r="AT26" s="686"/>
      <c r="AU26" s="686"/>
      <c r="AV26" s="686"/>
      <c r="AW26" s="686"/>
      <c r="AX26" s="686"/>
      <c r="AY26" s="686"/>
      <c r="AZ26" s="686"/>
      <c r="BA26" s="686"/>
      <c r="BB26" s="686"/>
      <c r="BC26" s="686"/>
      <c r="BD26" s="686"/>
      <c r="BE26" s="686"/>
      <c r="BF26" s="664"/>
      <c r="BG26" s="643" t="s">
        <v>126</v>
      </c>
      <c r="BH26" s="644"/>
      <c r="BI26" s="644"/>
      <c r="BJ26" s="644"/>
      <c r="BK26" s="644"/>
      <c r="BL26" s="644"/>
      <c r="BM26" s="644"/>
      <c r="BN26" s="645"/>
      <c r="BO26" s="646" t="s">
        <v>126</v>
      </c>
      <c r="BP26" s="646"/>
      <c r="BQ26" s="646"/>
      <c r="BR26" s="646"/>
      <c r="BS26" s="647" t="s">
        <v>126</v>
      </c>
      <c r="BT26" s="647"/>
      <c r="BU26" s="647"/>
      <c r="BV26" s="647"/>
      <c r="BW26" s="647"/>
      <c r="BX26" s="647"/>
      <c r="BY26" s="647"/>
      <c r="BZ26" s="647"/>
      <c r="CA26" s="647"/>
      <c r="CB26" s="651"/>
      <c r="CD26" s="658" t="s">
        <v>294</v>
      </c>
      <c r="CE26" s="659"/>
      <c r="CF26" s="659"/>
      <c r="CG26" s="659"/>
      <c r="CH26" s="659"/>
      <c r="CI26" s="659"/>
      <c r="CJ26" s="659"/>
      <c r="CK26" s="659"/>
      <c r="CL26" s="659"/>
      <c r="CM26" s="659"/>
      <c r="CN26" s="659"/>
      <c r="CO26" s="659"/>
      <c r="CP26" s="659"/>
      <c r="CQ26" s="660"/>
      <c r="CR26" s="643">
        <v>3671689</v>
      </c>
      <c r="CS26" s="644"/>
      <c r="CT26" s="644"/>
      <c r="CU26" s="644"/>
      <c r="CV26" s="644"/>
      <c r="CW26" s="644"/>
      <c r="CX26" s="644"/>
      <c r="CY26" s="645"/>
      <c r="CZ26" s="648">
        <v>10.1</v>
      </c>
      <c r="DA26" s="677"/>
      <c r="DB26" s="677"/>
      <c r="DC26" s="685"/>
      <c r="DD26" s="652">
        <v>3221635</v>
      </c>
      <c r="DE26" s="644"/>
      <c r="DF26" s="644"/>
      <c r="DG26" s="644"/>
      <c r="DH26" s="644"/>
      <c r="DI26" s="644"/>
      <c r="DJ26" s="644"/>
      <c r="DK26" s="645"/>
      <c r="DL26" s="652" t="s">
        <v>126</v>
      </c>
      <c r="DM26" s="644"/>
      <c r="DN26" s="644"/>
      <c r="DO26" s="644"/>
      <c r="DP26" s="644"/>
      <c r="DQ26" s="644"/>
      <c r="DR26" s="644"/>
      <c r="DS26" s="644"/>
      <c r="DT26" s="644"/>
      <c r="DU26" s="644"/>
      <c r="DV26" s="645"/>
      <c r="DW26" s="648" t="s">
        <v>126</v>
      </c>
      <c r="DX26" s="677"/>
      <c r="DY26" s="677"/>
      <c r="DZ26" s="677"/>
      <c r="EA26" s="677"/>
      <c r="EB26" s="677"/>
      <c r="EC26" s="678"/>
    </row>
    <row r="27" spans="2:133" ht="11.25" customHeight="1" x14ac:dyDescent="0.15">
      <c r="B27" s="640" t="s">
        <v>295</v>
      </c>
      <c r="C27" s="641"/>
      <c r="D27" s="641"/>
      <c r="E27" s="641"/>
      <c r="F27" s="641"/>
      <c r="G27" s="641"/>
      <c r="H27" s="641"/>
      <c r="I27" s="641"/>
      <c r="J27" s="641"/>
      <c r="K27" s="641"/>
      <c r="L27" s="641"/>
      <c r="M27" s="641"/>
      <c r="N27" s="641"/>
      <c r="O27" s="641"/>
      <c r="P27" s="641"/>
      <c r="Q27" s="642"/>
      <c r="R27" s="643">
        <v>23476195</v>
      </c>
      <c r="S27" s="644"/>
      <c r="T27" s="644"/>
      <c r="U27" s="644"/>
      <c r="V27" s="644"/>
      <c r="W27" s="644"/>
      <c r="X27" s="644"/>
      <c r="Y27" s="645"/>
      <c r="Z27" s="646">
        <v>61.7</v>
      </c>
      <c r="AA27" s="646"/>
      <c r="AB27" s="646"/>
      <c r="AC27" s="646"/>
      <c r="AD27" s="647">
        <v>21965559</v>
      </c>
      <c r="AE27" s="647"/>
      <c r="AF27" s="647"/>
      <c r="AG27" s="647"/>
      <c r="AH27" s="647"/>
      <c r="AI27" s="647"/>
      <c r="AJ27" s="647"/>
      <c r="AK27" s="647"/>
      <c r="AL27" s="648">
        <v>99.199996948242188</v>
      </c>
      <c r="AM27" s="649"/>
      <c r="AN27" s="649"/>
      <c r="AO27" s="650"/>
      <c r="AP27" s="640" t="s">
        <v>296</v>
      </c>
      <c r="AQ27" s="641"/>
      <c r="AR27" s="641"/>
      <c r="AS27" s="641"/>
      <c r="AT27" s="641"/>
      <c r="AU27" s="641"/>
      <c r="AV27" s="641"/>
      <c r="AW27" s="641"/>
      <c r="AX27" s="641"/>
      <c r="AY27" s="641"/>
      <c r="AZ27" s="641"/>
      <c r="BA27" s="641"/>
      <c r="BB27" s="641"/>
      <c r="BC27" s="641"/>
      <c r="BD27" s="641"/>
      <c r="BE27" s="641"/>
      <c r="BF27" s="642"/>
      <c r="BG27" s="643">
        <v>6351521</v>
      </c>
      <c r="BH27" s="644"/>
      <c r="BI27" s="644"/>
      <c r="BJ27" s="644"/>
      <c r="BK27" s="644"/>
      <c r="BL27" s="644"/>
      <c r="BM27" s="644"/>
      <c r="BN27" s="645"/>
      <c r="BO27" s="646">
        <v>100</v>
      </c>
      <c r="BP27" s="646"/>
      <c r="BQ27" s="646"/>
      <c r="BR27" s="646"/>
      <c r="BS27" s="647">
        <v>64559</v>
      </c>
      <c r="BT27" s="647"/>
      <c r="BU27" s="647"/>
      <c r="BV27" s="647"/>
      <c r="BW27" s="647"/>
      <c r="BX27" s="647"/>
      <c r="BY27" s="647"/>
      <c r="BZ27" s="647"/>
      <c r="CA27" s="647"/>
      <c r="CB27" s="651"/>
      <c r="CD27" s="658" t="s">
        <v>297</v>
      </c>
      <c r="CE27" s="659"/>
      <c r="CF27" s="659"/>
      <c r="CG27" s="659"/>
      <c r="CH27" s="659"/>
      <c r="CI27" s="659"/>
      <c r="CJ27" s="659"/>
      <c r="CK27" s="659"/>
      <c r="CL27" s="659"/>
      <c r="CM27" s="659"/>
      <c r="CN27" s="659"/>
      <c r="CO27" s="659"/>
      <c r="CP27" s="659"/>
      <c r="CQ27" s="660"/>
      <c r="CR27" s="643">
        <v>5869912</v>
      </c>
      <c r="CS27" s="683"/>
      <c r="CT27" s="683"/>
      <c r="CU27" s="683"/>
      <c r="CV27" s="683"/>
      <c r="CW27" s="683"/>
      <c r="CX27" s="683"/>
      <c r="CY27" s="684"/>
      <c r="CZ27" s="648">
        <v>16.2</v>
      </c>
      <c r="DA27" s="677"/>
      <c r="DB27" s="677"/>
      <c r="DC27" s="685"/>
      <c r="DD27" s="652">
        <v>1713940</v>
      </c>
      <c r="DE27" s="683"/>
      <c r="DF27" s="683"/>
      <c r="DG27" s="683"/>
      <c r="DH27" s="683"/>
      <c r="DI27" s="683"/>
      <c r="DJ27" s="683"/>
      <c r="DK27" s="684"/>
      <c r="DL27" s="652">
        <v>1698110</v>
      </c>
      <c r="DM27" s="683"/>
      <c r="DN27" s="683"/>
      <c r="DO27" s="683"/>
      <c r="DP27" s="683"/>
      <c r="DQ27" s="683"/>
      <c r="DR27" s="683"/>
      <c r="DS27" s="683"/>
      <c r="DT27" s="683"/>
      <c r="DU27" s="683"/>
      <c r="DV27" s="684"/>
      <c r="DW27" s="648">
        <v>7.4</v>
      </c>
      <c r="DX27" s="677"/>
      <c r="DY27" s="677"/>
      <c r="DZ27" s="677"/>
      <c r="EA27" s="677"/>
      <c r="EB27" s="677"/>
      <c r="EC27" s="678"/>
    </row>
    <row r="28" spans="2:133" ht="11.25" customHeight="1" x14ac:dyDescent="0.15">
      <c r="B28" s="640" t="s">
        <v>298</v>
      </c>
      <c r="C28" s="641"/>
      <c r="D28" s="641"/>
      <c r="E28" s="641"/>
      <c r="F28" s="641"/>
      <c r="G28" s="641"/>
      <c r="H28" s="641"/>
      <c r="I28" s="641"/>
      <c r="J28" s="641"/>
      <c r="K28" s="641"/>
      <c r="L28" s="641"/>
      <c r="M28" s="641"/>
      <c r="N28" s="641"/>
      <c r="O28" s="641"/>
      <c r="P28" s="641"/>
      <c r="Q28" s="642"/>
      <c r="R28" s="643">
        <v>8293</v>
      </c>
      <c r="S28" s="644"/>
      <c r="T28" s="644"/>
      <c r="U28" s="644"/>
      <c r="V28" s="644"/>
      <c r="W28" s="644"/>
      <c r="X28" s="644"/>
      <c r="Y28" s="645"/>
      <c r="Z28" s="646">
        <v>0</v>
      </c>
      <c r="AA28" s="646"/>
      <c r="AB28" s="646"/>
      <c r="AC28" s="646"/>
      <c r="AD28" s="647">
        <v>8293</v>
      </c>
      <c r="AE28" s="647"/>
      <c r="AF28" s="647"/>
      <c r="AG28" s="647"/>
      <c r="AH28" s="647"/>
      <c r="AI28" s="647"/>
      <c r="AJ28" s="647"/>
      <c r="AK28" s="647"/>
      <c r="AL28" s="648">
        <v>0</v>
      </c>
      <c r="AM28" s="649"/>
      <c r="AN28" s="649"/>
      <c r="AO28" s="650"/>
      <c r="AP28" s="640"/>
      <c r="AQ28" s="641"/>
      <c r="AR28" s="641"/>
      <c r="AS28" s="641"/>
      <c r="AT28" s="641"/>
      <c r="AU28" s="641"/>
      <c r="AV28" s="641"/>
      <c r="AW28" s="641"/>
      <c r="AX28" s="641"/>
      <c r="AY28" s="641"/>
      <c r="AZ28" s="641"/>
      <c r="BA28" s="641"/>
      <c r="BB28" s="641"/>
      <c r="BC28" s="641"/>
      <c r="BD28" s="641"/>
      <c r="BE28" s="641"/>
      <c r="BF28" s="642"/>
      <c r="BG28" s="643"/>
      <c r="BH28" s="644"/>
      <c r="BI28" s="644"/>
      <c r="BJ28" s="644"/>
      <c r="BK28" s="644"/>
      <c r="BL28" s="644"/>
      <c r="BM28" s="644"/>
      <c r="BN28" s="645"/>
      <c r="BO28" s="646"/>
      <c r="BP28" s="646"/>
      <c r="BQ28" s="646"/>
      <c r="BR28" s="646"/>
      <c r="BS28" s="652"/>
      <c r="BT28" s="644"/>
      <c r="BU28" s="644"/>
      <c r="BV28" s="644"/>
      <c r="BW28" s="644"/>
      <c r="BX28" s="644"/>
      <c r="BY28" s="644"/>
      <c r="BZ28" s="644"/>
      <c r="CA28" s="644"/>
      <c r="CB28" s="653"/>
      <c r="CD28" s="658" t="s">
        <v>299</v>
      </c>
      <c r="CE28" s="659"/>
      <c r="CF28" s="659"/>
      <c r="CG28" s="659"/>
      <c r="CH28" s="659"/>
      <c r="CI28" s="659"/>
      <c r="CJ28" s="659"/>
      <c r="CK28" s="659"/>
      <c r="CL28" s="659"/>
      <c r="CM28" s="659"/>
      <c r="CN28" s="659"/>
      <c r="CO28" s="659"/>
      <c r="CP28" s="659"/>
      <c r="CQ28" s="660"/>
      <c r="CR28" s="643">
        <v>3404771</v>
      </c>
      <c r="CS28" s="644"/>
      <c r="CT28" s="644"/>
      <c r="CU28" s="644"/>
      <c r="CV28" s="644"/>
      <c r="CW28" s="644"/>
      <c r="CX28" s="644"/>
      <c r="CY28" s="645"/>
      <c r="CZ28" s="648">
        <v>9.4</v>
      </c>
      <c r="DA28" s="677"/>
      <c r="DB28" s="677"/>
      <c r="DC28" s="685"/>
      <c r="DD28" s="652">
        <v>3344411</v>
      </c>
      <c r="DE28" s="644"/>
      <c r="DF28" s="644"/>
      <c r="DG28" s="644"/>
      <c r="DH28" s="644"/>
      <c r="DI28" s="644"/>
      <c r="DJ28" s="644"/>
      <c r="DK28" s="645"/>
      <c r="DL28" s="652">
        <v>3344411</v>
      </c>
      <c r="DM28" s="644"/>
      <c r="DN28" s="644"/>
      <c r="DO28" s="644"/>
      <c r="DP28" s="644"/>
      <c r="DQ28" s="644"/>
      <c r="DR28" s="644"/>
      <c r="DS28" s="644"/>
      <c r="DT28" s="644"/>
      <c r="DU28" s="644"/>
      <c r="DV28" s="645"/>
      <c r="DW28" s="648">
        <v>14.7</v>
      </c>
      <c r="DX28" s="677"/>
      <c r="DY28" s="677"/>
      <c r="DZ28" s="677"/>
      <c r="EA28" s="677"/>
      <c r="EB28" s="677"/>
      <c r="EC28" s="678"/>
    </row>
    <row r="29" spans="2:133" ht="11.25" customHeight="1" x14ac:dyDescent="0.15">
      <c r="B29" s="640" t="s">
        <v>300</v>
      </c>
      <c r="C29" s="641"/>
      <c r="D29" s="641"/>
      <c r="E29" s="641"/>
      <c r="F29" s="641"/>
      <c r="G29" s="641"/>
      <c r="H29" s="641"/>
      <c r="I29" s="641"/>
      <c r="J29" s="641"/>
      <c r="K29" s="641"/>
      <c r="L29" s="641"/>
      <c r="M29" s="641"/>
      <c r="N29" s="641"/>
      <c r="O29" s="641"/>
      <c r="P29" s="641"/>
      <c r="Q29" s="642"/>
      <c r="R29" s="643">
        <v>378063</v>
      </c>
      <c r="S29" s="644"/>
      <c r="T29" s="644"/>
      <c r="U29" s="644"/>
      <c r="V29" s="644"/>
      <c r="W29" s="644"/>
      <c r="X29" s="644"/>
      <c r="Y29" s="645"/>
      <c r="Z29" s="646">
        <v>1</v>
      </c>
      <c r="AA29" s="646"/>
      <c r="AB29" s="646"/>
      <c r="AC29" s="646"/>
      <c r="AD29" s="647" t="s">
        <v>126</v>
      </c>
      <c r="AE29" s="647"/>
      <c r="AF29" s="647"/>
      <c r="AG29" s="647"/>
      <c r="AH29" s="647"/>
      <c r="AI29" s="647"/>
      <c r="AJ29" s="647"/>
      <c r="AK29" s="647"/>
      <c r="AL29" s="648" t="s">
        <v>126</v>
      </c>
      <c r="AM29" s="649"/>
      <c r="AN29" s="649"/>
      <c r="AO29" s="650"/>
      <c r="AP29" s="687"/>
      <c r="AQ29" s="688"/>
      <c r="AR29" s="688"/>
      <c r="AS29" s="688"/>
      <c r="AT29" s="688"/>
      <c r="AU29" s="688"/>
      <c r="AV29" s="688"/>
      <c r="AW29" s="688"/>
      <c r="AX29" s="688"/>
      <c r="AY29" s="688"/>
      <c r="AZ29" s="688"/>
      <c r="BA29" s="688"/>
      <c r="BB29" s="688"/>
      <c r="BC29" s="688"/>
      <c r="BD29" s="688"/>
      <c r="BE29" s="688"/>
      <c r="BF29" s="689"/>
      <c r="BG29" s="643"/>
      <c r="BH29" s="644"/>
      <c r="BI29" s="644"/>
      <c r="BJ29" s="644"/>
      <c r="BK29" s="644"/>
      <c r="BL29" s="644"/>
      <c r="BM29" s="644"/>
      <c r="BN29" s="645"/>
      <c r="BO29" s="646"/>
      <c r="BP29" s="646"/>
      <c r="BQ29" s="646"/>
      <c r="BR29" s="646"/>
      <c r="BS29" s="647"/>
      <c r="BT29" s="647"/>
      <c r="BU29" s="647"/>
      <c r="BV29" s="647"/>
      <c r="BW29" s="647"/>
      <c r="BX29" s="647"/>
      <c r="BY29" s="647"/>
      <c r="BZ29" s="647"/>
      <c r="CA29" s="647"/>
      <c r="CB29" s="651"/>
      <c r="CD29" s="692" t="s">
        <v>301</v>
      </c>
      <c r="CE29" s="693"/>
      <c r="CF29" s="658" t="s">
        <v>69</v>
      </c>
      <c r="CG29" s="659"/>
      <c r="CH29" s="659"/>
      <c r="CI29" s="659"/>
      <c r="CJ29" s="659"/>
      <c r="CK29" s="659"/>
      <c r="CL29" s="659"/>
      <c r="CM29" s="659"/>
      <c r="CN29" s="659"/>
      <c r="CO29" s="659"/>
      <c r="CP29" s="659"/>
      <c r="CQ29" s="660"/>
      <c r="CR29" s="643">
        <v>3404758</v>
      </c>
      <c r="CS29" s="683"/>
      <c r="CT29" s="683"/>
      <c r="CU29" s="683"/>
      <c r="CV29" s="683"/>
      <c r="CW29" s="683"/>
      <c r="CX29" s="683"/>
      <c r="CY29" s="684"/>
      <c r="CZ29" s="648">
        <v>9.4</v>
      </c>
      <c r="DA29" s="677"/>
      <c r="DB29" s="677"/>
      <c r="DC29" s="685"/>
      <c r="DD29" s="652">
        <v>3344398</v>
      </c>
      <c r="DE29" s="683"/>
      <c r="DF29" s="683"/>
      <c r="DG29" s="683"/>
      <c r="DH29" s="683"/>
      <c r="DI29" s="683"/>
      <c r="DJ29" s="683"/>
      <c r="DK29" s="684"/>
      <c r="DL29" s="652">
        <v>3344398</v>
      </c>
      <c r="DM29" s="683"/>
      <c r="DN29" s="683"/>
      <c r="DO29" s="683"/>
      <c r="DP29" s="683"/>
      <c r="DQ29" s="683"/>
      <c r="DR29" s="683"/>
      <c r="DS29" s="683"/>
      <c r="DT29" s="683"/>
      <c r="DU29" s="683"/>
      <c r="DV29" s="684"/>
      <c r="DW29" s="648">
        <v>14.7</v>
      </c>
      <c r="DX29" s="677"/>
      <c r="DY29" s="677"/>
      <c r="DZ29" s="677"/>
      <c r="EA29" s="677"/>
      <c r="EB29" s="677"/>
      <c r="EC29" s="678"/>
    </row>
    <row r="30" spans="2:133" ht="11.25" customHeight="1" x14ac:dyDescent="0.15">
      <c r="B30" s="640" t="s">
        <v>302</v>
      </c>
      <c r="C30" s="641"/>
      <c r="D30" s="641"/>
      <c r="E30" s="641"/>
      <c r="F30" s="641"/>
      <c r="G30" s="641"/>
      <c r="H30" s="641"/>
      <c r="I30" s="641"/>
      <c r="J30" s="641"/>
      <c r="K30" s="641"/>
      <c r="L30" s="641"/>
      <c r="M30" s="641"/>
      <c r="N30" s="641"/>
      <c r="O30" s="641"/>
      <c r="P30" s="641"/>
      <c r="Q30" s="642"/>
      <c r="R30" s="643">
        <v>217134</v>
      </c>
      <c r="S30" s="644"/>
      <c r="T30" s="644"/>
      <c r="U30" s="644"/>
      <c r="V30" s="644"/>
      <c r="W30" s="644"/>
      <c r="X30" s="644"/>
      <c r="Y30" s="645"/>
      <c r="Z30" s="646">
        <v>0.6</v>
      </c>
      <c r="AA30" s="646"/>
      <c r="AB30" s="646"/>
      <c r="AC30" s="646"/>
      <c r="AD30" s="647">
        <v>26942</v>
      </c>
      <c r="AE30" s="647"/>
      <c r="AF30" s="647"/>
      <c r="AG30" s="647"/>
      <c r="AH30" s="647"/>
      <c r="AI30" s="647"/>
      <c r="AJ30" s="647"/>
      <c r="AK30" s="647"/>
      <c r="AL30" s="648">
        <v>0.1</v>
      </c>
      <c r="AM30" s="649"/>
      <c r="AN30" s="649"/>
      <c r="AO30" s="650"/>
      <c r="AP30" s="622" t="s">
        <v>220</v>
      </c>
      <c r="AQ30" s="623"/>
      <c r="AR30" s="623"/>
      <c r="AS30" s="623"/>
      <c r="AT30" s="623"/>
      <c r="AU30" s="623"/>
      <c r="AV30" s="623"/>
      <c r="AW30" s="623"/>
      <c r="AX30" s="623"/>
      <c r="AY30" s="623"/>
      <c r="AZ30" s="623"/>
      <c r="BA30" s="623"/>
      <c r="BB30" s="623"/>
      <c r="BC30" s="623"/>
      <c r="BD30" s="623"/>
      <c r="BE30" s="623"/>
      <c r="BF30" s="624"/>
      <c r="BG30" s="622" t="s">
        <v>303</v>
      </c>
      <c r="BH30" s="690"/>
      <c r="BI30" s="690"/>
      <c r="BJ30" s="690"/>
      <c r="BK30" s="690"/>
      <c r="BL30" s="690"/>
      <c r="BM30" s="690"/>
      <c r="BN30" s="690"/>
      <c r="BO30" s="690"/>
      <c r="BP30" s="690"/>
      <c r="BQ30" s="691"/>
      <c r="BR30" s="622" t="s">
        <v>304</v>
      </c>
      <c r="BS30" s="690"/>
      <c r="BT30" s="690"/>
      <c r="BU30" s="690"/>
      <c r="BV30" s="690"/>
      <c r="BW30" s="690"/>
      <c r="BX30" s="690"/>
      <c r="BY30" s="690"/>
      <c r="BZ30" s="690"/>
      <c r="CA30" s="690"/>
      <c r="CB30" s="691"/>
      <c r="CD30" s="694"/>
      <c r="CE30" s="695"/>
      <c r="CF30" s="658" t="s">
        <v>305</v>
      </c>
      <c r="CG30" s="659"/>
      <c r="CH30" s="659"/>
      <c r="CI30" s="659"/>
      <c r="CJ30" s="659"/>
      <c r="CK30" s="659"/>
      <c r="CL30" s="659"/>
      <c r="CM30" s="659"/>
      <c r="CN30" s="659"/>
      <c r="CO30" s="659"/>
      <c r="CP30" s="659"/>
      <c r="CQ30" s="660"/>
      <c r="CR30" s="643">
        <v>3301589</v>
      </c>
      <c r="CS30" s="644"/>
      <c r="CT30" s="644"/>
      <c r="CU30" s="644"/>
      <c r="CV30" s="644"/>
      <c r="CW30" s="644"/>
      <c r="CX30" s="644"/>
      <c r="CY30" s="645"/>
      <c r="CZ30" s="648">
        <v>9.1</v>
      </c>
      <c r="DA30" s="677"/>
      <c r="DB30" s="677"/>
      <c r="DC30" s="685"/>
      <c r="DD30" s="652">
        <v>3241229</v>
      </c>
      <c r="DE30" s="644"/>
      <c r="DF30" s="644"/>
      <c r="DG30" s="644"/>
      <c r="DH30" s="644"/>
      <c r="DI30" s="644"/>
      <c r="DJ30" s="644"/>
      <c r="DK30" s="645"/>
      <c r="DL30" s="652">
        <v>3241229</v>
      </c>
      <c r="DM30" s="644"/>
      <c r="DN30" s="644"/>
      <c r="DO30" s="644"/>
      <c r="DP30" s="644"/>
      <c r="DQ30" s="644"/>
      <c r="DR30" s="644"/>
      <c r="DS30" s="644"/>
      <c r="DT30" s="644"/>
      <c r="DU30" s="644"/>
      <c r="DV30" s="645"/>
      <c r="DW30" s="648">
        <v>14.2</v>
      </c>
      <c r="DX30" s="677"/>
      <c r="DY30" s="677"/>
      <c r="DZ30" s="677"/>
      <c r="EA30" s="677"/>
      <c r="EB30" s="677"/>
      <c r="EC30" s="678"/>
    </row>
    <row r="31" spans="2:133" ht="11.25" customHeight="1" x14ac:dyDescent="0.15">
      <c r="B31" s="640" t="s">
        <v>306</v>
      </c>
      <c r="C31" s="641"/>
      <c r="D31" s="641"/>
      <c r="E31" s="641"/>
      <c r="F31" s="641"/>
      <c r="G31" s="641"/>
      <c r="H31" s="641"/>
      <c r="I31" s="641"/>
      <c r="J31" s="641"/>
      <c r="K31" s="641"/>
      <c r="L31" s="641"/>
      <c r="M31" s="641"/>
      <c r="N31" s="641"/>
      <c r="O31" s="641"/>
      <c r="P31" s="641"/>
      <c r="Q31" s="642"/>
      <c r="R31" s="643">
        <v>226477</v>
      </c>
      <c r="S31" s="644"/>
      <c r="T31" s="644"/>
      <c r="U31" s="644"/>
      <c r="V31" s="644"/>
      <c r="W31" s="644"/>
      <c r="X31" s="644"/>
      <c r="Y31" s="645"/>
      <c r="Z31" s="646">
        <v>0.6</v>
      </c>
      <c r="AA31" s="646"/>
      <c r="AB31" s="646"/>
      <c r="AC31" s="646"/>
      <c r="AD31" s="647" t="s">
        <v>126</v>
      </c>
      <c r="AE31" s="647"/>
      <c r="AF31" s="647"/>
      <c r="AG31" s="647"/>
      <c r="AH31" s="647"/>
      <c r="AI31" s="647"/>
      <c r="AJ31" s="647"/>
      <c r="AK31" s="647"/>
      <c r="AL31" s="648" t="s">
        <v>126</v>
      </c>
      <c r="AM31" s="649"/>
      <c r="AN31" s="649"/>
      <c r="AO31" s="650"/>
      <c r="AP31" s="703" t="s">
        <v>307</v>
      </c>
      <c r="AQ31" s="704"/>
      <c r="AR31" s="704"/>
      <c r="AS31" s="704"/>
      <c r="AT31" s="709" t="s">
        <v>308</v>
      </c>
      <c r="AU31" s="344"/>
      <c r="AV31" s="344"/>
      <c r="AW31" s="344"/>
      <c r="AX31" s="629" t="s">
        <v>186</v>
      </c>
      <c r="AY31" s="630"/>
      <c r="AZ31" s="630"/>
      <c r="BA31" s="630"/>
      <c r="BB31" s="630"/>
      <c r="BC31" s="630"/>
      <c r="BD31" s="630"/>
      <c r="BE31" s="630"/>
      <c r="BF31" s="631"/>
      <c r="BG31" s="702">
        <v>99.4</v>
      </c>
      <c r="BH31" s="698"/>
      <c r="BI31" s="698"/>
      <c r="BJ31" s="698"/>
      <c r="BK31" s="698"/>
      <c r="BL31" s="698"/>
      <c r="BM31" s="638">
        <v>97.6</v>
      </c>
      <c r="BN31" s="698"/>
      <c r="BO31" s="698"/>
      <c r="BP31" s="698"/>
      <c r="BQ31" s="699"/>
      <c r="BR31" s="702">
        <v>99</v>
      </c>
      <c r="BS31" s="698"/>
      <c r="BT31" s="698"/>
      <c r="BU31" s="698"/>
      <c r="BV31" s="698"/>
      <c r="BW31" s="698"/>
      <c r="BX31" s="638">
        <v>96.9</v>
      </c>
      <c r="BY31" s="698"/>
      <c r="BZ31" s="698"/>
      <c r="CA31" s="698"/>
      <c r="CB31" s="699"/>
      <c r="CD31" s="694"/>
      <c r="CE31" s="695"/>
      <c r="CF31" s="658" t="s">
        <v>309</v>
      </c>
      <c r="CG31" s="659"/>
      <c r="CH31" s="659"/>
      <c r="CI31" s="659"/>
      <c r="CJ31" s="659"/>
      <c r="CK31" s="659"/>
      <c r="CL31" s="659"/>
      <c r="CM31" s="659"/>
      <c r="CN31" s="659"/>
      <c r="CO31" s="659"/>
      <c r="CP31" s="659"/>
      <c r="CQ31" s="660"/>
      <c r="CR31" s="643">
        <v>103169</v>
      </c>
      <c r="CS31" s="683"/>
      <c r="CT31" s="683"/>
      <c r="CU31" s="683"/>
      <c r="CV31" s="683"/>
      <c r="CW31" s="683"/>
      <c r="CX31" s="683"/>
      <c r="CY31" s="684"/>
      <c r="CZ31" s="648">
        <v>0.3</v>
      </c>
      <c r="DA31" s="677"/>
      <c r="DB31" s="677"/>
      <c r="DC31" s="685"/>
      <c r="DD31" s="652">
        <v>103169</v>
      </c>
      <c r="DE31" s="683"/>
      <c r="DF31" s="683"/>
      <c r="DG31" s="683"/>
      <c r="DH31" s="683"/>
      <c r="DI31" s="683"/>
      <c r="DJ31" s="683"/>
      <c r="DK31" s="684"/>
      <c r="DL31" s="652">
        <v>103169</v>
      </c>
      <c r="DM31" s="683"/>
      <c r="DN31" s="683"/>
      <c r="DO31" s="683"/>
      <c r="DP31" s="683"/>
      <c r="DQ31" s="683"/>
      <c r="DR31" s="683"/>
      <c r="DS31" s="683"/>
      <c r="DT31" s="683"/>
      <c r="DU31" s="683"/>
      <c r="DV31" s="684"/>
      <c r="DW31" s="648">
        <v>0.5</v>
      </c>
      <c r="DX31" s="677"/>
      <c r="DY31" s="677"/>
      <c r="DZ31" s="677"/>
      <c r="EA31" s="677"/>
      <c r="EB31" s="677"/>
      <c r="EC31" s="678"/>
    </row>
    <row r="32" spans="2:133" ht="11.25" customHeight="1" x14ac:dyDescent="0.15">
      <c r="B32" s="640" t="s">
        <v>310</v>
      </c>
      <c r="C32" s="641"/>
      <c r="D32" s="641"/>
      <c r="E32" s="641"/>
      <c r="F32" s="641"/>
      <c r="G32" s="641"/>
      <c r="H32" s="641"/>
      <c r="I32" s="641"/>
      <c r="J32" s="641"/>
      <c r="K32" s="641"/>
      <c r="L32" s="641"/>
      <c r="M32" s="641"/>
      <c r="N32" s="641"/>
      <c r="O32" s="641"/>
      <c r="P32" s="641"/>
      <c r="Q32" s="642"/>
      <c r="R32" s="643">
        <v>5710978</v>
      </c>
      <c r="S32" s="644"/>
      <c r="T32" s="644"/>
      <c r="U32" s="644"/>
      <c r="V32" s="644"/>
      <c r="W32" s="644"/>
      <c r="X32" s="644"/>
      <c r="Y32" s="645"/>
      <c r="Z32" s="646">
        <v>15</v>
      </c>
      <c r="AA32" s="646"/>
      <c r="AB32" s="646"/>
      <c r="AC32" s="646"/>
      <c r="AD32" s="647" t="s">
        <v>126</v>
      </c>
      <c r="AE32" s="647"/>
      <c r="AF32" s="647"/>
      <c r="AG32" s="647"/>
      <c r="AH32" s="647"/>
      <c r="AI32" s="647"/>
      <c r="AJ32" s="647"/>
      <c r="AK32" s="647"/>
      <c r="AL32" s="648" t="s">
        <v>126</v>
      </c>
      <c r="AM32" s="649"/>
      <c r="AN32" s="649"/>
      <c r="AO32" s="650"/>
      <c r="AP32" s="705"/>
      <c r="AQ32" s="706"/>
      <c r="AR32" s="706"/>
      <c r="AS32" s="706"/>
      <c r="AT32" s="710"/>
      <c r="AU32" s="347" t="s">
        <v>311</v>
      </c>
      <c r="AV32" s="347"/>
      <c r="AW32" s="347"/>
      <c r="AX32" s="640" t="s">
        <v>312</v>
      </c>
      <c r="AY32" s="641"/>
      <c r="AZ32" s="641"/>
      <c r="BA32" s="641"/>
      <c r="BB32" s="641"/>
      <c r="BC32" s="641"/>
      <c r="BD32" s="641"/>
      <c r="BE32" s="641"/>
      <c r="BF32" s="642"/>
      <c r="BG32" s="712">
        <v>99.5</v>
      </c>
      <c r="BH32" s="683"/>
      <c r="BI32" s="683"/>
      <c r="BJ32" s="683"/>
      <c r="BK32" s="683"/>
      <c r="BL32" s="683"/>
      <c r="BM32" s="649">
        <v>98.3</v>
      </c>
      <c r="BN32" s="700"/>
      <c r="BO32" s="700"/>
      <c r="BP32" s="700"/>
      <c r="BQ32" s="701"/>
      <c r="BR32" s="712">
        <v>99.3</v>
      </c>
      <c r="BS32" s="683"/>
      <c r="BT32" s="683"/>
      <c r="BU32" s="683"/>
      <c r="BV32" s="683"/>
      <c r="BW32" s="683"/>
      <c r="BX32" s="649">
        <v>98.2</v>
      </c>
      <c r="BY32" s="700"/>
      <c r="BZ32" s="700"/>
      <c r="CA32" s="700"/>
      <c r="CB32" s="701"/>
      <c r="CD32" s="696"/>
      <c r="CE32" s="697"/>
      <c r="CF32" s="658" t="s">
        <v>313</v>
      </c>
      <c r="CG32" s="659"/>
      <c r="CH32" s="659"/>
      <c r="CI32" s="659"/>
      <c r="CJ32" s="659"/>
      <c r="CK32" s="659"/>
      <c r="CL32" s="659"/>
      <c r="CM32" s="659"/>
      <c r="CN32" s="659"/>
      <c r="CO32" s="659"/>
      <c r="CP32" s="659"/>
      <c r="CQ32" s="660"/>
      <c r="CR32" s="643">
        <v>13</v>
      </c>
      <c r="CS32" s="644"/>
      <c r="CT32" s="644"/>
      <c r="CU32" s="644"/>
      <c r="CV32" s="644"/>
      <c r="CW32" s="644"/>
      <c r="CX32" s="644"/>
      <c r="CY32" s="645"/>
      <c r="CZ32" s="648">
        <v>0</v>
      </c>
      <c r="DA32" s="677"/>
      <c r="DB32" s="677"/>
      <c r="DC32" s="685"/>
      <c r="DD32" s="652">
        <v>13</v>
      </c>
      <c r="DE32" s="644"/>
      <c r="DF32" s="644"/>
      <c r="DG32" s="644"/>
      <c r="DH32" s="644"/>
      <c r="DI32" s="644"/>
      <c r="DJ32" s="644"/>
      <c r="DK32" s="645"/>
      <c r="DL32" s="652">
        <v>13</v>
      </c>
      <c r="DM32" s="644"/>
      <c r="DN32" s="644"/>
      <c r="DO32" s="644"/>
      <c r="DP32" s="644"/>
      <c r="DQ32" s="644"/>
      <c r="DR32" s="644"/>
      <c r="DS32" s="644"/>
      <c r="DT32" s="644"/>
      <c r="DU32" s="644"/>
      <c r="DV32" s="645"/>
      <c r="DW32" s="648">
        <v>0</v>
      </c>
      <c r="DX32" s="677"/>
      <c r="DY32" s="677"/>
      <c r="DZ32" s="677"/>
      <c r="EA32" s="677"/>
      <c r="EB32" s="677"/>
      <c r="EC32" s="678"/>
    </row>
    <row r="33" spans="2:133" ht="11.25" customHeight="1" x14ac:dyDescent="0.15">
      <c r="B33" s="679" t="s">
        <v>314</v>
      </c>
      <c r="C33" s="680"/>
      <c r="D33" s="680"/>
      <c r="E33" s="680"/>
      <c r="F33" s="680"/>
      <c r="G33" s="680"/>
      <c r="H33" s="680"/>
      <c r="I33" s="680"/>
      <c r="J33" s="680"/>
      <c r="K33" s="680"/>
      <c r="L33" s="680"/>
      <c r="M33" s="680"/>
      <c r="N33" s="680"/>
      <c r="O33" s="680"/>
      <c r="P33" s="680"/>
      <c r="Q33" s="681"/>
      <c r="R33" s="643" t="s">
        <v>126</v>
      </c>
      <c r="S33" s="644"/>
      <c r="T33" s="644"/>
      <c r="U33" s="644"/>
      <c r="V33" s="644"/>
      <c r="W33" s="644"/>
      <c r="X33" s="644"/>
      <c r="Y33" s="645"/>
      <c r="Z33" s="646" t="s">
        <v>126</v>
      </c>
      <c r="AA33" s="646"/>
      <c r="AB33" s="646"/>
      <c r="AC33" s="646"/>
      <c r="AD33" s="647" t="s">
        <v>126</v>
      </c>
      <c r="AE33" s="647"/>
      <c r="AF33" s="647"/>
      <c r="AG33" s="647"/>
      <c r="AH33" s="647"/>
      <c r="AI33" s="647"/>
      <c r="AJ33" s="647"/>
      <c r="AK33" s="647"/>
      <c r="AL33" s="648" t="s">
        <v>126</v>
      </c>
      <c r="AM33" s="649"/>
      <c r="AN33" s="649"/>
      <c r="AO33" s="650"/>
      <c r="AP33" s="707"/>
      <c r="AQ33" s="708"/>
      <c r="AR33" s="708"/>
      <c r="AS33" s="708"/>
      <c r="AT33" s="711"/>
      <c r="AU33" s="342"/>
      <c r="AV33" s="342"/>
      <c r="AW33" s="342"/>
      <c r="AX33" s="687" t="s">
        <v>315</v>
      </c>
      <c r="AY33" s="688"/>
      <c r="AZ33" s="688"/>
      <c r="BA33" s="688"/>
      <c r="BB33" s="688"/>
      <c r="BC33" s="688"/>
      <c r="BD33" s="688"/>
      <c r="BE33" s="688"/>
      <c r="BF33" s="689"/>
      <c r="BG33" s="713">
        <v>99.3</v>
      </c>
      <c r="BH33" s="714"/>
      <c r="BI33" s="714"/>
      <c r="BJ33" s="714"/>
      <c r="BK33" s="714"/>
      <c r="BL33" s="714"/>
      <c r="BM33" s="715">
        <v>96.4</v>
      </c>
      <c r="BN33" s="714"/>
      <c r="BO33" s="714"/>
      <c r="BP33" s="714"/>
      <c r="BQ33" s="716"/>
      <c r="BR33" s="713">
        <v>98.6</v>
      </c>
      <c r="BS33" s="714"/>
      <c r="BT33" s="714"/>
      <c r="BU33" s="714"/>
      <c r="BV33" s="714"/>
      <c r="BW33" s="714"/>
      <c r="BX33" s="715">
        <v>95.2</v>
      </c>
      <c r="BY33" s="714"/>
      <c r="BZ33" s="714"/>
      <c r="CA33" s="714"/>
      <c r="CB33" s="716"/>
      <c r="CD33" s="658" t="s">
        <v>316</v>
      </c>
      <c r="CE33" s="659"/>
      <c r="CF33" s="659"/>
      <c r="CG33" s="659"/>
      <c r="CH33" s="659"/>
      <c r="CI33" s="659"/>
      <c r="CJ33" s="659"/>
      <c r="CK33" s="659"/>
      <c r="CL33" s="659"/>
      <c r="CM33" s="659"/>
      <c r="CN33" s="659"/>
      <c r="CO33" s="659"/>
      <c r="CP33" s="659"/>
      <c r="CQ33" s="660"/>
      <c r="CR33" s="643">
        <v>18517006</v>
      </c>
      <c r="CS33" s="683"/>
      <c r="CT33" s="683"/>
      <c r="CU33" s="683"/>
      <c r="CV33" s="683"/>
      <c r="CW33" s="683"/>
      <c r="CX33" s="683"/>
      <c r="CY33" s="684"/>
      <c r="CZ33" s="648">
        <v>51.1</v>
      </c>
      <c r="DA33" s="677"/>
      <c r="DB33" s="677"/>
      <c r="DC33" s="685"/>
      <c r="DD33" s="652">
        <v>14072893</v>
      </c>
      <c r="DE33" s="683"/>
      <c r="DF33" s="683"/>
      <c r="DG33" s="683"/>
      <c r="DH33" s="683"/>
      <c r="DI33" s="683"/>
      <c r="DJ33" s="683"/>
      <c r="DK33" s="684"/>
      <c r="DL33" s="652">
        <v>9008467</v>
      </c>
      <c r="DM33" s="683"/>
      <c r="DN33" s="683"/>
      <c r="DO33" s="683"/>
      <c r="DP33" s="683"/>
      <c r="DQ33" s="683"/>
      <c r="DR33" s="683"/>
      <c r="DS33" s="683"/>
      <c r="DT33" s="683"/>
      <c r="DU33" s="683"/>
      <c r="DV33" s="684"/>
      <c r="DW33" s="648">
        <v>39.5</v>
      </c>
      <c r="DX33" s="677"/>
      <c r="DY33" s="677"/>
      <c r="DZ33" s="677"/>
      <c r="EA33" s="677"/>
      <c r="EB33" s="677"/>
      <c r="EC33" s="678"/>
    </row>
    <row r="34" spans="2:133" ht="11.25" customHeight="1" x14ac:dyDescent="0.15">
      <c r="B34" s="640" t="s">
        <v>317</v>
      </c>
      <c r="C34" s="641"/>
      <c r="D34" s="641"/>
      <c r="E34" s="641"/>
      <c r="F34" s="641"/>
      <c r="G34" s="641"/>
      <c r="H34" s="641"/>
      <c r="I34" s="641"/>
      <c r="J34" s="641"/>
      <c r="K34" s="641"/>
      <c r="L34" s="641"/>
      <c r="M34" s="641"/>
      <c r="N34" s="641"/>
      <c r="O34" s="641"/>
      <c r="P34" s="641"/>
      <c r="Q34" s="642"/>
      <c r="R34" s="643">
        <v>2278833</v>
      </c>
      <c r="S34" s="644"/>
      <c r="T34" s="644"/>
      <c r="U34" s="644"/>
      <c r="V34" s="644"/>
      <c r="W34" s="644"/>
      <c r="X34" s="644"/>
      <c r="Y34" s="645"/>
      <c r="Z34" s="646">
        <v>6</v>
      </c>
      <c r="AA34" s="646"/>
      <c r="AB34" s="646"/>
      <c r="AC34" s="646"/>
      <c r="AD34" s="647" t="s">
        <v>126</v>
      </c>
      <c r="AE34" s="647"/>
      <c r="AF34" s="647"/>
      <c r="AG34" s="647"/>
      <c r="AH34" s="647"/>
      <c r="AI34" s="647"/>
      <c r="AJ34" s="647"/>
      <c r="AK34" s="647"/>
      <c r="AL34" s="648" t="s">
        <v>126</v>
      </c>
      <c r="AM34" s="649"/>
      <c r="AN34" s="649"/>
      <c r="AO34" s="650"/>
      <c r="AP34" s="207"/>
      <c r="AQ34" s="208"/>
      <c r="AR34" s="347"/>
      <c r="AS34" s="344"/>
      <c r="AT34" s="344"/>
      <c r="AU34" s="344"/>
      <c r="AV34" s="344"/>
      <c r="AW34" s="344"/>
      <c r="AX34" s="344"/>
      <c r="AY34" s="344"/>
      <c r="AZ34" s="344"/>
      <c r="BA34" s="344"/>
      <c r="BB34" s="344"/>
      <c r="BC34" s="344"/>
      <c r="BD34" s="344"/>
      <c r="BE34" s="344"/>
      <c r="BF34" s="344"/>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58" t="s">
        <v>318</v>
      </c>
      <c r="CE34" s="659"/>
      <c r="CF34" s="659"/>
      <c r="CG34" s="659"/>
      <c r="CH34" s="659"/>
      <c r="CI34" s="659"/>
      <c r="CJ34" s="659"/>
      <c r="CK34" s="659"/>
      <c r="CL34" s="659"/>
      <c r="CM34" s="659"/>
      <c r="CN34" s="659"/>
      <c r="CO34" s="659"/>
      <c r="CP34" s="659"/>
      <c r="CQ34" s="660"/>
      <c r="CR34" s="643">
        <v>5210627</v>
      </c>
      <c r="CS34" s="644"/>
      <c r="CT34" s="644"/>
      <c r="CU34" s="644"/>
      <c r="CV34" s="644"/>
      <c r="CW34" s="644"/>
      <c r="CX34" s="644"/>
      <c r="CY34" s="645"/>
      <c r="CZ34" s="648">
        <v>14.4</v>
      </c>
      <c r="DA34" s="677"/>
      <c r="DB34" s="677"/>
      <c r="DC34" s="685"/>
      <c r="DD34" s="652">
        <v>3885735</v>
      </c>
      <c r="DE34" s="644"/>
      <c r="DF34" s="644"/>
      <c r="DG34" s="644"/>
      <c r="DH34" s="644"/>
      <c r="DI34" s="644"/>
      <c r="DJ34" s="644"/>
      <c r="DK34" s="645"/>
      <c r="DL34" s="652">
        <v>3378557</v>
      </c>
      <c r="DM34" s="644"/>
      <c r="DN34" s="644"/>
      <c r="DO34" s="644"/>
      <c r="DP34" s="644"/>
      <c r="DQ34" s="644"/>
      <c r="DR34" s="644"/>
      <c r="DS34" s="644"/>
      <c r="DT34" s="644"/>
      <c r="DU34" s="644"/>
      <c r="DV34" s="645"/>
      <c r="DW34" s="648">
        <v>14.8</v>
      </c>
      <c r="DX34" s="677"/>
      <c r="DY34" s="677"/>
      <c r="DZ34" s="677"/>
      <c r="EA34" s="677"/>
      <c r="EB34" s="677"/>
      <c r="EC34" s="678"/>
    </row>
    <row r="35" spans="2:133" ht="11.25" customHeight="1" x14ac:dyDescent="0.15">
      <c r="B35" s="640" t="s">
        <v>319</v>
      </c>
      <c r="C35" s="641"/>
      <c r="D35" s="641"/>
      <c r="E35" s="641"/>
      <c r="F35" s="641"/>
      <c r="G35" s="641"/>
      <c r="H35" s="641"/>
      <c r="I35" s="641"/>
      <c r="J35" s="641"/>
      <c r="K35" s="641"/>
      <c r="L35" s="641"/>
      <c r="M35" s="641"/>
      <c r="N35" s="641"/>
      <c r="O35" s="641"/>
      <c r="P35" s="641"/>
      <c r="Q35" s="642"/>
      <c r="R35" s="643">
        <v>51388</v>
      </c>
      <c r="S35" s="644"/>
      <c r="T35" s="644"/>
      <c r="U35" s="644"/>
      <c r="V35" s="644"/>
      <c r="W35" s="644"/>
      <c r="X35" s="644"/>
      <c r="Y35" s="645"/>
      <c r="Z35" s="646">
        <v>0.1</v>
      </c>
      <c r="AA35" s="646"/>
      <c r="AB35" s="646"/>
      <c r="AC35" s="646"/>
      <c r="AD35" s="647">
        <v>25519</v>
      </c>
      <c r="AE35" s="647"/>
      <c r="AF35" s="647"/>
      <c r="AG35" s="647"/>
      <c r="AH35" s="647"/>
      <c r="AI35" s="647"/>
      <c r="AJ35" s="647"/>
      <c r="AK35" s="647"/>
      <c r="AL35" s="648">
        <v>0.1</v>
      </c>
      <c r="AM35" s="649"/>
      <c r="AN35" s="649"/>
      <c r="AO35" s="650"/>
      <c r="AP35" s="209"/>
      <c r="AQ35" s="622" t="s">
        <v>320</v>
      </c>
      <c r="AR35" s="623"/>
      <c r="AS35" s="623"/>
      <c r="AT35" s="623"/>
      <c r="AU35" s="623"/>
      <c r="AV35" s="623"/>
      <c r="AW35" s="623"/>
      <c r="AX35" s="623"/>
      <c r="AY35" s="623"/>
      <c r="AZ35" s="623"/>
      <c r="BA35" s="623"/>
      <c r="BB35" s="623"/>
      <c r="BC35" s="623"/>
      <c r="BD35" s="623"/>
      <c r="BE35" s="623"/>
      <c r="BF35" s="624"/>
      <c r="BG35" s="622" t="s">
        <v>321</v>
      </c>
      <c r="BH35" s="623"/>
      <c r="BI35" s="623"/>
      <c r="BJ35" s="623"/>
      <c r="BK35" s="623"/>
      <c r="BL35" s="623"/>
      <c r="BM35" s="623"/>
      <c r="BN35" s="623"/>
      <c r="BO35" s="623"/>
      <c r="BP35" s="623"/>
      <c r="BQ35" s="623"/>
      <c r="BR35" s="623"/>
      <c r="BS35" s="623"/>
      <c r="BT35" s="623"/>
      <c r="BU35" s="623"/>
      <c r="BV35" s="623"/>
      <c r="BW35" s="623"/>
      <c r="BX35" s="623"/>
      <c r="BY35" s="623"/>
      <c r="BZ35" s="623"/>
      <c r="CA35" s="623"/>
      <c r="CB35" s="624"/>
      <c r="CD35" s="658" t="s">
        <v>322</v>
      </c>
      <c r="CE35" s="659"/>
      <c r="CF35" s="659"/>
      <c r="CG35" s="659"/>
      <c r="CH35" s="659"/>
      <c r="CI35" s="659"/>
      <c r="CJ35" s="659"/>
      <c r="CK35" s="659"/>
      <c r="CL35" s="659"/>
      <c r="CM35" s="659"/>
      <c r="CN35" s="659"/>
      <c r="CO35" s="659"/>
      <c r="CP35" s="659"/>
      <c r="CQ35" s="660"/>
      <c r="CR35" s="643">
        <v>2326876</v>
      </c>
      <c r="CS35" s="683"/>
      <c r="CT35" s="683"/>
      <c r="CU35" s="683"/>
      <c r="CV35" s="683"/>
      <c r="CW35" s="683"/>
      <c r="CX35" s="683"/>
      <c r="CY35" s="684"/>
      <c r="CZ35" s="648">
        <v>6.4</v>
      </c>
      <c r="DA35" s="677"/>
      <c r="DB35" s="677"/>
      <c r="DC35" s="685"/>
      <c r="DD35" s="652">
        <v>1768873</v>
      </c>
      <c r="DE35" s="683"/>
      <c r="DF35" s="683"/>
      <c r="DG35" s="683"/>
      <c r="DH35" s="683"/>
      <c r="DI35" s="683"/>
      <c r="DJ35" s="683"/>
      <c r="DK35" s="684"/>
      <c r="DL35" s="652">
        <v>965647</v>
      </c>
      <c r="DM35" s="683"/>
      <c r="DN35" s="683"/>
      <c r="DO35" s="683"/>
      <c r="DP35" s="683"/>
      <c r="DQ35" s="683"/>
      <c r="DR35" s="683"/>
      <c r="DS35" s="683"/>
      <c r="DT35" s="683"/>
      <c r="DU35" s="683"/>
      <c r="DV35" s="684"/>
      <c r="DW35" s="648">
        <v>4.2</v>
      </c>
      <c r="DX35" s="677"/>
      <c r="DY35" s="677"/>
      <c r="DZ35" s="677"/>
      <c r="EA35" s="677"/>
      <c r="EB35" s="677"/>
      <c r="EC35" s="678"/>
    </row>
    <row r="36" spans="2:133" ht="11.25" customHeight="1" x14ac:dyDescent="0.15">
      <c r="B36" s="640" t="s">
        <v>323</v>
      </c>
      <c r="C36" s="641"/>
      <c r="D36" s="641"/>
      <c r="E36" s="641"/>
      <c r="F36" s="641"/>
      <c r="G36" s="641"/>
      <c r="H36" s="641"/>
      <c r="I36" s="641"/>
      <c r="J36" s="641"/>
      <c r="K36" s="641"/>
      <c r="L36" s="641"/>
      <c r="M36" s="641"/>
      <c r="N36" s="641"/>
      <c r="O36" s="641"/>
      <c r="P36" s="641"/>
      <c r="Q36" s="642"/>
      <c r="R36" s="643">
        <v>477555</v>
      </c>
      <c r="S36" s="644"/>
      <c r="T36" s="644"/>
      <c r="U36" s="644"/>
      <c r="V36" s="644"/>
      <c r="W36" s="644"/>
      <c r="X36" s="644"/>
      <c r="Y36" s="645"/>
      <c r="Z36" s="646">
        <v>1.3</v>
      </c>
      <c r="AA36" s="646"/>
      <c r="AB36" s="646"/>
      <c r="AC36" s="646"/>
      <c r="AD36" s="647" t="s">
        <v>126</v>
      </c>
      <c r="AE36" s="647"/>
      <c r="AF36" s="647"/>
      <c r="AG36" s="647"/>
      <c r="AH36" s="647"/>
      <c r="AI36" s="647"/>
      <c r="AJ36" s="647"/>
      <c r="AK36" s="647"/>
      <c r="AL36" s="648" t="s">
        <v>126</v>
      </c>
      <c r="AM36" s="649"/>
      <c r="AN36" s="649"/>
      <c r="AO36" s="650"/>
      <c r="AP36" s="209"/>
      <c r="AQ36" s="717" t="s">
        <v>324</v>
      </c>
      <c r="AR36" s="718"/>
      <c r="AS36" s="718"/>
      <c r="AT36" s="718"/>
      <c r="AU36" s="718"/>
      <c r="AV36" s="718"/>
      <c r="AW36" s="718"/>
      <c r="AX36" s="718"/>
      <c r="AY36" s="719"/>
      <c r="AZ36" s="632">
        <v>6047651</v>
      </c>
      <c r="BA36" s="633"/>
      <c r="BB36" s="633"/>
      <c r="BC36" s="633"/>
      <c r="BD36" s="633"/>
      <c r="BE36" s="633"/>
      <c r="BF36" s="720"/>
      <c r="BG36" s="654" t="s">
        <v>325</v>
      </c>
      <c r="BH36" s="655"/>
      <c r="BI36" s="655"/>
      <c r="BJ36" s="655"/>
      <c r="BK36" s="655"/>
      <c r="BL36" s="655"/>
      <c r="BM36" s="655"/>
      <c r="BN36" s="655"/>
      <c r="BO36" s="655"/>
      <c r="BP36" s="655"/>
      <c r="BQ36" s="655"/>
      <c r="BR36" s="655"/>
      <c r="BS36" s="655"/>
      <c r="BT36" s="655"/>
      <c r="BU36" s="656"/>
      <c r="BV36" s="632">
        <v>179979</v>
      </c>
      <c r="BW36" s="633"/>
      <c r="BX36" s="633"/>
      <c r="BY36" s="633"/>
      <c r="BZ36" s="633"/>
      <c r="CA36" s="633"/>
      <c r="CB36" s="720"/>
      <c r="CD36" s="658" t="s">
        <v>326</v>
      </c>
      <c r="CE36" s="659"/>
      <c r="CF36" s="659"/>
      <c r="CG36" s="659"/>
      <c r="CH36" s="659"/>
      <c r="CI36" s="659"/>
      <c r="CJ36" s="659"/>
      <c r="CK36" s="659"/>
      <c r="CL36" s="659"/>
      <c r="CM36" s="659"/>
      <c r="CN36" s="659"/>
      <c r="CO36" s="659"/>
      <c r="CP36" s="659"/>
      <c r="CQ36" s="660"/>
      <c r="CR36" s="643">
        <v>5023280</v>
      </c>
      <c r="CS36" s="644"/>
      <c r="CT36" s="644"/>
      <c r="CU36" s="644"/>
      <c r="CV36" s="644"/>
      <c r="CW36" s="644"/>
      <c r="CX36" s="644"/>
      <c r="CY36" s="645"/>
      <c r="CZ36" s="648">
        <v>13.9</v>
      </c>
      <c r="DA36" s="677"/>
      <c r="DB36" s="677"/>
      <c r="DC36" s="685"/>
      <c r="DD36" s="652">
        <v>3845113</v>
      </c>
      <c r="DE36" s="644"/>
      <c r="DF36" s="644"/>
      <c r="DG36" s="644"/>
      <c r="DH36" s="644"/>
      <c r="DI36" s="644"/>
      <c r="DJ36" s="644"/>
      <c r="DK36" s="645"/>
      <c r="DL36" s="652">
        <v>2244839</v>
      </c>
      <c r="DM36" s="644"/>
      <c r="DN36" s="644"/>
      <c r="DO36" s="644"/>
      <c r="DP36" s="644"/>
      <c r="DQ36" s="644"/>
      <c r="DR36" s="644"/>
      <c r="DS36" s="644"/>
      <c r="DT36" s="644"/>
      <c r="DU36" s="644"/>
      <c r="DV36" s="645"/>
      <c r="DW36" s="648">
        <v>9.8000000000000007</v>
      </c>
      <c r="DX36" s="677"/>
      <c r="DY36" s="677"/>
      <c r="DZ36" s="677"/>
      <c r="EA36" s="677"/>
      <c r="EB36" s="677"/>
      <c r="EC36" s="678"/>
    </row>
    <row r="37" spans="2:133" ht="11.25" customHeight="1" x14ac:dyDescent="0.15">
      <c r="B37" s="640" t="s">
        <v>327</v>
      </c>
      <c r="C37" s="641"/>
      <c r="D37" s="641"/>
      <c r="E37" s="641"/>
      <c r="F37" s="641"/>
      <c r="G37" s="641"/>
      <c r="H37" s="641"/>
      <c r="I37" s="641"/>
      <c r="J37" s="641"/>
      <c r="K37" s="641"/>
      <c r="L37" s="641"/>
      <c r="M37" s="641"/>
      <c r="N37" s="641"/>
      <c r="O37" s="641"/>
      <c r="P37" s="641"/>
      <c r="Q37" s="642"/>
      <c r="R37" s="643">
        <v>273563</v>
      </c>
      <c r="S37" s="644"/>
      <c r="T37" s="644"/>
      <c r="U37" s="644"/>
      <c r="V37" s="644"/>
      <c r="W37" s="644"/>
      <c r="X37" s="644"/>
      <c r="Y37" s="645"/>
      <c r="Z37" s="646">
        <v>0.7</v>
      </c>
      <c r="AA37" s="646"/>
      <c r="AB37" s="646"/>
      <c r="AC37" s="646"/>
      <c r="AD37" s="647" t="s">
        <v>126</v>
      </c>
      <c r="AE37" s="647"/>
      <c r="AF37" s="647"/>
      <c r="AG37" s="647"/>
      <c r="AH37" s="647"/>
      <c r="AI37" s="647"/>
      <c r="AJ37" s="647"/>
      <c r="AK37" s="647"/>
      <c r="AL37" s="648" t="s">
        <v>126</v>
      </c>
      <c r="AM37" s="649"/>
      <c r="AN37" s="649"/>
      <c r="AO37" s="650"/>
      <c r="AQ37" s="721" t="s">
        <v>328</v>
      </c>
      <c r="AR37" s="722"/>
      <c r="AS37" s="722"/>
      <c r="AT37" s="722"/>
      <c r="AU37" s="722"/>
      <c r="AV37" s="722"/>
      <c r="AW37" s="722"/>
      <c r="AX37" s="722"/>
      <c r="AY37" s="723"/>
      <c r="AZ37" s="643">
        <v>3070330</v>
      </c>
      <c r="BA37" s="644"/>
      <c r="BB37" s="644"/>
      <c r="BC37" s="644"/>
      <c r="BD37" s="683"/>
      <c r="BE37" s="683"/>
      <c r="BF37" s="701"/>
      <c r="BG37" s="658" t="s">
        <v>329</v>
      </c>
      <c r="BH37" s="659"/>
      <c r="BI37" s="659"/>
      <c r="BJ37" s="659"/>
      <c r="BK37" s="659"/>
      <c r="BL37" s="659"/>
      <c r="BM37" s="659"/>
      <c r="BN37" s="659"/>
      <c r="BO37" s="659"/>
      <c r="BP37" s="659"/>
      <c r="BQ37" s="659"/>
      <c r="BR37" s="659"/>
      <c r="BS37" s="659"/>
      <c r="BT37" s="659"/>
      <c r="BU37" s="660"/>
      <c r="BV37" s="643">
        <v>128698</v>
      </c>
      <c r="BW37" s="644"/>
      <c r="BX37" s="644"/>
      <c r="BY37" s="644"/>
      <c r="BZ37" s="644"/>
      <c r="CA37" s="644"/>
      <c r="CB37" s="653"/>
      <c r="CD37" s="658" t="s">
        <v>330</v>
      </c>
      <c r="CE37" s="659"/>
      <c r="CF37" s="659"/>
      <c r="CG37" s="659"/>
      <c r="CH37" s="659"/>
      <c r="CI37" s="659"/>
      <c r="CJ37" s="659"/>
      <c r="CK37" s="659"/>
      <c r="CL37" s="659"/>
      <c r="CM37" s="659"/>
      <c r="CN37" s="659"/>
      <c r="CO37" s="659"/>
      <c r="CP37" s="659"/>
      <c r="CQ37" s="660"/>
      <c r="CR37" s="643">
        <v>80738</v>
      </c>
      <c r="CS37" s="683"/>
      <c r="CT37" s="683"/>
      <c r="CU37" s="683"/>
      <c r="CV37" s="683"/>
      <c r="CW37" s="683"/>
      <c r="CX37" s="683"/>
      <c r="CY37" s="684"/>
      <c r="CZ37" s="648">
        <v>0.2</v>
      </c>
      <c r="DA37" s="677"/>
      <c r="DB37" s="677"/>
      <c r="DC37" s="685"/>
      <c r="DD37" s="652">
        <v>80738</v>
      </c>
      <c r="DE37" s="683"/>
      <c r="DF37" s="683"/>
      <c r="DG37" s="683"/>
      <c r="DH37" s="683"/>
      <c r="DI37" s="683"/>
      <c r="DJ37" s="683"/>
      <c r="DK37" s="684"/>
      <c r="DL37" s="652">
        <v>80738</v>
      </c>
      <c r="DM37" s="683"/>
      <c r="DN37" s="683"/>
      <c r="DO37" s="683"/>
      <c r="DP37" s="683"/>
      <c r="DQ37" s="683"/>
      <c r="DR37" s="683"/>
      <c r="DS37" s="683"/>
      <c r="DT37" s="683"/>
      <c r="DU37" s="683"/>
      <c r="DV37" s="684"/>
      <c r="DW37" s="648">
        <v>0.4</v>
      </c>
      <c r="DX37" s="677"/>
      <c r="DY37" s="677"/>
      <c r="DZ37" s="677"/>
      <c r="EA37" s="677"/>
      <c r="EB37" s="677"/>
      <c r="EC37" s="678"/>
    </row>
    <row r="38" spans="2:133" ht="11.25" customHeight="1" x14ac:dyDescent="0.15">
      <c r="B38" s="640" t="s">
        <v>331</v>
      </c>
      <c r="C38" s="641"/>
      <c r="D38" s="641"/>
      <c r="E38" s="641"/>
      <c r="F38" s="641"/>
      <c r="G38" s="641"/>
      <c r="H38" s="641"/>
      <c r="I38" s="641"/>
      <c r="J38" s="641"/>
      <c r="K38" s="641"/>
      <c r="L38" s="641"/>
      <c r="M38" s="641"/>
      <c r="N38" s="641"/>
      <c r="O38" s="641"/>
      <c r="P38" s="641"/>
      <c r="Q38" s="642"/>
      <c r="R38" s="643">
        <v>1906888</v>
      </c>
      <c r="S38" s="644"/>
      <c r="T38" s="644"/>
      <c r="U38" s="644"/>
      <c r="V38" s="644"/>
      <c r="W38" s="644"/>
      <c r="X38" s="644"/>
      <c r="Y38" s="645"/>
      <c r="Z38" s="646">
        <v>5</v>
      </c>
      <c r="AA38" s="646"/>
      <c r="AB38" s="646"/>
      <c r="AC38" s="646"/>
      <c r="AD38" s="647" t="s">
        <v>126</v>
      </c>
      <c r="AE38" s="647"/>
      <c r="AF38" s="647"/>
      <c r="AG38" s="647"/>
      <c r="AH38" s="647"/>
      <c r="AI38" s="647"/>
      <c r="AJ38" s="647"/>
      <c r="AK38" s="647"/>
      <c r="AL38" s="648" t="s">
        <v>126</v>
      </c>
      <c r="AM38" s="649"/>
      <c r="AN38" s="649"/>
      <c r="AO38" s="650"/>
      <c r="AQ38" s="721" t="s">
        <v>332</v>
      </c>
      <c r="AR38" s="722"/>
      <c r="AS38" s="722"/>
      <c r="AT38" s="722"/>
      <c r="AU38" s="722"/>
      <c r="AV38" s="722"/>
      <c r="AW38" s="722"/>
      <c r="AX38" s="722"/>
      <c r="AY38" s="723"/>
      <c r="AZ38" s="643">
        <v>286034</v>
      </c>
      <c r="BA38" s="644"/>
      <c r="BB38" s="644"/>
      <c r="BC38" s="644"/>
      <c r="BD38" s="683"/>
      <c r="BE38" s="683"/>
      <c r="BF38" s="701"/>
      <c r="BG38" s="658" t="s">
        <v>333</v>
      </c>
      <c r="BH38" s="659"/>
      <c r="BI38" s="659"/>
      <c r="BJ38" s="659"/>
      <c r="BK38" s="659"/>
      <c r="BL38" s="659"/>
      <c r="BM38" s="659"/>
      <c r="BN38" s="659"/>
      <c r="BO38" s="659"/>
      <c r="BP38" s="659"/>
      <c r="BQ38" s="659"/>
      <c r="BR38" s="659"/>
      <c r="BS38" s="659"/>
      <c r="BT38" s="659"/>
      <c r="BU38" s="660"/>
      <c r="BV38" s="643">
        <v>7885</v>
      </c>
      <c r="BW38" s="644"/>
      <c r="BX38" s="644"/>
      <c r="BY38" s="644"/>
      <c r="BZ38" s="644"/>
      <c r="CA38" s="644"/>
      <c r="CB38" s="653"/>
      <c r="CD38" s="658" t="s">
        <v>334</v>
      </c>
      <c r="CE38" s="659"/>
      <c r="CF38" s="659"/>
      <c r="CG38" s="659"/>
      <c r="CH38" s="659"/>
      <c r="CI38" s="659"/>
      <c r="CJ38" s="659"/>
      <c r="CK38" s="659"/>
      <c r="CL38" s="659"/>
      <c r="CM38" s="659"/>
      <c r="CN38" s="659"/>
      <c r="CO38" s="659"/>
      <c r="CP38" s="659"/>
      <c r="CQ38" s="660"/>
      <c r="CR38" s="643">
        <v>2635756</v>
      </c>
      <c r="CS38" s="644"/>
      <c r="CT38" s="644"/>
      <c r="CU38" s="644"/>
      <c r="CV38" s="644"/>
      <c r="CW38" s="644"/>
      <c r="CX38" s="644"/>
      <c r="CY38" s="645"/>
      <c r="CZ38" s="648">
        <v>7.3</v>
      </c>
      <c r="DA38" s="677"/>
      <c r="DB38" s="677"/>
      <c r="DC38" s="685"/>
      <c r="DD38" s="652">
        <v>2193871</v>
      </c>
      <c r="DE38" s="644"/>
      <c r="DF38" s="644"/>
      <c r="DG38" s="644"/>
      <c r="DH38" s="644"/>
      <c r="DI38" s="644"/>
      <c r="DJ38" s="644"/>
      <c r="DK38" s="645"/>
      <c r="DL38" s="652">
        <v>2140350</v>
      </c>
      <c r="DM38" s="644"/>
      <c r="DN38" s="644"/>
      <c r="DO38" s="644"/>
      <c r="DP38" s="644"/>
      <c r="DQ38" s="644"/>
      <c r="DR38" s="644"/>
      <c r="DS38" s="644"/>
      <c r="DT38" s="644"/>
      <c r="DU38" s="644"/>
      <c r="DV38" s="645"/>
      <c r="DW38" s="648">
        <v>9.4</v>
      </c>
      <c r="DX38" s="677"/>
      <c r="DY38" s="677"/>
      <c r="DZ38" s="677"/>
      <c r="EA38" s="677"/>
      <c r="EB38" s="677"/>
      <c r="EC38" s="678"/>
    </row>
    <row r="39" spans="2:133" ht="11.25" customHeight="1" x14ac:dyDescent="0.15">
      <c r="B39" s="640" t="s">
        <v>335</v>
      </c>
      <c r="C39" s="641"/>
      <c r="D39" s="641"/>
      <c r="E39" s="641"/>
      <c r="F39" s="641"/>
      <c r="G39" s="641"/>
      <c r="H39" s="641"/>
      <c r="I39" s="641"/>
      <c r="J39" s="641"/>
      <c r="K39" s="641"/>
      <c r="L39" s="641"/>
      <c r="M39" s="641"/>
      <c r="N39" s="641"/>
      <c r="O39" s="641"/>
      <c r="P39" s="641"/>
      <c r="Q39" s="642"/>
      <c r="R39" s="643">
        <v>1058242</v>
      </c>
      <c r="S39" s="644"/>
      <c r="T39" s="644"/>
      <c r="U39" s="644"/>
      <c r="V39" s="644"/>
      <c r="W39" s="644"/>
      <c r="X39" s="644"/>
      <c r="Y39" s="645"/>
      <c r="Z39" s="646">
        <v>2.8</v>
      </c>
      <c r="AA39" s="646"/>
      <c r="AB39" s="646"/>
      <c r="AC39" s="646"/>
      <c r="AD39" s="647">
        <v>121239</v>
      </c>
      <c r="AE39" s="647"/>
      <c r="AF39" s="647"/>
      <c r="AG39" s="647"/>
      <c r="AH39" s="647"/>
      <c r="AI39" s="647"/>
      <c r="AJ39" s="647"/>
      <c r="AK39" s="647"/>
      <c r="AL39" s="648">
        <v>0.5</v>
      </c>
      <c r="AM39" s="649"/>
      <c r="AN39" s="649"/>
      <c r="AO39" s="650"/>
      <c r="AQ39" s="721" t="s">
        <v>336</v>
      </c>
      <c r="AR39" s="722"/>
      <c r="AS39" s="722"/>
      <c r="AT39" s="722"/>
      <c r="AU39" s="722"/>
      <c r="AV39" s="722"/>
      <c r="AW39" s="722"/>
      <c r="AX39" s="722"/>
      <c r="AY39" s="723"/>
      <c r="AZ39" s="643">
        <v>55531</v>
      </c>
      <c r="BA39" s="644"/>
      <c r="BB39" s="644"/>
      <c r="BC39" s="644"/>
      <c r="BD39" s="683"/>
      <c r="BE39" s="683"/>
      <c r="BF39" s="701"/>
      <c r="BG39" s="658" t="s">
        <v>337</v>
      </c>
      <c r="BH39" s="659"/>
      <c r="BI39" s="659"/>
      <c r="BJ39" s="659"/>
      <c r="BK39" s="659"/>
      <c r="BL39" s="659"/>
      <c r="BM39" s="659"/>
      <c r="BN39" s="659"/>
      <c r="BO39" s="659"/>
      <c r="BP39" s="659"/>
      <c r="BQ39" s="659"/>
      <c r="BR39" s="659"/>
      <c r="BS39" s="659"/>
      <c r="BT39" s="659"/>
      <c r="BU39" s="660"/>
      <c r="BV39" s="643">
        <v>12000</v>
      </c>
      <c r="BW39" s="644"/>
      <c r="BX39" s="644"/>
      <c r="BY39" s="644"/>
      <c r="BZ39" s="644"/>
      <c r="CA39" s="644"/>
      <c r="CB39" s="653"/>
      <c r="CD39" s="658" t="s">
        <v>338</v>
      </c>
      <c r="CE39" s="659"/>
      <c r="CF39" s="659"/>
      <c r="CG39" s="659"/>
      <c r="CH39" s="659"/>
      <c r="CI39" s="659"/>
      <c r="CJ39" s="659"/>
      <c r="CK39" s="659"/>
      <c r="CL39" s="659"/>
      <c r="CM39" s="659"/>
      <c r="CN39" s="659"/>
      <c r="CO39" s="659"/>
      <c r="CP39" s="659"/>
      <c r="CQ39" s="660"/>
      <c r="CR39" s="643">
        <v>1314963</v>
      </c>
      <c r="CS39" s="683"/>
      <c r="CT39" s="683"/>
      <c r="CU39" s="683"/>
      <c r="CV39" s="683"/>
      <c r="CW39" s="683"/>
      <c r="CX39" s="683"/>
      <c r="CY39" s="684"/>
      <c r="CZ39" s="648">
        <v>3.6</v>
      </c>
      <c r="DA39" s="677"/>
      <c r="DB39" s="677"/>
      <c r="DC39" s="685"/>
      <c r="DD39" s="652">
        <v>1067701</v>
      </c>
      <c r="DE39" s="683"/>
      <c r="DF39" s="683"/>
      <c r="DG39" s="683"/>
      <c r="DH39" s="683"/>
      <c r="DI39" s="683"/>
      <c r="DJ39" s="683"/>
      <c r="DK39" s="684"/>
      <c r="DL39" s="652" t="s">
        <v>126</v>
      </c>
      <c r="DM39" s="683"/>
      <c r="DN39" s="683"/>
      <c r="DO39" s="683"/>
      <c r="DP39" s="683"/>
      <c r="DQ39" s="683"/>
      <c r="DR39" s="683"/>
      <c r="DS39" s="683"/>
      <c r="DT39" s="683"/>
      <c r="DU39" s="683"/>
      <c r="DV39" s="684"/>
      <c r="DW39" s="648" t="s">
        <v>126</v>
      </c>
      <c r="DX39" s="677"/>
      <c r="DY39" s="677"/>
      <c r="DZ39" s="677"/>
      <c r="EA39" s="677"/>
      <c r="EB39" s="677"/>
      <c r="EC39" s="678"/>
    </row>
    <row r="40" spans="2:133" ht="11.25" customHeight="1" x14ac:dyDescent="0.15">
      <c r="B40" s="640" t="s">
        <v>339</v>
      </c>
      <c r="C40" s="641"/>
      <c r="D40" s="641"/>
      <c r="E40" s="641"/>
      <c r="F40" s="641"/>
      <c r="G40" s="641"/>
      <c r="H40" s="641"/>
      <c r="I40" s="641"/>
      <c r="J40" s="641"/>
      <c r="K40" s="641"/>
      <c r="L40" s="641"/>
      <c r="M40" s="641"/>
      <c r="N40" s="641"/>
      <c r="O40" s="641"/>
      <c r="P40" s="641"/>
      <c r="Q40" s="642"/>
      <c r="R40" s="643">
        <v>1982900</v>
      </c>
      <c r="S40" s="644"/>
      <c r="T40" s="644"/>
      <c r="U40" s="644"/>
      <c r="V40" s="644"/>
      <c r="W40" s="644"/>
      <c r="X40" s="644"/>
      <c r="Y40" s="645"/>
      <c r="Z40" s="646">
        <v>5.2</v>
      </c>
      <c r="AA40" s="646"/>
      <c r="AB40" s="646"/>
      <c r="AC40" s="646"/>
      <c r="AD40" s="647" t="s">
        <v>126</v>
      </c>
      <c r="AE40" s="647"/>
      <c r="AF40" s="647"/>
      <c r="AG40" s="647"/>
      <c r="AH40" s="647"/>
      <c r="AI40" s="647"/>
      <c r="AJ40" s="647"/>
      <c r="AK40" s="647"/>
      <c r="AL40" s="648" t="s">
        <v>126</v>
      </c>
      <c r="AM40" s="649"/>
      <c r="AN40" s="649"/>
      <c r="AO40" s="650"/>
      <c r="AQ40" s="721" t="s">
        <v>340</v>
      </c>
      <c r="AR40" s="722"/>
      <c r="AS40" s="722"/>
      <c r="AT40" s="722"/>
      <c r="AU40" s="722"/>
      <c r="AV40" s="722"/>
      <c r="AW40" s="722"/>
      <c r="AX40" s="722"/>
      <c r="AY40" s="723"/>
      <c r="AZ40" s="643" t="s">
        <v>126</v>
      </c>
      <c r="BA40" s="644"/>
      <c r="BB40" s="644"/>
      <c r="BC40" s="644"/>
      <c r="BD40" s="683"/>
      <c r="BE40" s="683"/>
      <c r="BF40" s="701"/>
      <c r="BG40" s="724" t="s">
        <v>341</v>
      </c>
      <c r="BH40" s="725"/>
      <c r="BI40" s="725"/>
      <c r="BJ40" s="725"/>
      <c r="BK40" s="725"/>
      <c r="BL40" s="348"/>
      <c r="BM40" s="659" t="s">
        <v>342</v>
      </c>
      <c r="BN40" s="659"/>
      <c r="BO40" s="659"/>
      <c r="BP40" s="659"/>
      <c r="BQ40" s="659"/>
      <c r="BR40" s="659"/>
      <c r="BS40" s="659"/>
      <c r="BT40" s="659"/>
      <c r="BU40" s="660"/>
      <c r="BV40" s="643">
        <v>89</v>
      </c>
      <c r="BW40" s="644"/>
      <c r="BX40" s="644"/>
      <c r="BY40" s="644"/>
      <c r="BZ40" s="644"/>
      <c r="CA40" s="644"/>
      <c r="CB40" s="653"/>
      <c r="CD40" s="658" t="s">
        <v>343</v>
      </c>
      <c r="CE40" s="659"/>
      <c r="CF40" s="659"/>
      <c r="CG40" s="659"/>
      <c r="CH40" s="659"/>
      <c r="CI40" s="659"/>
      <c r="CJ40" s="659"/>
      <c r="CK40" s="659"/>
      <c r="CL40" s="659"/>
      <c r="CM40" s="659"/>
      <c r="CN40" s="659"/>
      <c r="CO40" s="659"/>
      <c r="CP40" s="659"/>
      <c r="CQ40" s="660"/>
      <c r="CR40" s="643">
        <v>2005504</v>
      </c>
      <c r="CS40" s="644"/>
      <c r="CT40" s="644"/>
      <c r="CU40" s="644"/>
      <c r="CV40" s="644"/>
      <c r="CW40" s="644"/>
      <c r="CX40" s="644"/>
      <c r="CY40" s="645"/>
      <c r="CZ40" s="648">
        <v>5.5</v>
      </c>
      <c r="DA40" s="677"/>
      <c r="DB40" s="677"/>
      <c r="DC40" s="685"/>
      <c r="DD40" s="652">
        <v>1311600</v>
      </c>
      <c r="DE40" s="644"/>
      <c r="DF40" s="644"/>
      <c r="DG40" s="644"/>
      <c r="DH40" s="644"/>
      <c r="DI40" s="644"/>
      <c r="DJ40" s="644"/>
      <c r="DK40" s="645"/>
      <c r="DL40" s="652">
        <v>279074</v>
      </c>
      <c r="DM40" s="644"/>
      <c r="DN40" s="644"/>
      <c r="DO40" s="644"/>
      <c r="DP40" s="644"/>
      <c r="DQ40" s="644"/>
      <c r="DR40" s="644"/>
      <c r="DS40" s="644"/>
      <c r="DT40" s="644"/>
      <c r="DU40" s="644"/>
      <c r="DV40" s="645"/>
      <c r="DW40" s="648">
        <v>1.2</v>
      </c>
      <c r="DX40" s="677"/>
      <c r="DY40" s="677"/>
      <c r="DZ40" s="677"/>
      <c r="EA40" s="677"/>
      <c r="EB40" s="677"/>
      <c r="EC40" s="678"/>
    </row>
    <row r="41" spans="2:133" ht="11.25" customHeight="1" x14ac:dyDescent="0.15">
      <c r="B41" s="640" t="s">
        <v>344</v>
      </c>
      <c r="C41" s="641"/>
      <c r="D41" s="641"/>
      <c r="E41" s="641"/>
      <c r="F41" s="641"/>
      <c r="G41" s="641"/>
      <c r="H41" s="641"/>
      <c r="I41" s="641"/>
      <c r="J41" s="641"/>
      <c r="K41" s="641"/>
      <c r="L41" s="641"/>
      <c r="M41" s="641"/>
      <c r="N41" s="641"/>
      <c r="O41" s="641"/>
      <c r="P41" s="641"/>
      <c r="Q41" s="642"/>
      <c r="R41" s="643" t="s">
        <v>126</v>
      </c>
      <c r="S41" s="644"/>
      <c r="T41" s="644"/>
      <c r="U41" s="644"/>
      <c r="V41" s="644"/>
      <c r="W41" s="644"/>
      <c r="X41" s="644"/>
      <c r="Y41" s="645"/>
      <c r="Z41" s="646" t="s">
        <v>126</v>
      </c>
      <c r="AA41" s="646"/>
      <c r="AB41" s="646"/>
      <c r="AC41" s="646"/>
      <c r="AD41" s="647" t="s">
        <v>126</v>
      </c>
      <c r="AE41" s="647"/>
      <c r="AF41" s="647"/>
      <c r="AG41" s="647"/>
      <c r="AH41" s="647"/>
      <c r="AI41" s="647"/>
      <c r="AJ41" s="647"/>
      <c r="AK41" s="647"/>
      <c r="AL41" s="648" t="s">
        <v>126</v>
      </c>
      <c r="AM41" s="649"/>
      <c r="AN41" s="649"/>
      <c r="AO41" s="650"/>
      <c r="AQ41" s="721" t="s">
        <v>345</v>
      </c>
      <c r="AR41" s="722"/>
      <c r="AS41" s="722"/>
      <c r="AT41" s="722"/>
      <c r="AU41" s="722"/>
      <c r="AV41" s="722"/>
      <c r="AW41" s="722"/>
      <c r="AX41" s="722"/>
      <c r="AY41" s="723"/>
      <c r="AZ41" s="643">
        <v>452638</v>
      </c>
      <c r="BA41" s="644"/>
      <c r="BB41" s="644"/>
      <c r="BC41" s="644"/>
      <c r="BD41" s="683"/>
      <c r="BE41" s="683"/>
      <c r="BF41" s="701"/>
      <c r="BG41" s="724"/>
      <c r="BH41" s="725"/>
      <c r="BI41" s="725"/>
      <c r="BJ41" s="725"/>
      <c r="BK41" s="725"/>
      <c r="BL41" s="348"/>
      <c r="BM41" s="659" t="s">
        <v>346</v>
      </c>
      <c r="BN41" s="659"/>
      <c r="BO41" s="659"/>
      <c r="BP41" s="659"/>
      <c r="BQ41" s="659"/>
      <c r="BR41" s="659"/>
      <c r="BS41" s="659"/>
      <c r="BT41" s="659"/>
      <c r="BU41" s="660"/>
      <c r="BV41" s="643" t="s">
        <v>126</v>
      </c>
      <c r="BW41" s="644"/>
      <c r="BX41" s="644"/>
      <c r="BY41" s="644"/>
      <c r="BZ41" s="644"/>
      <c r="CA41" s="644"/>
      <c r="CB41" s="653"/>
      <c r="CD41" s="658" t="s">
        <v>347</v>
      </c>
      <c r="CE41" s="659"/>
      <c r="CF41" s="659"/>
      <c r="CG41" s="659"/>
      <c r="CH41" s="659"/>
      <c r="CI41" s="659"/>
      <c r="CJ41" s="659"/>
      <c r="CK41" s="659"/>
      <c r="CL41" s="659"/>
      <c r="CM41" s="659"/>
      <c r="CN41" s="659"/>
      <c r="CO41" s="659"/>
      <c r="CP41" s="659"/>
      <c r="CQ41" s="660"/>
      <c r="CR41" s="643" t="s">
        <v>126</v>
      </c>
      <c r="CS41" s="683"/>
      <c r="CT41" s="683"/>
      <c r="CU41" s="683"/>
      <c r="CV41" s="683"/>
      <c r="CW41" s="683"/>
      <c r="CX41" s="683"/>
      <c r="CY41" s="684"/>
      <c r="CZ41" s="648" t="s">
        <v>126</v>
      </c>
      <c r="DA41" s="677"/>
      <c r="DB41" s="677"/>
      <c r="DC41" s="685"/>
      <c r="DD41" s="652" t="s">
        <v>126</v>
      </c>
      <c r="DE41" s="683"/>
      <c r="DF41" s="683"/>
      <c r="DG41" s="683"/>
      <c r="DH41" s="683"/>
      <c r="DI41" s="683"/>
      <c r="DJ41" s="683"/>
      <c r="DK41" s="684"/>
      <c r="DL41" s="734"/>
      <c r="DM41" s="735"/>
      <c r="DN41" s="735"/>
      <c r="DO41" s="735"/>
      <c r="DP41" s="735"/>
      <c r="DQ41" s="735"/>
      <c r="DR41" s="735"/>
      <c r="DS41" s="735"/>
      <c r="DT41" s="735"/>
      <c r="DU41" s="735"/>
      <c r="DV41" s="736"/>
      <c r="DW41" s="731"/>
      <c r="DX41" s="732"/>
      <c r="DY41" s="732"/>
      <c r="DZ41" s="732"/>
      <c r="EA41" s="732"/>
      <c r="EB41" s="732"/>
      <c r="EC41" s="733"/>
    </row>
    <row r="42" spans="2:133" ht="11.25" customHeight="1" x14ac:dyDescent="0.15">
      <c r="B42" s="640" t="s">
        <v>348</v>
      </c>
      <c r="C42" s="641"/>
      <c r="D42" s="641"/>
      <c r="E42" s="641"/>
      <c r="F42" s="641"/>
      <c r="G42" s="641"/>
      <c r="H42" s="641"/>
      <c r="I42" s="641"/>
      <c r="J42" s="641"/>
      <c r="K42" s="641"/>
      <c r="L42" s="641"/>
      <c r="M42" s="641"/>
      <c r="N42" s="641"/>
      <c r="O42" s="641"/>
      <c r="P42" s="641"/>
      <c r="Q42" s="642"/>
      <c r="R42" s="643" t="s">
        <v>126</v>
      </c>
      <c r="S42" s="644"/>
      <c r="T42" s="644"/>
      <c r="U42" s="644"/>
      <c r="V42" s="644"/>
      <c r="W42" s="644"/>
      <c r="X42" s="644"/>
      <c r="Y42" s="645"/>
      <c r="Z42" s="646" t="s">
        <v>126</v>
      </c>
      <c r="AA42" s="646"/>
      <c r="AB42" s="646"/>
      <c r="AC42" s="646"/>
      <c r="AD42" s="647" t="s">
        <v>126</v>
      </c>
      <c r="AE42" s="647"/>
      <c r="AF42" s="647"/>
      <c r="AG42" s="647"/>
      <c r="AH42" s="647"/>
      <c r="AI42" s="647"/>
      <c r="AJ42" s="647"/>
      <c r="AK42" s="647"/>
      <c r="AL42" s="648" t="s">
        <v>126</v>
      </c>
      <c r="AM42" s="649"/>
      <c r="AN42" s="649"/>
      <c r="AO42" s="650"/>
      <c r="AQ42" s="728" t="s">
        <v>349</v>
      </c>
      <c r="AR42" s="729"/>
      <c r="AS42" s="729"/>
      <c r="AT42" s="729"/>
      <c r="AU42" s="729"/>
      <c r="AV42" s="729"/>
      <c r="AW42" s="729"/>
      <c r="AX42" s="729"/>
      <c r="AY42" s="730"/>
      <c r="AZ42" s="737">
        <v>2183118</v>
      </c>
      <c r="BA42" s="738"/>
      <c r="BB42" s="738"/>
      <c r="BC42" s="738"/>
      <c r="BD42" s="714"/>
      <c r="BE42" s="714"/>
      <c r="BF42" s="716"/>
      <c r="BG42" s="726"/>
      <c r="BH42" s="727"/>
      <c r="BI42" s="727"/>
      <c r="BJ42" s="727"/>
      <c r="BK42" s="727"/>
      <c r="BL42" s="349"/>
      <c r="BM42" s="669" t="s">
        <v>350</v>
      </c>
      <c r="BN42" s="669"/>
      <c r="BO42" s="669"/>
      <c r="BP42" s="669"/>
      <c r="BQ42" s="669"/>
      <c r="BR42" s="669"/>
      <c r="BS42" s="669"/>
      <c r="BT42" s="669"/>
      <c r="BU42" s="670"/>
      <c r="BV42" s="737">
        <v>359</v>
      </c>
      <c r="BW42" s="738"/>
      <c r="BX42" s="738"/>
      <c r="BY42" s="738"/>
      <c r="BZ42" s="738"/>
      <c r="CA42" s="738"/>
      <c r="CB42" s="750"/>
      <c r="CD42" s="640" t="s">
        <v>351</v>
      </c>
      <c r="CE42" s="641"/>
      <c r="CF42" s="641"/>
      <c r="CG42" s="641"/>
      <c r="CH42" s="641"/>
      <c r="CI42" s="641"/>
      <c r="CJ42" s="641"/>
      <c r="CK42" s="641"/>
      <c r="CL42" s="641"/>
      <c r="CM42" s="641"/>
      <c r="CN42" s="641"/>
      <c r="CO42" s="641"/>
      <c r="CP42" s="641"/>
      <c r="CQ42" s="642"/>
      <c r="CR42" s="643">
        <v>2300283</v>
      </c>
      <c r="CS42" s="683"/>
      <c r="CT42" s="683"/>
      <c r="CU42" s="683"/>
      <c r="CV42" s="683"/>
      <c r="CW42" s="683"/>
      <c r="CX42" s="683"/>
      <c r="CY42" s="684"/>
      <c r="CZ42" s="648">
        <v>6.4</v>
      </c>
      <c r="DA42" s="677"/>
      <c r="DB42" s="677"/>
      <c r="DC42" s="685"/>
      <c r="DD42" s="652">
        <v>670940</v>
      </c>
      <c r="DE42" s="683"/>
      <c r="DF42" s="683"/>
      <c r="DG42" s="683"/>
      <c r="DH42" s="683"/>
      <c r="DI42" s="683"/>
      <c r="DJ42" s="683"/>
      <c r="DK42" s="684"/>
      <c r="DL42" s="734"/>
      <c r="DM42" s="735"/>
      <c r="DN42" s="735"/>
      <c r="DO42" s="735"/>
      <c r="DP42" s="735"/>
      <c r="DQ42" s="735"/>
      <c r="DR42" s="735"/>
      <c r="DS42" s="735"/>
      <c r="DT42" s="735"/>
      <c r="DU42" s="735"/>
      <c r="DV42" s="736"/>
      <c r="DW42" s="731"/>
      <c r="DX42" s="732"/>
      <c r="DY42" s="732"/>
      <c r="DZ42" s="732"/>
      <c r="EA42" s="732"/>
      <c r="EB42" s="732"/>
      <c r="EC42" s="733"/>
    </row>
    <row r="43" spans="2:133" ht="11.25" customHeight="1" x14ac:dyDescent="0.15">
      <c r="B43" s="640" t="s">
        <v>352</v>
      </c>
      <c r="C43" s="641"/>
      <c r="D43" s="641"/>
      <c r="E43" s="641"/>
      <c r="F43" s="641"/>
      <c r="G43" s="641"/>
      <c r="H43" s="641"/>
      <c r="I43" s="641"/>
      <c r="J43" s="641"/>
      <c r="K43" s="641"/>
      <c r="L43" s="641"/>
      <c r="M43" s="641"/>
      <c r="N43" s="641"/>
      <c r="O43" s="641"/>
      <c r="P43" s="641"/>
      <c r="Q43" s="642"/>
      <c r="R43" s="643">
        <v>670600</v>
      </c>
      <c r="S43" s="644"/>
      <c r="T43" s="644"/>
      <c r="U43" s="644"/>
      <c r="V43" s="644"/>
      <c r="W43" s="644"/>
      <c r="X43" s="644"/>
      <c r="Y43" s="645"/>
      <c r="Z43" s="646">
        <v>1.8</v>
      </c>
      <c r="AA43" s="646"/>
      <c r="AB43" s="646"/>
      <c r="AC43" s="646"/>
      <c r="AD43" s="647" t="s">
        <v>126</v>
      </c>
      <c r="AE43" s="647"/>
      <c r="AF43" s="647"/>
      <c r="AG43" s="647"/>
      <c r="AH43" s="647"/>
      <c r="AI43" s="647"/>
      <c r="AJ43" s="647"/>
      <c r="AK43" s="647"/>
      <c r="AL43" s="648" t="s">
        <v>126</v>
      </c>
      <c r="AM43" s="649"/>
      <c r="AN43" s="649"/>
      <c r="AO43" s="650"/>
      <c r="BV43" s="350"/>
      <c r="BW43" s="350"/>
      <c r="BX43" s="350"/>
      <c r="BY43" s="350"/>
      <c r="BZ43" s="350"/>
      <c r="CA43" s="350"/>
      <c r="CB43" s="350"/>
      <c r="CD43" s="640" t="s">
        <v>353</v>
      </c>
      <c r="CE43" s="641"/>
      <c r="CF43" s="641"/>
      <c r="CG43" s="641"/>
      <c r="CH43" s="641"/>
      <c r="CI43" s="641"/>
      <c r="CJ43" s="641"/>
      <c r="CK43" s="641"/>
      <c r="CL43" s="641"/>
      <c r="CM43" s="641"/>
      <c r="CN43" s="641"/>
      <c r="CO43" s="641"/>
      <c r="CP43" s="641"/>
      <c r="CQ43" s="642"/>
      <c r="CR43" s="643">
        <v>91968</v>
      </c>
      <c r="CS43" s="683"/>
      <c r="CT43" s="683"/>
      <c r="CU43" s="683"/>
      <c r="CV43" s="683"/>
      <c r="CW43" s="683"/>
      <c r="CX43" s="683"/>
      <c r="CY43" s="684"/>
      <c r="CZ43" s="648">
        <v>0.3</v>
      </c>
      <c r="DA43" s="677"/>
      <c r="DB43" s="677"/>
      <c r="DC43" s="685"/>
      <c r="DD43" s="652">
        <v>91968</v>
      </c>
      <c r="DE43" s="683"/>
      <c r="DF43" s="683"/>
      <c r="DG43" s="683"/>
      <c r="DH43" s="683"/>
      <c r="DI43" s="683"/>
      <c r="DJ43" s="683"/>
      <c r="DK43" s="684"/>
      <c r="DL43" s="734"/>
      <c r="DM43" s="735"/>
      <c r="DN43" s="735"/>
      <c r="DO43" s="735"/>
      <c r="DP43" s="735"/>
      <c r="DQ43" s="735"/>
      <c r="DR43" s="735"/>
      <c r="DS43" s="735"/>
      <c r="DT43" s="735"/>
      <c r="DU43" s="735"/>
      <c r="DV43" s="736"/>
      <c r="DW43" s="731"/>
      <c r="DX43" s="732"/>
      <c r="DY43" s="732"/>
      <c r="DZ43" s="732"/>
      <c r="EA43" s="732"/>
      <c r="EB43" s="732"/>
      <c r="EC43" s="733"/>
    </row>
    <row r="44" spans="2:133" ht="11.25" customHeight="1" x14ac:dyDescent="0.15">
      <c r="B44" s="687" t="s">
        <v>354</v>
      </c>
      <c r="C44" s="688"/>
      <c r="D44" s="688"/>
      <c r="E44" s="688"/>
      <c r="F44" s="688"/>
      <c r="G44" s="688"/>
      <c r="H44" s="688"/>
      <c r="I44" s="688"/>
      <c r="J44" s="688"/>
      <c r="K44" s="688"/>
      <c r="L44" s="688"/>
      <c r="M44" s="688"/>
      <c r="N44" s="688"/>
      <c r="O44" s="688"/>
      <c r="P44" s="688"/>
      <c r="Q44" s="689"/>
      <c r="R44" s="737">
        <v>38046509</v>
      </c>
      <c r="S44" s="738"/>
      <c r="T44" s="738"/>
      <c r="U44" s="738"/>
      <c r="V44" s="738"/>
      <c r="W44" s="738"/>
      <c r="X44" s="738"/>
      <c r="Y44" s="739"/>
      <c r="Z44" s="740">
        <v>100</v>
      </c>
      <c r="AA44" s="740"/>
      <c r="AB44" s="740"/>
      <c r="AC44" s="740"/>
      <c r="AD44" s="741">
        <v>22147552</v>
      </c>
      <c r="AE44" s="741"/>
      <c r="AF44" s="741"/>
      <c r="AG44" s="741"/>
      <c r="AH44" s="741"/>
      <c r="AI44" s="741"/>
      <c r="AJ44" s="741"/>
      <c r="AK44" s="741"/>
      <c r="AL44" s="742">
        <v>100</v>
      </c>
      <c r="AM44" s="715"/>
      <c r="AN44" s="715"/>
      <c r="AO44" s="743"/>
      <c r="CD44" s="744" t="s">
        <v>301</v>
      </c>
      <c r="CE44" s="745"/>
      <c r="CF44" s="640" t="s">
        <v>355</v>
      </c>
      <c r="CG44" s="641"/>
      <c r="CH44" s="641"/>
      <c r="CI44" s="641"/>
      <c r="CJ44" s="641"/>
      <c r="CK44" s="641"/>
      <c r="CL44" s="641"/>
      <c r="CM44" s="641"/>
      <c r="CN44" s="641"/>
      <c r="CO44" s="641"/>
      <c r="CP44" s="641"/>
      <c r="CQ44" s="642"/>
      <c r="CR44" s="643">
        <v>2282549</v>
      </c>
      <c r="CS44" s="644"/>
      <c r="CT44" s="644"/>
      <c r="CU44" s="644"/>
      <c r="CV44" s="644"/>
      <c r="CW44" s="644"/>
      <c r="CX44" s="644"/>
      <c r="CY44" s="645"/>
      <c r="CZ44" s="648">
        <v>6.3</v>
      </c>
      <c r="DA44" s="649"/>
      <c r="DB44" s="649"/>
      <c r="DC44" s="661"/>
      <c r="DD44" s="652">
        <v>654575</v>
      </c>
      <c r="DE44" s="644"/>
      <c r="DF44" s="644"/>
      <c r="DG44" s="644"/>
      <c r="DH44" s="644"/>
      <c r="DI44" s="644"/>
      <c r="DJ44" s="644"/>
      <c r="DK44" s="645"/>
      <c r="DL44" s="734"/>
      <c r="DM44" s="735"/>
      <c r="DN44" s="735"/>
      <c r="DO44" s="735"/>
      <c r="DP44" s="735"/>
      <c r="DQ44" s="735"/>
      <c r="DR44" s="735"/>
      <c r="DS44" s="735"/>
      <c r="DT44" s="735"/>
      <c r="DU44" s="735"/>
      <c r="DV44" s="736"/>
      <c r="DW44" s="731"/>
      <c r="DX44" s="732"/>
      <c r="DY44" s="732"/>
      <c r="DZ44" s="732"/>
      <c r="EA44" s="732"/>
      <c r="EB44" s="732"/>
      <c r="EC44" s="733"/>
    </row>
    <row r="45" spans="2:133" ht="11.25" customHeight="1" x14ac:dyDescent="0.15">
      <c r="B45" s="351"/>
      <c r="C45" s="351"/>
      <c r="D45" s="351"/>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CD45" s="746"/>
      <c r="CE45" s="747"/>
      <c r="CF45" s="640" t="s">
        <v>356</v>
      </c>
      <c r="CG45" s="641"/>
      <c r="CH45" s="641"/>
      <c r="CI45" s="641"/>
      <c r="CJ45" s="641"/>
      <c r="CK45" s="641"/>
      <c r="CL45" s="641"/>
      <c r="CM45" s="641"/>
      <c r="CN45" s="641"/>
      <c r="CO45" s="641"/>
      <c r="CP45" s="641"/>
      <c r="CQ45" s="642"/>
      <c r="CR45" s="643">
        <v>713125</v>
      </c>
      <c r="CS45" s="683"/>
      <c r="CT45" s="683"/>
      <c r="CU45" s="683"/>
      <c r="CV45" s="683"/>
      <c r="CW45" s="683"/>
      <c r="CX45" s="683"/>
      <c r="CY45" s="684"/>
      <c r="CZ45" s="648">
        <v>2</v>
      </c>
      <c r="DA45" s="677"/>
      <c r="DB45" s="677"/>
      <c r="DC45" s="685"/>
      <c r="DD45" s="652">
        <v>54927</v>
      </c>
      <c r="DE45" s="683"/>
      <c r="DF45" s="683"/>
      <c r="DG45" s="683"/>
      <c r="DH45" s="683"/>
      <c r="DI45" s="683"/>
      <c r="DJ45" s="683"/>
      <c r="DK45" s="684"/>
      <c r="DL45" s="734"/>
      <c r="DM45" s="735"/>
      <c r="DN45" s="735"/>
      <c r="DO45" s="735"/>
      <c r="DP45" s="735"/>
      <c r="DQ45" s="735"/>
      <c r="DR45" s="735"/>
      <c r="DS45" s="735"/>
      <c r="DT45" s="735"/>
      <c r="DU45" s="735"/>
      <c r="DV45" s="736"/>
      <c r="DW45" s="731"/>
      <c r="DX45" s="732"/>
      <c r="DY45" s="732"/>
      <c r="DZ45" s="732"/>
      <c r="EA45" s="732"/>
      <c r="EB45" s="732"/>
      <c r="EC45" s="733"/>
    </row>
    <row r="46" spans="2:133" ht="11.25" customHeight="1" x14ac:dyDescent="0.15">
      <c r="B46" s="352" t="s">
        <v>357</v>
      </c>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c r="AN46" s="352"/>
      <c r="AO46" s="352"/>
      <c r="CD46" s="746"/>
      <c r="CE46" s="747"/>
      <c r="CF46" s="640" t="s">
        <v>358</v>
      </c>
      <c r="CG46" s="641"/>
      <c r="CH46" s="641"/>
      <c r="CI46" s="641"/>
      <c r="CJ46" s="641"/>
      <c r="CK46" s="641"/>
      <c r="CL46" s="641"/>
      <c r="CM46" s="641"/>
      <c r="CN46" s="641"/>
      <c r="CO46" s="641"/>
      <c r="CP46" s="641"/>
      <c r="CQ46" s="642"/>
      <c r="CR46" s="643">
        <v>1459150</v>
      </c>
      <c r="CS46" s="644"/>
      <c r="CT46" s="644"/>
      <c r="CU46" s="644"/>
      <c r="CV46" s="644"/>
      <c r="CW46" s="644"/>
      <c r="CX46" s="644"/>
      <c r="CY46" s="645"/>
      <c r="CZ46" s="648">
        <v>4</v>
      </c>
      <c r="DA46" s="649"/>
      <c r="DB46" s="649"/>
      <c r="DC46" s="661"/>
      <c r="DD46" s="652">
        <v>585764</v>
      </c>
      <c r="DE46" s="644"/>
      <c r="DF46" s="644"/>
      <c r="DG46" s="644"/>
      <c r="DH46" s="644"/>
      <c r="DI46" s="644"/>
      <c r="DJ46" s="644"/>
      <c r="DK46" s="645"/>
      <c r="DL46" s="734"/>
      <c r="DM46" s="735"/>
      <c r="DN46" s="735"/>
      <c r="DO46" s="735"/>
      <c r="DP46" s="735"/>
      <c r="DQ46" s="735"/>
      <c r="DR46" s="735"/>
      <c r="DS46" s="735"/>
      <c r="DT46" s="735"/>
      <c r="DU46" s="735"/>
      <c r="DV46" s="736"/>
      <c r="DW46" s="731"/>
      <c r="DX46" s="732"/>
      <c r="DY46" s="732"/>
      <c r="DZ46" s="732"/>
      <c r="EA46" s="732"/>
      <c r="EB46" s="732"/>
      <c r="EC46" s="733"/>
    </row>
    <row r="47" spans="2:133" ht="11.25" customHeight="1" x14ac:dyDescent="0.15">
      <c r="B47" s="762" t="s">
        <v>359</v>
      </c>
      <c r="C47" s="762"/>
      <c r="D47" s="762"/>
      <c r="E47" s="762"/>
      <c r="F47" s="762"/>
      <c r="G47" s="762"/>
      <c r="H47" s="762"/>
      <c r="I47" s="762"/>
      <c r="J47" s="762"/>
      <c r="K47" s="762"/>
      <c r="L47" s="762"/>
      <c r="M47" s="762"/>
      <c r="N47" s="762"/>
      <c r="O47" s="762"/>
      <c r="P47" s="762"/>
      <c r="Q47" s="762"/>
      <c r="R47" s="762"/>
      <c r="S47" s="762"/>
      <c r="T47" s="762"/>
      <c r="U47" s="762"/>
      <c r="V47" s="762"/>
      <c r="W47" s="762"/>
      <c r="X47" s="762"/>
      <c r="Y47" s="762"/>
      <c r="Z47" s="762"/>
      <c r="AA47" s="762"/>
      <c r="AB47" s="762"/>
      <c r="AC47" s="762"/>
      <c r="AD47" s="762"/>
      <c r="AE47" s="762"/>
      <c r="AF47" s="762"/>
      <c r="AG47" s="762"/>
      <c r="AH47" s="762"/>
      <c r="AI47" s="762"/>
      <c r="AJ47" s="762"/>
      <c r="AK47" s="762"/>
      <c r="AL47" s="762"/>
      <c r="AM47" s="762"/>
      <c r="AN47" s="762"/>
      <c r="AO47" s="762"/>
      <c r="AP47" s="762"/>
      <c r="AQ47" s="762"/>
      <c r="AR47" s="762"/>
      <c r="AS47" s="762"/>
      <c r="AT47" s="762"/>
      <c r="AU47" s="762"/>
      <c r="AV47" s="762"/>
      <c r="AW47" s="762"/>
      <c r="AX47" s="762"/>
      <c r="AY47" s="762"/>
      <c r="AZ47" s="762"/>
      <c r="BA47" s="762"/>
      <c r="BB47" s="762"/>
      <c r="BC47" s="762"/>
      <c r="BD47" s="762"/>
      <c r="BE47" s="762"/>
      <c r="BF47" s="762"/>
      <c r="BG47" s="762"/>
      <c r="BH47" s="762"/>
      <c r="BI47" s="762"/>
      <c r="BJ47" s="762"/>
      <c r="BK47" s="762"/>
      <c r="BL47" s="762"/>
      <c r="BM47" s="762"/>
      <c r="BN47" s="762"/>
      <c r="BO47" s="762"/>
      <c r="BP47" s="762"/>
      <c r="BQ47" s="762"/>
      <c r="BR47" s="762"/>
      <c r="BS47" s="762"/>
      <c r="BT47" s="762"/>
      <c r="BU47" s="762"/>
      <c r="BV47" s="762"/>
      <c r="BW47" s="762"/>
      <c r="BX47" s="762"/>
      <c r="BY47" s="762"/>
      <c r="BZ47" s="762"/>
      <c r="CA47" s="762"/>
      <c r="CB47" s="762"/>
      <c r="CD47" s="746"/>
      <c r="CE47" s="747"/>
      <c r="CF47" s="640" t="s">
        <v>360</v>
      </c>
      <c r="CG47" s="641"/>
      <c r="CH47" s="641"/>
      <c r="CI47" s="641"/>
      <c r="CJ47" s="641"/>
      <c r="CK47" s="641"/>
      <c r="CL47" s="641"/>
      <c r="CM47" s="641"/>
      <c r="CN47" s="641"/>
      <c r="CO47" s="641"/>
      <c r="CP47" s="641"/>
      <c r="CQ47" s="642"/>
      <c r="CR47" s="643">
        <v>17734</v>
      </c>
      <c r="CS47" s="683"/>
      <c r="CT47" s="683"/>
      <c r="CU47" s="683"/>
      <c r="CV47" s="683"/>
      <c r="CW47" s="683"/>
      <c r="CX47" s="683"/>
      <c r="CY47" s="684"/>
      <c r="CZ47" s="648">
        <v>0</v>
      </c>
      <c r="DA47" s="677"/>
      <c r="DB47" s="677"/>
      <c r="DC47" s="685"/>
      <c r="DD47" s="652">
        <v>16365</v>
      </c>
      <c r="DE47" s="683"/>
      <c r="DF47" s="683"/>
      <c r="DG47" s="683"/>
      <c r="DH47" s="683"/>
      <c r="DI47" s="683"/>
      <c r="DJ47" s="683"/>
      <c r="DK47" s="684"/>
      <c r="DL47" s="734"/>
      <c r="DM47" s="735"/>
      <c r="DN47" s="735"/>
      <c r="DO47" s="735"/>
      <c r="DP47" s="735"/>
      <c r="DQ47" s="735"/>
      <c r="DR47" s="735"/>
      <c r="DS47" s="735"/>
      <c r="DT47" s="735"/>
      <c r="DU47" s="735"/>
      <c r="DV47" s="736"/>
      <c r="DW47" s="731"/>
      <c r="DX47" s="732"/>
      <c r="DY47" s="732"/>
      <c r="DZ47" s="732"/>
      <c r="EA47" s="732"/>
      <c r="EB47" s="732"/>
      <c r="EC47" s="733"/>
    </row>
    <row r="48" spans="2:133" x14ac:dyDescent="0.15">
      <c r="B48" s="761" t="s">
        <v>361</v>
      </c>
      <c r="C48" s="761"/>
      <c r="D48" s="761"/>
      <c r="E48" s="761"/>
      <c r="F48" s="761"/>
      <c r="G48" s="761"/>
      <c r="H48" s="761"/>
      <c r="I48" s="761"/>
      <c r="J48" s="761"/>
      <c r="K48" s="761"/>
      <c r="L48" s="761"/>
      <c r="M48" s="761"/>
      <c r="N48" s="761"/>
      <c r="O48" s="761"/>
      <c r="P48" s="761"/>
      <c r="Q48" s="761"/>
      <c r="R48" s="761"/>
      <c r="S48" s="761"/>
      <c r="T48" s="761"/>
      <c r="U48" s="761"/>
      <c r="V48" s="761"/>
      <c r="W48" s="761"/>
      <c r="X48" s="761"/>
      <c r="Y48" s="761"/>
      <c r="Z48" s="761"/>
      <c r="AA48" s="761"/>
      <c r="AB48" s="761"/>
      <c r="AC48" s="761"/>
      <c r="AD48" s="761"/>
      <c r="AE48" s="761"/>
      <c r="AF48" s="761"/>
      <c r="AG48" s="761"/>
      <c r="AH48" s="761"/>
      <c r="AI48" s="761"/>
      <c r="AJ48" s="761"/>
      <c r="AK48" s="761"/>
      <c r="AL48" s="761"/>
      <c r="AM48" s="761"/>
      <c r="AN48" s="761"/>
      <c r="AO48" s="761"/>
      <c r="AP48" s="761"/>
      <c r="AQ48" s="761"/>
      <c r="AR48" s="761"/>
      <c r="AS48" s="761"/>
      <c r="AT48" s="761"/>
      <c r="AU48" s="761"/>
      <c r="AV48" s="761"/>
      <c r="AW48" s="761"/>
      <c r="AX48" s="761"/>
      <c r="AY48" s="761"/>
      <c r="AZ48" s="761"/>
      <c r="BA48" s="761"/>
      <c r="BB48" s="761"/>
      <c r="BC48" s="761"/>
      <c r="BD48" s="761"/>
      <c r="BE48" s="761"/>
      <c r="BF48" s="761"/>
      <c r="BG48" s="761"/>
      <c r="BH48" s="761"/>
      <c r="BI48" s="761"/>
      <c r="BJ48" s="761"/>
      <c r="BK48" s="761"/>
      <c r="BL48" s="761"/>
      <c r="BM48" s="761"/>
      <c r="BN48" s="761"/>
      <c r="BO48" s="761"/>
      <c r="BP48" s="761"/>
      <c r="BQ48" s="761"/>
      <c r="BR48" s="761"/>
      <c r="BS48" s="761"/>
      <c r="BT48" s="761"/>
      <c r="BU48" s="761"/>
      <c r="BV48" s="761"/>
      <c r="BW48" s="761"/>
      <c r="BX48" s="761"/>
      <c r="BY48" s="761"/>
      <c r="BZ48" s="761"/>
      <c r="CA48" s="761"/>
      <c r="CB48" s="761"/>
      <c r="CD48" s="748"/>
      <c r="CE48" s="749"/>
      <c r="CF48" s="640" t="s">
        <v>362</v>
      </c>
      <c r="CG48" s="641"/>
      <c r="CH48" s="641"/>
      <c r="CI48" s="641"/>
      <c r="CJ48" s="641"/>
      <c r="CK48" s="641"/>
      <c r="CL48" s="641"/>
      <c r="CM48" s="641"/>
      <c r="CN48" s="641"/>
      <c r="CO48" s="641"/>
      <c r="CP48" s="641"/>
      <c r="CQ48" s="642"/>
      <c r="CR48" s="643" t="s">
        <v>126</v>
      </c>
      <c r="CS48" s="644"/>
      <c r="CT48" s="644"/>
      <c r="CU48" s="644"/>
      <c r="CV48" s="644"/>
      <c r="CW48" s="644"/>
      <c r="CX48" s="644"/>
      <c r="CY48" s="645"/>
      <c r="CZ48" s="648" t="s">
        <v>126</v>
      </c>
      <c r="DA48" s="649"/>
      <c r="DB48" s="649"/>
      <c r="DC48" s="661"/>
      <c r="DD48" s="652" t="s">
        <v>126</v>
      </c>
      <c r="DE48" s="644"/>
      <c r="DF48" s="644"/>
      <c r="DG48" s="644"/>
      <c r="DH48" s="644"/>
      <c r="DI48" s="644"/>
      <c r="DJ48" s="644"/>
      <c r="DK48" s="645"/>
      <c r="DL48" s="734"/>
      <c r="DM48" s="735"/>
      <c r="DN48" s="735"/>
      <c r="DO48" s="735"/>
      <c r="DP48" s="735"/>
      <c r="DQ48" s="735"/>
      <c r="DR48" s="735"/>
      <c r="DS48" s="735"/>
      <c r="DT48" s="735"/>
      <c r="DU48" s="735"/>
      <c r="DV48" s="736"/>
      <c r="DW48" s="731"/>
      <c r="DX48" s="732"/>
      <c r="DY48" s="732"/>
      <c r="DZ48" s="732"/>
      <c r="EA48" s="732"/>
      <c r="EB48" s="732"/>
      <c r="EC48" s="733"/>
    </row>
    <row r="49" spans="2:133" ht="11.25" customHeight="1" x14ac:dyDescent="0.15">
      <c r="B49" s="353"/>
      <c r="C49" s="352"/>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2"/>
      <c r="AI49" s="352"/>
      <c r="AJ49" s="352"/>
      <c r="AK49" s="352"/>
      <c r="AL49" s="352"/>
      <c r="AM49" s="352"/>
      <c r="AN49" s="352"/>
      <c r="AO49" s="352"/>
      <c r="CD49" s="687" t="s">
        <v>363</v>
      </c>
      <c r="CE49" s="688"/>
      <c r="CF49" s="688"/>
      <c r="CG49" s="688"/>
      <c r="CH49" s="688"/>
      <c r="CI49" s="688"/>
      <c r="CJ49" s="688"/>
      <c r="CK49" s="688"/>
      <c r="CL49" s="688"/>
      <c r="CM49" s="688"/>
      <c r="CN49" s="688"/>
      <c r="CO49" s="688"/>
      <c r="CP49" s="688"/>
      <c r="CQ49" s="689"/>
      <c r="CR49" s="737">
        <v>36211024</v>
      </c>
      <c r="CS49" s="714"/>
      <c r="CT49" s="714"/>
      <c r="CU49" s="714"/>
      <c r="CV49" s="714"/>
      <c r="CW49" s="714"/>
      <c r="CX49" s="714"/>
      <c r="CY49" s="751"/>
      <c r="CZ49" s="742">
        <v>100</v>
      </c>
      <c r="DA49" s="752"/>
      <c r="DB49" s="752"/>
      <c r="DC49" s="753"/>
      <c r="DD49" s="754">
        <v>25318147</v>
      </c>
      <c r="DE49" s="714"/>
      <c r="DF49" s="714"/>
      <c r="DG49" s="714"/>
      <c r="DH49" s="714"/>
      <c r="DI49" s="714"/>
      <c r="DJ49" s="714"/>
      <c r="DK49" s="751"/>
      <c r="DL49" s="755"/>
      <c r="DM49" s="756"/>
      <c r="DN49" s="756"/>
      <c r="DO49" s="756"/>
      <c r="DP49" s="756"/>
      <c r="DQ49" s="756"/>
      <c r="DR49" s="756"/>
      <c r="DS49" s="756"/>
      <c r="DT49" s="756"/>
      <c r="DU49" s="756"/>
      <c r="DV49" s="757"/>
      <c r="DW49" s="758"/>
      <c r="DX49" s="759"/>
      <c r="DY49" s="759"/>
      <c r="DZ49" s="759"/>
      <c r="EA49" s="759"/>
      <c r="EB49" s="759"/>
      <c r="EC49" s="760"/>
    </row>
    <row r="50" spans="2:133" hidden="1" x14ac:dyDescent="0.15">
      <c r="B50" s="354"/>
      <c r="C50" s="351"/>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row>
  </sheetData>
  <sheetProtection algorithmName="SHA-512" hashValue="cXeQOX6WLM+8mEWIni2qzlZ0VenTN0Fd151CXTpuy+VEDGMVlCZtyT0efEoA90BRoW2h6DNzhuMHM3oeLxyaxA==" saltValue="PyqajjuaWIPflW3BUq1QI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29" zoomScale="70" zoomScaleNormal="25" zoomScaleSheetLayoutView="70" workbookViewId="0"/>
  </sheetViews>
  <sheetFormatPr defaultColWidth="0" defaultRowHeight="13.5" zeroHeight="1" x14ac:dyDescent="0.15"/>
  <cols>
    <col min="1" max="130" width="2.75" style="215" customWidth="1"/>
    <col min="131" max="131" width="1.625" style="215" customWidth="1"/>
    <col min="132" max="16384" width="9" style="215" hidden="1"/>
  </cols>
  <sheetData>
    <row r="1" spans="1:131" ht="11.25" customHeight="1" thickBot="1" x14ac:dyDescent="0.2">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x14ac:dyDescent="0.2">
      <c r="A2" s="809" t="s">
        <v>364</v>
      </c>
      <c r="B2" s="809"/>
      <c r="C2" s="809"/>
      <c r="D2" s="809"/>
      <c r="E2" s="809"/>
      <c r="F2" s="809"/>
      <c r="G2" s="809"/>
      <c r="H2" s="809"/>
      <c r="I2" s="809"/>
      <c r="J2" s="809"/>
      <c r="K2" s="809"/>
      <c r="L2" s="809"/>
      <c r="M2" s="809"/>
      <c r="N2" s="809"/>
      <c r="O2" s="809"/>
      <c r="P2" s="809"/>
      <c r="Q2" s="809"/>
      <c r="R2" s="809"/>
      <c r="S2" s="809"/>
      <c r="T2" s="809"/>
      <c r="U2" s="809"/>
      <c r="V2" s="809"/>
      <c r="W2" s="809"/>
      <c r="X2" s="809"/>
      <c r="Y2" s="809"/>
      <c r="Z2" s="809"/>
      <c r="AA2" s="809"/>
      <c r="AB2" s="809"/>
      <c r="AC2" s="809"/>
      <c r="AD2" s="809"/>
      <c r="AE2" s="809"/>
      <c r="AF2" s="809"/>
      <c r="AG2" s="809"/>
      <c r="AH2" s="809"/>
      <c r="AI2" s="809"/>
      <c r="AJ2" s="809"/>
      <c r="AK2" s="809"/>
      <c r="AL2" s="809"/>
      <c r="AM2" s="809"/>
      <c r="AN2" s="809"/>
      <c r="AO2" s="809"/>
      <c r="AP2" s="809"/>
      <c r="AQ2" s="809"/>
      <c r="AR2" s="809"/>
      <c r="AS2" s="809"/>
      <c r="AT2" s="809"/>
      <c r="AU2" s="809"/>
      <c r="AV2" s="809"/>
      <c r="AW2" s="809"/>
      <c r="AX2" s="809"/>
      <c r="AY2" s="809"/>
      <c r="AZ2" s="809"/>
      <c r="BA2" s="809"/>
      <c r="BB2" s="809"/>
      <c r="BC2" s="809"/>
      <c r="BD2" s="809"/>
      <c r="BE2" s="809"/>
      <c r="BF2" s="809"/>
      <c r="BG2" s="809"/>
      <c r="BH2" s="809"/>
      <c r="BI2" s="809"/>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810" t="s">
        <v>365</v>
      </c>
      <c r="DK2" s="811"/>
      <c r="DL2" s="811"/>
      <c r="DM2" s="811"/>
      <c r="DN2" s="811"/>
      <c r="DO2" s="812"/>
      <c r="DP2" s="212"/>
      <c r="DQ2" s="810" t="s">
        <v>366</v>
      </c>
      <c r="DR2" s="811"/>
      <c r="DS2" s="811"/>
      <c r="DT2" s="811"/>
      <c r="DU2" s="811"/>
      <c r="DV2" s="811"/>
      <c r="DW2" s="811"/>
      <c r="DX2" s="811"/>
      <c r="DY2" s="811"/>
      <c r="DZ2" s="812"/>
      <c r="EA2" s="214"/>
    </row>
    <row r="3" spans="1:131" ht="11.25" customHeight="1" x14ac:dyDescent="0.15">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19" customFormat="1" ht="26.25" customHeight="1" thickBot="1" x14ac:dyDescent="0.2">
      <c r="A4" s="813" t="s">
        <v>367</v>
      </c>
      <c r="B4" s="813"/>
      <c r="C4" s="813"/>
      <c r="D4" s="813"/>
      <c r="E4" s="813"/>
      <c r="F4" s="813"/>
      <c r="G4" s="813"/>
      <c r="H4" s="813"/>
      <c r="I4" s="813"/>
      <c r="J4" s="813"/>
      <c r="K4" s="813"/>
      <c r="L4" s="813"/>
      <c r="M4" s="813"/>
      <c r="N4" s="813"/>
      <c r="O4" s="813"/>
      <c r="P4" s="813"/>
      <c r="Q4" s="813"/>
      <c r="R4" s="813"/>
      <c r="S4" s="813"/>
      <c r="T4" s="813"/>
      <c r="U4" s="813"/>
      <c r="V4" s="813"/>
      <c r="W4" s="813"/>
      <c r="X4" s="813"/>
      <c r="Y4" s="813"/>
      <c r="Z4" s="813"/>
      <c r="AA4" s="813"/>
      <c r="AB4" s="813"/>
      <c r="AC4" s="813"/>
      <c r="AD4" s="813"/>
      <c r="AE4" s="813"/>
      <c r="AF4" s="813"/>
      <c r="AG4" s="813"/>
      <c r="AH4" s="813"/>
      <c r="AI4" s="813"/>
      <c r="AJ4" s="813"/>
      <c r="AK4" s="813"/>
      <c r="AL4" s="813"/>
      <c r="AM4" s="813"/>
      <c r="AN4" s="813"/>
      <c r="AO4" s="813"/>
      <c r="AP4" s="813"/>
      <c r="AQ4" s="813"/>
      <c r="AR4" s="813"/>
      <c r="AS4" s="813"/>
      <c r="AT4" s="813"/>
      <c r="AU4" s="813"/>
      <c r="AV4" s="813"/>
      <c r="AW4" s="813"/>
      <c r="AX4" s="813"/>
      <c r="AY4" s="813"/>
      <c r="AZ4" s="216"/>
      <c r="BA4" s="216"/>
      <c r="BB4" s="216"/>
      <c r="BC4" s="216"/>
      <c r="BD4" s="216"/>
      <c r="BE4" s="217"/>
      <c r="BF4" s="217"/>
      <c r="BG4" s="217"/>
      <c r="BH4" s="217"/>
      <c r="BI4" s="217"/>
      <c r="BJ4" s="217"/>
      <c r="BK4" s="217"/>
      <c r="BL4" s="217"/>
      <c r="BM4" s="217"/>
      <c r="BN4" s="217"/>
      <c r="BO4" s="217"/>
      <c r="BP4" s="217"/>
      <c r="BQ4" s="814" t="s">
        <v>368</v>
      </c>
      <c r="BR4" s="814"/>
      <c r="BS4" s="814"/>
      <c r="BT4" s="814"/>
      <c r="BU4" s="814"/>
      <c r="BV4" s="814"/>
      <c r="BW4" s="814"/>
      <c r="BX4" s="814"/>
      <c r="BY4" s="814"/>
      <c r="BZ4" s="814"/>
      <c r="CA4" s="814"/>
      <c r="CB4" s="814"/>
      <c r="CC4" s="814"/>
      <c r="CD4" s="814"/>
      <c r="CE4" s="814"/>
      <c r="CF4" s="814"/>
      <c r="CG4" s="814"/>
      <c r="CH4" s="814"/>
      <c r="CI4" s="814"/>
      <c r="CJ4" s="814"/>
      <c r="CK4" s="814"/>
      <c r="CL4" s="814"/>
      <c r="CM4" s="814"/>
      <c r="CN4" s="814"/>
      <c r="CO4" s="814"/>
      <c r="CP4" s="814"/>
      <c r="CQ4" s="814"/>
      <c r="CR4" s="814"/>
      <c r="CS4" s="814"/>
      <c r="CT4" s="814"/>
      <c r="CU4" s="814"/>
      <c r="CV4" s="814"/>
      <c r="CW4" s="814"/>
      <c r="CX4" s="814"/>
      <c r="CY4" s="814"/>
      <c r="CZ4" s="814"/>
      <c r="DA4" s="814"/>
      <c r="DB4" s="814"/>
      <c r="DC4" s="814"/>
      <c r="DD4" s="814"/>
      <c r="DE4" s="814"/>
      <c r="DF4" s="814"/>
      <c r="DG4" s="814"/>
      <c r="DH4" s="814"/>
      <c r="DI4" s="814"/>
      <c r="DJ4" s="814"/>
      <c r="DK4" s="814"/>
      <c r="DL4" s="814"/>
      <c r="DM4" s="814"/>
      <c r="DN4" s="814"/>
      <c r="DO4" s="814"/>
      <c r="DP4" s="814"/>
      <c r="DQ4" s="814"/>
      <c r="DR4" s="814"/>
      <c r="DS4" s="814"/>
      <c r="DT4" s="814"/>
      <c r="DU4" s="814"/>
      <c r="DV4" s="814"/>
      <c r="DW4" s="814"/>
      <c r="DX4" s="814"/>
      <c r="DY4" s="814"/>
      <c r="DZ4" s="814"/>
      <c r="EA4" s="218"/>
    </row>
    <row r="5" spans="1:131" s="219" customFormat="1" ht="26.25" customHeight="1" x14ac:dyDescent="0.15">
      <c r="A5" s="780" t="s">
        <v>369</v>
      </c>
      <c r="B5" s="781"/>
      <c r="C5" s="781"/>
      <c r="D5" s="781"/>
      <c r="E5" s="781"/>
      <c r="F5" s="781"/>
      <c r="G5" s="781"/>
      <c r="H5" s="781"/>
      <c r="I5" s="781"/>
      <c r="J5" s="781"/>
      <c r="K5" s="781"/>
      <c r="L5" s="781"/>
      <c r="M5" s="781"/>
      <c r="N5" s="781"/>
      <c r="O5" s="781"/>
      <c r="P5" s="782"/>
      <c r="Q5" s="776" t="s">
        <v>370</v>
      </c>
      <c r="R5" s="772"/>
      <c r="S5" s="772"/>
      <c r="T5" s="772"/>
      <c r="U5" s="773"/>
      <c r="V5" s="776" t="s">
        <v>371</v>
      </c>
      <c r="W5" s="772"/>
      <c r="X5" s="772"/>
      <c r="Y5" s="772"/>
      <c r="Z5" s="773"/>
      <c r="AA5" s="776" t="s">
        <v>372</v>
      </c>
      <c r="AB5" s="772"/>
      <c r="AC5" s="772"/>
      <c r="AD5" s="772"/>
      <c r="AE5" s="772"/>
      <c r="AF5" s="815" t="s">
        <v>373</v>
      </c>
      <c r="AG5" s="772"/>
      <c r="AH5" s="772"/>
      <c r="AI5" s="772"/>
      <c r="AJ5" s="778"/>
      <c r="AK5" s="772" t="s">
        <v>374</v>
      </c>
      <c r="AL5" s="772"/>
      <c r="AM5" s="772"/>
      <c r="AN5" s="772"/>
      <c r="AO5" s="773"/>
      <c r="AP5" s="776" t="s">
        <v>375</v>
      </c>
      <c r="AQ5" s="772"/>
      <c r="AR5" s="772"/>
      <c r="AS5" s="772"/>
      <c r="AT5" s="773"/>
      <c r="AU5" s="776" t="s">
        <v>376</v>
      </c>
      <c r="AV5" s="772"/>
      <c r="AW5" s="772"/>
      <c r="AX5" s="772"/>
      <c r="AY5" s="778"/>
      <c r="AZ5" s="216"/>
      <c r="BA5" s="216"/>
      <c r="BB5" s="216"/>
      <c r="BC5" s="216"/>
      <c r="BD5" s="216"/>
      <c r="BE5" s="217"/>
      <c r="BF5" s="217"/>
      <c r="BG5" s="217"/>
      <c r="BH5" s="217"/>
      <c r="BI5" s="217"/>
      <c r="BJ5" s="217"/>
      <c r="BK5" s="217"/>
      <c r="BL5" s="217"/>
      <c r="BM5" s="217"/>
      <c r="BN5" s="217"/>
      <c r="BO5" s="217"/>
      <c r="BP5" s="217"/>
      <c r="BQ5" s="780" t="s">
        <v>377</v>
      </c>
      <c r="BR5" s="781"/>
      <c r="BS5" s="781"/>
      <c r="BT5" s="781"/>
      <c r="BU5" s="781"/>
      <c r="BV5" s="781"/>
      <c r="BW5" s="781"/>
      <c r="BX5" s="781"/>
      <c r="BY5" s="781"/>
      <c r="BZ5" s="781"/>
      <c r="CA5" s="781"/>
      <c r="CB5" s="781"/>
      <c r="CC5" s="781"/>
      <c r="CD5" s="781"/>
      <c r="CE5" s="781"/>
      <c r="CF5" s="781"/>
      <c r="CG5" s="782"/>
      <c r="CH5" s="776" t="s">
        <v>378</v>
      </c>
      <c r="CI5" s="772"/>
      <c r="CJ5" s="772"/>
      <c r="CK5" s="772"/>
      <c r="CL5" s="773"/>
      <c r="CM5" s="776" t="s">
        <v>379</v>
      </c>
      <c r="CN5" s="772"/>
      <c r="CO5" s="772"/>
      <c r="CP5" s="772"/>
      <c r="CQ5" s="773"/>
      <c r="CR5" s="776" t="s">
        <v>380</v>
      </c>
      <c r="CS5" s="772"/>
      <c r="CT5" s="772"/>
      <c r="CU5" s="772"/>
      <c r="CV5" s="773"/>
      <c r="CW5" s="776" t="s">
        <v>381</v>
      </c>
      <c r="CX5" s="772"/>
      <c r="CY5" s="772"/>
      <c r="CZ5" s="772"/>
      <c r="DA5" s="773"/>
      <c r="DB5" s="776" t="s">
        <v>382</v>
      </c>
      <c r="DC5" s="772"/>
      <c r="DD5" s="772"/>
      <c r="DE5" s="772"/>
      <c r="DF5" s="773"/>
      <c r="DG5" s="830" t="s">
        <v>383</v>
      </c>
      <c r="DH5" s="831"/>
      <c r="DI5" s="831"/>
      <c r="DJ5" s="831"/>
      <c r="DK5" s="832"/>
      <c r="DL5" s="830" t="s">
        <v>384</v>
      </c>
      <c r="DM5" s="831"/>
      <c r="DN5" s="831"/>
      <c r="DO5" s="831"/>
      <c r="DP5" s="832"/>
      <c r="DQ5" s="776" t="s">
        <v>385</v>
      </c>
      <c r="DR5" s="772"/>
      <c r="DS5" s="772"/>
      <c r="DT5" s="772"/>
      <c r="DU5" s="773"/>
      <c r="DV5" s="776" t="s">
        <v>376</v>
      </c>
      <c r="DW5" s="772"/>
      <c r="DX5" s="772"/>
      <c r="DY5" s="772"/>
      <c r="DZ5" s="778"/>
      <c r="EA5" s="218"/>
    </row>
    <row r="6" spans="1:131" s="219" customFormat="1" ht="26.25" customHeight="1" thickBot="1" x14ac:dyDescent="0.2">
      <c r="A6" s="783"/>
      <c r="B6" s="784"/>
      <c r="C6" s="784"/>
      <c r="D6" s="784"/>
      <c r="E6" s="784"/>
      <c r="F6" s="784"/>
      <c r="G6" s="784"/>
      <c r="H6" s="784"/>
      <c r="I6" s="784"/>
      <c r="J6" s="784"/>
      <c r="K6" s="784"/>
      <c r="L6" s="784"/>
      <c r="M6" s="784"/>
      <c r="N6" s="784"/>
      <c r="O6" s="784"/>
      <c r="P6" s="785"/>
      <c r="Q6" s="777"/>
      <c r="R6" s="774"/>
      <c r="S6" s="774"/>
      <c r="T6" s="774"/>
      <c r="U6" s="775"/>
      <c r="V6" s="777"/>
      <c r="W6" s="774"/>
      <c r="X6" s="774"/>
      <c r="Y6" s="774"/>
      <c r="Z6" s="775"/>
      <c r="AA6" s="777"/>
      <c r="AB6" s="774"/>
      <c r="AC6" s="774"/>
      <c r="AD6" s="774"/>
      <c r="AE6" s="774"/>
      <c r="AF6" s="816"/>
      <c r="AG6" s="774"/>
      <c r="AH6" s="774"/>
      <c r="AI6" s="774"/>
      <c r="AJ6" s="779"/>
      <c r="AK6" s="774"/>
      <c r="AL6" s="774"/>
      <c r="AM6" s="774"/>
      <c r="AN6" s="774"/>
      <c r="AO6" s="775"/>
      <c r="AP6" s="777"/>
      <c r="AQ6" s="774"/>
      <c r="AR6" s="774"/>
      <c r="AS6" s="774"/>
      <c r="AT6" s="775"/>
      <c r="AU6" s="777"/>
      <c r="AV6" s="774"/>
      <c r="AW6" s="774"/>
      <c r="AX6" s="774"/>
      <c r="AY6" s="779"/>
      <c r="AZ6" s="216"/>
      <c r="BA6" s="216"/>
      <c r="BB6" s="216"/>
      <c r="BC6" s="216"/>
      <c r="BD6" s="216"/>
      <c r="BE6" s="217"/>
      <c r="BF6" s="217"/>
      <c r="BG6" s="217"/>
      <c r="BH6" s="217"/>
      <c r="BI6" s="217"/>
      <c r="BJ6" s="217"/>
      <c r="BK6" s="217"/>
      <c r="BL6" s="217"/>
      <c r="BM6" s="217"/>
      <c r="BN6" s="217"/>
      <c r="BO6" s="217"/>
      <c r="BP6" s="217"/>
      <c r="BQ6" s="783"/>
      <c r="BR6" s="784"/>
      <c r="BS6" s="784"/>
      <c r="BT6" s="784"/>
      <c r="BU6" s="784"/>
      <c r="BV6" s="784"/>
      <c r="BW6" s="784"/>
      <c r="BX6" s="784"/>
      <c r="BY6" s="784"/>
      <c r="BZ6" s="784"/>
      <c r="CA6" s="784"/>
      <c r="CB6" s="784"/>
      <c r="CC6" s="784"/>
      <c r="CD6" s="784"/>
      <c r="CE6" s="784"/>
      <c r="CF6" s="784"/>
      <c r="CG6" s="785"/>
      <c r="CH6" s="777"/>
      <c r="CI6" s="774"/>
      <c r="CJ6" s="774"/>
      <c r="CK6" s="774"/>
      <c r="CL6" s="775"/>
      <c r="CM6" s="777"/>
      <c r="CN6" s="774"/>
      <c r="CO6" s="774"/>
      <c r="CP6" s="774"/>
      <c r="CQ6" s="775"/>
      <c r="CR6" s="777"/>
      <c r="CS6" s="774"/>
      <c r="CT6" s="774"/>
      <c r="CU6" s="774"/>
      <c r="CV6" s="775"/>
      <c r="CW6" s="777"/>
      <c r="CX6" s="774"/>
      <c r="CY6" s="774"/>
      <c r="CZ6" s="774"/>
      <c r="DA6" s="775"/>
      <c r="DB6" s="777"/>
      <c r="DC6" s="774"/>
      <c r="DD6" s="774"/>
      <c r="DE6" s="774"/>
      <c r="DF6" s="775"/>
      <c r="DG6" s="833"/>
      <c r="DH6" s="834"/>
      <c r="DI6" s="834"/>
      <c r="DJ6" s="834"/>
      <c r="DK6" s="835"/>
      <c r="DL6" s="833"/>
      <c r="DM6" s="834"/>
      <c r="DN6" s="834"/>
      <c r="DO6" s="834"/>
      <c r="DP6" s="835"/>
      <c r="DQ6" s="777"/>
      <c r="DR6" s="774"/>
      <c r="DS6" s="774"/>
      <c r="DT6" s="774"/>
      <c r="DU6" s="775"/>
      <c r="DV6" s="777"/>
      <c r="DW6" s="774"/>
      <c r="DX6" s="774"/>
      <c r="DY6" s="774"/>
      <c r="DZ6" s="779"/>
      <c r="EA6" s="218"/>
    </row>
    <row r="7" spans="1:131" s="219" customFormat="1" ht="26.25" customHeight="1" thickTop="1" x14ac:dyDescent="0.15">
      <c r="A7" s="220">
        <v>1</v>
      </c>
      <c r="B7" s="824" t="s">
        <v>386</v>
      </c>
      <c r="C7" s="825"/>
      <c r="D7" s="825"/>
      <c r="E7" s="825"/>
      <c r="F7" s="825"/>
      <c r="G7" s="825"/>
      <c r="H7" s="825"/>
      <c r="I7" s="825"/>
      <c r="J7" s="825"/>
      <c r="K7" s="825"/>
      <c r="L7" s="825"/>
      <c r="M7" s="825"/>
      <c r="N7" s="825"/>
      <c r="O7" s="825"/>
      <c r="P7" s="826"/>
      <c r="Q7" s="827">
        <v>37985</v>
      </c>
      <c r="R7" s="828"/>
      <c r="S7" s="828"/>
      <c r="T7" s="828"/>
      <c r="U7" s="828"/>
      <c r="V7" s="828">
        <v>36159</v>
      </c>
      <c r="W7" s="828"/>
      <c r="X7" s="828"/>
      <c r="Y7" s="828"/>
      <c r="Z7" s="828"/>
      <c r="AA7" s="828">
        <v>1827</v>
      </c>
      <c r="AB7" s="828"/>
      <c r="AC7" s="828"/>
      <c r="AD7" s="828"/>
      <c r="AE7" s="829"/>
      <c r="AF7" s="786">
        <v>1745</v>
      </c>
      <c r="AG7" s="787"/>
      <c r="AH7" s="787"/>
      <c r="AI7" s="787"/>
      <c r="AJ7" s="788"/>
      <c r="AK7" s="789">
        <v>20</v>
      </c>
      <c r="AL7" s="790"/>
      <c r="AM7" s="790"/>
      <c r="AN7" s="790"/>
      <c r="AO7" s="790"/>
      <c r="AP7" s="790">
        <v>32527</v>
      </c>
      <c r="AQ7" s="790"/>
      <c r="AR7" s="790"/>
      <c r="AS7" s="790"/>
      <c r="AT7" s="790"/>
      <c r="AU7" s="791"/>
      <c r="AV7" s="791"/>
      <c r="AW7" s="791"/>
      <c r="AX7" s="791"/>
      <c r="AY7" s="792"/>
      <c r="AZ7" s="216"/>
      <c r="BA7" s="216"/>
      <c r="BB7" s="216"/>
      <c r="BC7" s="216"/>
      <c r="BD7" s="216"/>
      <c r="BE7" s="217"/>
      <c r="BF7" s="217"/>
      <c r="BG7" s="217"/>
      <c r="BH7" s="217"/>
      <c r="BI7" s="217"/>
      <c r="BJ7" s="217"/>
      <c r="BK7" s="217"/>
      <c r="BL7" s="217"/>
      <c r="BM7" s="217"/>
      <c r="BN7" s="217"/>
      <c r="BO7" s="217"/>
      <c r="BP7" s="217"/>
      <c r="BQ7" s="220">
        <v>1</v>
      </c>
      <c r="BR7" s="221"/>
      <c r="BS7" s="769" t="s">
        <v>596</v>
      </c>
      <c r="BT7" s="770"/>
      <c r="BU7" s="770"/>
      <c r="BV7" s="770"/>
      <c r="BW7" s="770"/>
      <c r="BX7" s="770"/>
      <c r="BY7" s="770"/>
      <c r="BZ7" s="770"/>
      <c r="CA7" s="770"/>
      <c r="CB7" s="770"/>
      <c r="CC7" s="770"/>
      <c r="CD7" s="770"/>
      <c r="CE7" s="770"/>
      <c r="CF7" s="770"/>
      <c r="CG7" s="771"/>
      <c r="CH7" s="820">
        <v>1</v>
      </c>
      <c r="CI7" s="821"/>
      <c r="CJ7" s="821"/>
      <c r="CK7" s="821"/>
      <c r="CL7" s="822"/>
      <c r="CM7" s="820">
        <v>129</v>
      </c>
      <c r="CN7" s="821"/>
      <c r="CO7" s="821"/>
      <c r="CP7" s="821"/>
      <c r="CQ7" s="822"/>
      <c r="CR7" s="820">
        <v>100</v>
      </c>
      <c r="CS7" s="821"/>
      <c r="CT7" s="821"/>
      <c r="CU7" s="821"/>
      <c r="CV7" s="822"/>
      <c r="CW7" s="820">
        <v>7</v>
      </c>
      <c r="CX7" s="821"/>
      <c r="CY7" s="821"/>
      <c r="CZ7" s="821"/>
      <c r="DA7" s="822"/>
      <c r="DB7" s="820" t="s">
        <v>605</v>
      </c>
      <c r="DC7" s="821"/>
      <c r="DD7" s="821"/>
      <c r="DE7" s="821"/>
      <c r="DF7" s="822"/>
      <c r="DG7" s="820" t="s">
        <v>605</v>
      </c>
      <c r="DH7" s="821"/>
      <c r="DI7" s="821"/>
      <c r="DJ7" s="821"/>
      <c r="DK7" s="822"/>
      <c r="DL7" s="820" t="s">
        <v>605</v>
      </c>
      <c r="DM7" s="821"/>
      <c r="DN7" s="821"/>
      <c r="DO7" s="821"/>
      <c r="DP7" s="822"/>
      <c r="DQ7" s="820" t="s">
        <v>605</v>
      </c>
      <c r="DR7" s="821"/>
      <c r="DS7" s="821"/>
      <c r="DT7" s="821"/>
      <c r="DU7" s="822"/>
      <c r="DV7" s="769"/>
      <c r="DW7" s="770"/>
      <c r="DX7" s="770"/>
      <c r="DY7" s="770"/>
      <c r="DZ7" s="823"/>
      <c r="EA7" s="218"/>
    </row>
    <row r="8" spans="1:131" s="219" customFormat="1" ht="26.25" customHeight="1" x14ac:dyDescent="0.15">
      <c r="A8" s="222">
        <v>2</v>
      </c>
      <c r="B8" s="793" t="s">
        <v>387</v>
      </c>
      <c r="C8" s="794"/>
      <c r="D8" s="794"/>
      <c r="E8" s="794"/>
      <c r="F8" s="794"/>
      <c r="G8" s="794"/>
      <c r="H8" s="794"/>
      <c r="I8" s="794"/>
      <c r="J8" s="794"/>
      <c r="K8" s="794"/>
      <c r="L8" s="794"/>
      <c r="M8" s="794"/>
      <c r="N8" s="794"/>
      <c r="O8" s="794"/>
      <c r="P8" s="795"/>
      <c r="Q8" s="796">
        <v>0</v>
      </c>
      <c r="R8" s="797"/>
      <c r="S8" s="797"/>
      <c r="T8" s="797"/>
      <c r="U8" s="797"/>
      <c r="V8" s="797">
        <v>0</v>
      </c>
      <c r="W8" s="797"/>
      <c r="X8" s="797"/>
      <c r="Y8" s="797"/>
      <c r="Z8" s="797"/>
      <c r="AA8" s="797">
        <v>0</v>
      </c>
      <c r="AB8" s="797"/>
      <c r="AC8" s="797"/>
      <c r="AD8" s="797"/>
      <c r="AE8" s="798"/>
      <c r="AF8" s="799">
        <v>0</v>
      </c>
      <c r="AG8" s="800"/>
      <c r="AH8" s="800"/>
      <c r="AI8" s="800"/>
      <c r="AJ8" s="801"/>
      <c r="AK8" s="802" t="s">
        <v>598</v>
      </c>
      <c r="AL8" s="803"/>
      <c r="AM8" s="803"/>
      <c r="AN8" s="803"/>
      <c r="AO8" s="803"/>
      <c r="AP8" s="803" t="s">
        <v>598</v>
      </c>
      <c r="AQ8" s="803"/>
      <c r="AR8" s="803"/>
      <c r="AS8" s="803"/>
      <c r="AT8" s="803"/>
      <c r="AU8" s="804"/>
      <c r="AV8" s="804"/>
      <c r="AW8" s="804"/>
      <c r="AX8" s="804"/>
      <c r="AY8" s="805"/>
      <c r="AZ8" s="216"/>
      <c r="BA8" s="216"/>
      <c r="BB8" s="216"/>
      <c r="BC8" s="216"/>
      <c r="BD8" s="216"/>
      <c r="BE8" s="217"/>
      <c r="BF8" s="217"/>
      <c r="BG8" s="217"/>
      <c r="BH8" s="217"/>
      <c r="BI8" s="217"/>
      <c r="BJ8" s="217"/>
      <c r="BK8" s="217"/>
      <c r="BL8" s="217"/>
      <c r="BM8" s="217"/>
      <c r="BN8" s="217"/>
      <c r="BO8" s="217"/>
      <c r="BP8" s="217"/>
      <c r="BQ8" s="222">
        <v>2</v>
      </c>
      <c r="BR8" s="223"/>
      <c r="BS8" s="766" t="s">
        <v>597</v>
      </c>
      <c r="BT8" s="767"/>
      <c r="BU8" s="767"/>
      <c r="BV8" s="767"/>
      <c r="BW8" s="767"/>
      <c r="BX8" s="767"/>
      <c r="BY8" s="767"/>
      <c r="BZ8" s="767"/>
      <c r="CA8" s="767"/>
      <c r="CB8" s="767"/>
      <c r="CC8" s="767"/>
      <c r="CD8" s="767"/>
      <c r="CE8" s="767"/>
      <c r="CF8" s="767"/>
      <c r="CG8" s="768"/>
      <c r="CH8" s="806">
        <v>13</v>
      </c>
      <c r="CI8" s="807"/>
      <c r="CJ8" s="807"/>
      <c r="CK8" s="807"/>
      <c r="CL8" s="808"/>
      <c r="CM8" s="806">
        <v>104</v>
      </c>
      <c r="CN8" s="807"/>
      <c r="CO8" s="807"/>
      <c r="CP8" s="807"/>
      <c r="CQ8" s="808"/>
      <c r="CR8" s="806">
        <v>28</v>
      </c>
      <c r="CS8" s="807"/>
      <c r="CT8" s="807"/>
      <c r="CU8" s="807"/>
      <c r="CV8" s="808"/>
      <c r="CW8" s="806">
        <v>2</v>
      </c>
      <c r="CX8" s="807"/>
      <c r="CY8" s="807"/>
      <c r="CZ8" s="807"/>
      <c r="DA8" s="808"/>
      <c r="DB8" s="806" t="s">
        <v>605</v>
      </c>
      <c r="DC8" s="807"/>
      <c r="DD8" s="807"/>
      <c r="DE8" s="807"/>
      <c r="DF8" s="808"/>
      <c r="DG8" s="806" t="s">
        <v>605</v>
      </c>
      <c r="DH8" s="807"/>
      <c r="DI8" s="807"/>
      <c r="DJ8" s="807"/>
      <c r="DK8" s="808"/>
      <c r="DL8" s="806" t="s">
        <v>605</v>
      </c>
      <c r="DM8" s="807"/>
      <c r="DN8" s="807"/>
      <c r="DO8" s="807"/>
      <c r="DP8" s="808"/>
      <c r="DQ8" s="806" t="s">
        <v>605</v>
      </c>
      <c r="DR8" s="807"/>
      <c r="DS8" s="807"/>
      <c r="DT8" s="807"/>
      <c r="DU8" s="808"/>
      <c r="DV8" s="766"/>
      <c r="DW8" s="767"/>
      <c r="DX8" s="767"/>
      <c r="DY8" s="767"/>
      <c r="DZ8" s="836"/>
      <c r="EA8" s="218"/>
    </row>
    <row r="9" spans="1:131" s="219" customFormat="1" ht="26.25" customHeight="1" x14ac:dyDescent="0.15">
      <c r="A9" s="222">
        <v>3</v>
      </c>
      <c r="B9" s="793" t="s">
        <v>388</v>
      </c>
      <c r="C9" s="794"/>
      <c r="D9" s="794"/>
      <c r="E9" s="794"/>
      <c r="F9" s="794"/>
      <c r="G9" s="794"/>
      <c r="H9" s="794"/>
      <c r="I9" s="794"/>
      <c r="J9" s="794"/>
      <c r="K9" s="794"/>
      <c r="L9" s="794"/>
      <c r="M9" s="794"/>
      <c r="N9" s="794"/>
      <c r="O9" s="794"/>
      <c r="P9" s="795"/>
      <c r="Q9" s="796">
        <v>292</v>
      </c>
      <c r="R9" s="797"/>
      <c r="S9" s="797"/>
      <c r="T9" s="797"/>
      <c r="U9" s="797"/>
      <c r="V9" s="797">
        <v>283</v>
      </c>
      <c r="W9" s="797"/>
      <c r="X9" s="797"/>
      <c r="Y9" s="797"/>
      <c r="Z9" s="797"/>
      <c r="AA9" s="797">
        <v>9</v>
      </c>
      <c r="AB9" s="797"/>
      <c r="AC9" s="797"/>
      <c r="AD9" s="797"/>
      <c r="AE9" s="798"/>
      <c r="AF9" s="799">
        <v>8</v>
      </c>
      <c r="AG9" s="800"/>
      <c r="AH9" s="800"/>
      <c r="AI9" s="800"/>
      <c r="AJ9" s="801"/>
      <c r="AK9" s="802" t="s">
        <v>598</v>
      </c>
      <c r="AL9" s="803"/>
      <c r="AM9" s="803"/>
      <c r="AN9" s="803"/>
      <c r="AO9" s="803"/>
      <c r="AP9" s="803">
        <v>11</v>
      </c>
      <c r="AQ9" s="803"/>
      <c r="AR9" s="803"/>
      <c r="AS9" s="803"/>
      <c r="AT9" s="803"/>
      <c r="AU9" s="804"/>
      <c r="AV9" s="804"/>
      <c r="AW9" s="804"/>
      <c r="AX9" s="804"/>
      <c r="AY9" s="805"/>
      <c r="AZ9" s="216"/>
      <c r="BA9" s="216"/>
      <c r="BB9" s="216"/>
      <c r="BC9" s="216"/>
      <c r="BD9" s="216"/>
      <c r="BE9" s="217"/>
      <c r="BF9" s="217"/>
      <c r="BG9" s="217"/>
      <c r="BH9" s="217"/>
      <c r="BI9" s="217"/>
      <c r="BJ9" s="217"/>
      <c r="BK9" s="217"/>
      <c r="BL9" s="217"/>
      <c r="BM9" s="217"/>
      <c r="BN9" s="217"/>
      <c r="BO9" s="217"/>
      <c r="BP9" s="217"/>
      <c r="BQ9" s="222">
        <v>3</v>
      </c>
      <c r="BR9" s="223"/>
      <c r="BS9" s="766"/>
      <c r="BT9" s="767"/>
      <c r="BU9" s="767"/>
      <c r="BV9" s="767"/>
      <c r="BW9" s="767"/>
      <c r="BX9" s="767"/>
      <c r="BY9" s="767"/>
      <c r="BZ9" s="767"/>
      <c r="CA9" s="767"/>
      <c r="CB9" s="767"/>
      <c r="CC9" s="767"/>
      <c r="CD9" s="767"/>
      <c r="CE9" s="767"/>
      <c r="CF9" s="767"/>
      <c r="CG9" s="768"/>
      <c r="CH9" s="806"/>
      <c r="CI9" s="807"/>
      <c r="CJ9" s="807"/>
      <c r="CK9" s="807"/>
      <c r="CL9" s="808"/>
      <c r="CM9" s="806"/>
      <c r="CN9" s="807"/>
      <c r="CO9" s="807"/>
      <c r="CP9" s="807"/>
      <c r="CQ9" s="808"/>
      <c r="CR9" s="806"/>
      <c r="CS9" s="807"/>
      <c r="CT9" s="807"/>
      <c r="CU9" s="807"/>
      <c r="CV9" s="808"/>
      <c r="CW9" s="806"/>
      <c r="CX9" s="807"/>
      <c r="CY9" s="807"/>
      <c r="CZ9" s="807"/>
      <c r="DA9" s="808"/>
      <c r="DB9" s="806"/>
      <c r="DC9" s="807"/>
      <c r="DD9" s="807"/>
      <c r="DE9" s="807"/>
      <c r="DF9" s="808"/>
      <c r="DG9" s="806"/>
      <c r="DH9" s="807"/>
      <c r="DI9" s="807"/>
      <c r="DJ9" s="807"/>
      <c r="DK9" s="808"/>
      <c r="DL9" s="806"/>
      <c r="DM9" s="807"/>
      <c r="DN9" s="807"/>
      <c r="DO9" s="807"/>
      <c r="DP9" s="808"/>
      <c r="DQ9" s="806"/>
      <c r="DR9" s="807"/>
      <c r="DS9" s="807"/>
      <c r="DT9" s="807"/>
      <c r="DU9" s="808"/>
      <c r="DV9" s="766"/>
      <c r="DW9" s="767"/>
      <c r="DX9" s="767"/>
      <c r="DY9" s="767"/>
      <c r="DZ9" s="836"/>
      <c r="EA9" s="218"/>
    </row>
    <row r="10" spans="1:131" s="219" customFormat="1" ht="26.25" customHeight="1" x14ac:dyDescent="0.15">
      <c r="A10" s="222">
        <v>4</v>
      </c>
      <c r="B10" s="793" t="s">
        <v>389</v>
      </c>
      <c r="C10" s="794"/>
      <c r="D10" s="794"/>
      <c r="E10" s="794"/>
      <c r="F10" s="794"/>
      <c r="G10" s="794"/>
      <c r="H10" s="794"/>
      <c r="I10" s="794"/>
      <c r="J10" s="794"/>
      <c r="K10" s="794"/>
      <c r="L10" s="794"/>
      <c r="M10" s="794"/>
      <c r="N10" s="794"/>
      <c r="O10" s="794"/>
      <c r="P10" s="795"/>
      <c r="Q10" s="796">
        <v>39</v>
      </c>
      <c r="R10" s="797"/>
      <c r="S10" s="797"/>
      <c r="T10" s="797"/>
      <c r="U10" s="797"/>
      <c r="V10" s="797">
        <v>39</v>
      </c>
      <c r="W10" s="797"/>
      <c r="X10" s="797"/>
      <c r="Y10" s="797"/>
      <c r="Z10" s="797"/>
      <c r="AA10" s="797">
        <v>0</v>
      </c>
      <c r="AB10" s="797"/>
      <c r="AC10" s="797"/>
      <c r="AD10" s="797"/>
      <c r="AE10" s="798"/>
      <c r="AF10" s="799">
        <v>0</v>
      </c>
      <c r="AG10" s="800"/>
      <c r="AH10" s="800"/>
      <c r="AI10" s="800"/>
      <c r="AJ10" s="801"/>
      <c r="AK10" s="802" t="s">
        <v>598</v>
      </c>
      <c r="AL10" s="803"/>
      <c r="AM10" s="803"/>
      <c r="AN10" s="803"/>
      <c r="AO10" s="803"/>
      <c r="AP10" s="803">
        <v>77</v>
      </c>
      <c r="AQ10" s="803"/>
      <c r="AR10" s="803"/>
      <c r="AS10" s="803"/>
      <c r="AT10" s="803"/>
      <c r="AU10" s="804"/>
      <c r="AV10" s="804"/>
      <c r="AW10" s="804"/>
      <c r="AX10" s="804"/>
      <c r="AY10" s="805"/>
      <c r="AZ10" s="216"/>
      <c r="BA10" s="216"/>
      <c r="BB10" s="216"/>
      <c r="BC10" s="216"/>
      <c r="BD10" s="216"/>
      <c r="BE10" s="217"/>
      <c r="BF10" s="217"/>
      <c r="BG10" s="217"/>
      <c r="BH10" s="217"/>
      <c r="BI10" s="217"/>
      <c r="BJ10" s="217"/>
      <c r="BK10" s="217"/>
      <c r="BL10" s="217"/>
      <c r="BM10" s="217"/>
      <c r="BN10" s="217"/>
      <c r="BO10" s="217"/>
      <c r="BP10" s="217"/>
      <c r="BQ10" s="222">
        <v>4</v>
      </c>
      <c r="BR10" s="223"/>
      <c r="BS10" s="766"/>
      <c r="BT10" s="767"/>
      <c r="BU10" s="767"/>
      <c r="BV10" s="767"/>
      <c r="BW10" s="767"/>
      <c r="BX10" s="767"/>
      <c r="BY10" s="767"/>
      <c r="BZ10" s="767"/>
      <c r="CA10" s="767"/>
      <c r="CB10" s="767"/>
      <c r="CC10" s="767"/>
      <c r="CD10" s="767"/>
      <c r="CE10" s="767"/>
      <c r="CF10" s="767"/>
      <c r="CG10" s="768"/>
      <c r="CH10" s="806"/>
      <c r="CI10" s="807"/>
      <c r="CJ10" s="807"/>
      <c r="CK10" s="807"/>
      <c r="CL10" s="808"/>
      <c r="CM10" s="806"/>
      <c r="CN10" s="807"/>
      <c r="CO10" s="807"/>
      <c r="CP10" s="807"/>
      <c r="CQ10" s="808"/>
      <c r="CR10" s="806"/>
      <c r="CS10" s="807"/>
      <c r="CT10" s="807"/>
      <c r="CU10" s="807"/>
      <c r="CV10" s="808"/>
      <c r="CW10" s="806"/>
      <c r="CX10" s="807"/>
      <c r="CY10" s="807"/>
      <c r="CZ10" s="807"/>
      <c r="DA10" s="808"/>
      <c r="DB10" s="806"/>
      <c r="DC10" s="807"/>
      <c r="DD10" s="807"/>
      <c r="DE10" s="807"/>
      <c r="DF10" s="808"/>
      <c r="DG10" s="806"/>
      <c r="DH10" s="807"/>
      <c r="DI10" s="807"/>
      <c r="DJ10" s="807"/>
      <c r="DK10" s="808"/>
      <c r="DL10" s="806"/>
      <c r="DM10" s="807"/>
      <c r="DN10" s="807"/>
      <c r="DO10" s="807"/>
      <c r="DP10" s="808"/>
      <c r="DQ10" s="806"/>
      <c r="DR10" s="807"/>
      <c r="DS10" s="807"/>
      <c r="DT10" s="807"/>
      <c r="DU10" s="808"/>
      <c r="DV10" s="766"/>
      <c r="DW10" s="767"/>
      <c r="DX10" s="767"/>
      <c r="DY10" s="767"/>
      <c r="DZ10" s="836"/>
      <c r="EA10" s="218"/>
    </row>
    <row r="11" spans="1:131" s="219" customFormat="1" ht="26.25" customHeight="1" x14ac:dyDescent="0.15">
      <c r="A11" s="222">
        <v>5</v>
      </c>
      <c r="B11" s="793"/>
      <c r="C11" s="794"/>
      <c r="D11" s="794"/>
      <c r="E11" s="794"/>
      <c r="F11" s="794"/>
      <c r="G11" s="794"/>
      <c r="H11" s="794"/>
      <c r="I11" s="794"/>
      <c r="J11" s="794"/>
      <c r="K11" s="794"/>
      <c r="L11" s="794"/>
      <c r="M11" s="794"/>
      <c r="N11" s="794"/>
      <c r="O11" s="794"/>
      <c r="P11" s="795"/>
      <c r="Q11" s="796"/>
      <c r="R11" s="797"/>
      <c r="S11" s="797"/>
      <c r="T11" s="797"/>
      <c r="U11" s="797"/>
      <c r="V11" s="797"/>
      <c r="W11" s="797"/>
      <c r="X11" s="797"/>
      <c r="Y11" s="797"/>
      <c r="Z11" s="797"/>
      <c r="AA11" s="797"/>
      <c r="AB11" s="797"/>
      <c r="AC11" s="797"/>
      <c r="AD11" s="797"/>
      <c r="AE11" s="798"/>
      <c r="AF11" s="799"/>
      <c r="AG11" s="800"/>
      <c r="AH11" s="800"/>
      <c r="AI11" s="800"/>
      <c r="AJ11" s="801"/>
      <c r="AK11" s="802"/>
      <c r="AL11" s="803"/>
      <c r="AM11" s="803"/>
      <c r="AN11" s="803"/>
      <c r="AO11" s="803"/>
      <c r="AP11" s="803"/>
      <c r="AQ11" s="803"/>
      <c r="AR11" s="803"/>
      <c r="AS11" s="803"/>
      <c r="AT11" s="803"/>
      <c r="AU11" s="804"/>
      <c r="AV11" s="804"/>
      <c r="AW11" s="804"/>
      <c r="AX11" s="804"/>
      <c r="AY11" s="805"/>
      <c r="AZ11" s="216"/>
      <c r="BA11" s="216"/>
      <c r="BB11" s="216"/>
      <c r="BC11" s="216"/>
      <c r="BD11" s="216"/>
      <c r="BE11" s="217"/>
      <c r="BF11" s="217"/>
      <c r="BG11" s="217"/>
      <c r="BH11" s="217"/>
      <c r="BI11" s="217"/>
      <c r="BJ11" s="217"/>
      <c r="BK11" s="217"/>
      <c r="BL11" s="217"/>
      <c r="BM11" s="217"/>
      <c r="BN11" s="217"/>
      <c r="BO11" s="217"/>
      <c r="BP11" s="217"/>
      <c r="BQ11" s="222">
        <v>5</v>
      </c>
      <c r="BR11" s="223"/>
      <c r="BS11" s="766"/>
      <c r="BT11" s="767"/>
      <c r="BU11" s="767"/>
      <c r="BV11" s="767"/>
      <c r="BW11" s="767"/>
      <c r="BX11" s="767"/>
      <c r="BY11" s="767"/>
      <c r="BZ11" s="767"/>
      <c r="CA11" s="767"/>
      <c r="CB11" s="767"/>
      <c r="CC11" s="767"/>
      <c r="CD11" s="767"/>
      <c r="CE11" s="767"/>
      <c r="CF11" s="767"/>
      <c r="CG11" s="768"/>
      <c r="CH11" s="806"/>
      <c r="CI11" s="807"/>
      <c r="CJ11" s="807"/>
      <c r="CK11" s="807"/>
      <c r="CL11" s="808"/>
      <c r="CM11" s="806"/>
      <c r="CN11" s="807"/>
      <c r="CO11" s="807"/>
      <c r="CP11" s="807"/>
      <c r="CQ11" s="808"/>
      <c r="CR11" s="806"/>
      <c r="CS11" s="807"/>
      <c r="CT11" s="807"/>
      <c r="CU11" s="807"/>
      <c r="CV11" s="808"/>
      <c r="CW11" s="806"/>
      <c r="CX11" s="807"/>
      <c r="CY11" s="807"/>
      <c r="CZ11" s="807"/>
      <c r="DA11" s="808"/>
      <c r="DB11" s="806"/>
      <c r="DC11" s="807"/>
      <c r="DD11" s="807"/>
      <c r="DE11" s="807"/>
      <c r="DF11" s="808"/>
      <c r="DG11" s="806"/>
      <c r="DH11" s="807"/>
      <c r="DI11" s="807"/>
      <c r="DJ11" s="807"/>
      <c r="DK11" s="808"/>
      <c r="DL11" s="806"/>
      <c r="DM11" s="807"/>
      <c r="DN11" s="807"/>
      <c r="DO11" s="807"/>
      <c r="DP11" s="808"/>
      <c r="DQ11" s="806"/>
      <c r="DR11" s="807"/>
      <c r="DS11" s="807"/>
      <c r="DT11" s="807"/>
      <c r="DU11" s="808"/>
      <c r="DV11" s="766"/>
      <c r="DW11" s="767"/>
      <c r="DX11" s="767"/>
      <c r="DY11" s="767"/>
      <c r="DZ11" s="836"/>
      <c r="EA11" s="218"/>
    </row>
    <row r="12" spans="1:131" s="219" customFormat="1" ht="26.25" customHeight="1" x14ac:dyDescent="0.15">
      <c r="A12" s="222">
        <v>6</v>
      </c>
      <c r="B12" s="793"/>
      <c r="C12" s="794"/>
      <c r="D12" s="794"/>
      <c r="E12" s="794"/>
      <c r="F12" s="794"/>
      <c r="G12" s="794"/>
      <c r="H12" s="794"/>
      <c r="I12" s="794"/>
      <c r="J12" s="794"/>
      <c r="K12" s="794"/>
      <c r="L12" s="794"/>
      <c r="M12" s="794"/>
      <c r="N12" s="794"/>
      <c r="O12" s="794"/>
      <c r="P12" s="795"/>
      <c r="Q12" s="796"/>
      <c r="R12" s="797"/>
      <c r="S12" s="797"/>
      <c r="T12" s="797"/>
      <c r="U12" s="797"/>
      <c r="V12" s="797"/>
      <c r="W12" s="797"/>
      <c r="X12" s="797"/>
      <c r="Y12" s="797"/>
      <c r="Z12" s="797"/>
      <c r="AA12" s="797"/>
      <c r="AB12" s="797"/>
      <c r="AC12" s="797"/>
      <c r="AD12" s="797"/>
      <c r="AE12" s="798"/>
      <c r="AF12" s="799"/>
      <c r="AG12" s="800"/>
      <c r="AH12" s="800"/>
      <c r="AI12" s="800"/>
      <c r="AJ12" s="801"/>
      <c r="AK12" s="802"/>
      <c r="AL12" s="803"/>
      <c r="AM12" s="803"/>
      <c r="AN12" s="803"/>
      <c r="AO12" s="803"/>
      <c r="AP12" s="803"/>
      <c r="AQ12" s="803"/>
      <c r="AR12" s="803"/>
      <c r="AS12" s="803"/>
      <c r="AT12" s="803"/>
      <c r="AU12" s="804"/>
      <c r="AV12" s="804"/>
      <c r="AW12" s="804"/>
      <c r="AX12" s="804"/>
      <c r="AY12" s="805"/>
      <c r="AZ12" s="216"/>
      <c r="BA12" s="216"/>
      <c r="BB12" s="216"/>
      <c r="BC12" s="216"/>
      <c r="BD12" s="216"/>
      <c r="BE12" s="217"/>
      <c r="BF12" s="217"/>
      <c r="BG12" s="217"/>
      <c r="BH12" s="217"/>
      <c r="BI12" s="217"/>
      <c r="BJ12" s="217"/>
      <c r="BK12" s="217"/>
      <c r="BL12" s="217"/>
      <c r="BM12" s="217"/>
      <c r="BN12" s="217"/>
      <c r="BO12" s="217"/>
      <c r="BP12" s="217"/>
      <c r="BQ12" s="222">
        <v>6</v>
      </c>
      <c r="BR12" s="223"/>
      <c r="BS12" s="766"/>
      <c r="BT12" s="767"/>
      <c r="BU12" s="767"/>
      <c r="BV12" s="767"/>
      <c r="BW12" s="767"/>
      <c r="BX12" s="767"/>
      <c r="BY12" s="767"/>
      <c r="BZ12" s="767"/>
      <c r="CA12" s="767"/>
      <c r="CB12" s="767"/>
      <c r="CC12" s="767"/>
      <c r="CD12" s="767"/>
      <c r="CE12" s="767"/>
      <c r="CF12" s="767"/>
      <c r="CG12" s="768"/>
      <c r="CH12" s="806"/>
      <c r="CI12" s="807"/>
      <c r="CJ12" s="807"/>
      <c r="CK12" s="807"/>
      <c r="CL12" s="808"/>
      <c r="CM12" s="806"/>
      <c r="CN12" s="807"/>
      <c r="CO12" s="807"/>
      <c r="CP12" s="807"/>
      <c r="CQ12" s="808"/>
      <c r="CR12" s="806"/>
      <c r="CS12" s="807"/>
      <c r="CT12" s="807"/>
      <c r="CU12" s="807"/>
      <c r="CV12" s="808"/>
      <c r="CW12" s="806"/>
      <c r="CX12" s="807"/>
      <c r="CY12" s="807"/>
      <c r="CZ12" s="807"/>
      <c r="DA12" s="808"/>
      <c r="DB12" s="806"/>
      <c r="DC12" s="807"/>
      <c r="DD12" s="807"/>
      <c r="DE12" s="807"/>
      <c r="DF12" s="808"/>
      <c r="DG12" s="806"/>
      <c r="DH12" s="807"/>
      <c r="DI12" s="807"/>
      <c r="DJ12" s="807"/>
      <c r="DK12" s="808"/>
      <c r="DL12" s="806"/>
      <c r="DM12" s="807"/>
      <c r="DN12" s="807"/>
      <c r="DO12" s="807"/>
      <c r="DP12" s="808"/>
      <c r="DQ12" s="806"/>
      <c r="DR12" s="807"/>
      <c r="DS12" s="807"/>
      <c r="DT12" s="807"/>
      <c r="DU12" s="808"/>
      <c r="DV12" s="766"/>
      <c r="DW12" s="767"/>
      <c r="DX12" s="767"/>
      <c r="DY12" s="767"/>
      <c r="DZ12" s="836"/>
      <c r="EA12" s="218"/>
    </row>
    <row r="13" spans="1:131" s="219" customFormat="1" ht="26.25" customHeight="1" x14ac:dyDescent="0.15">
      <c r="A13" s="222">
        <v>7</v>
      </c>
      <c r="B13" s="793"/>
      <c r="C13" s="794"/>
      <c r="D13" s="794"/>
      <c r="E13" s="794"/>
      <c r="F13" s="794"/>
      <c r="G13" s="794"/>
      <c r="H13" s="794"/>
      <c r="I13" s="794"/>
      <c r="J13" s="794"/>
      <c r="K13" s="794"/>
      <c r="L13" s="794"/>
      <c r="M13" s="794"/>
      <c r="N13" s="794"/>
      <c r="O13" s="794"/>
      <c r="P13" s="795"/>
      <c r="Q13" s="796"/>
      <c r="R13" s="797"/>
      <c r="S13" s="797"/>
      <c r="T13" s="797"/>
      <c r="U13" s="797"/>
      <c r="V13" s="797"/>
      <c r="W13" s="797"/>
      <c r="X13" s="797"/>
      <c r="Y13" s="797"/>
      <c r="Z13" s="797"/>
      <c r="AA13" s="797"/>
      <c r="AB13" s="797"/>
      <c r="AC13" s="797"/>
      <c r="AD13" s="797"/>
      <c r="AE13" s="798"/>
      <c r="AF13" s="799"/>
      <c r="AG13" s="800"/>
      <c r="AH13" s="800"/>
      <c r="AI13" s="800"/>
      <c r="AJ13" s="801"/>
      <c r="AK13" s="802"/>
      <c r="AL13" s="803"/>
      <c r="AM13" s="803"/>
      <c r="AN13" s="803"/>
      <c r="AO13" s="803"/>
      <c r="AP13" s="803"/>
      <c r="AQ13" s="803"/>
      <c r="AR13" s="803"/>
      <c r="AS13" s="803"/>
      <c r="AT13" s="803"/>
      <c r="AU13" s="804"/>
      <c r="AV13" s="804"/>
      <c r="AW13" s="804"/>
      <c r="AX13" s="804"/>
      <c r="AY13" s="805"/>
      <c r="AZ13" s="216"/>
      <c r="BA13" s="216"/>
      <c r="BB13" s="216"/>
      <c r="BC13" s="216"/>
      <c r="BD13" s="216"/>
      <c r="BE13" s="217"/>
      <c r="BF13" s="217"/>
      <c r="BG13" s="217"/>
      <c r="BH13" s="217"/>
      <c r="BI13" s="217"/>
      <c r="BJ13" s="217"/>
      <c r="BK13" s="217"/>
      <c r="BL13" s="217"/>
      <c r="BM13" s="217"/>
      <c r="BN13" s="217"/>
      <c r="BO13" s="217"/>
      <c r="BP13" s="217"/>
      <c r="BQ13" s="222">
        <v>7</v>
      </c>
      <c r="BR13" s="223"/>
      <c r="BS13" s="766"/>
      <c r="BT13" s="767"/>
      <c r="BU13" s="767"/>
      <c r="BV13" s="767"/>
      <c r="BW13" s="767"/>
      <c r="BX13" s="767"/>
      <c r="BY13" s="767"/>
      <c r="BZ13" s="767"/>
      <c r="CA13" s="767"/>
      <c r="CB13" s="767"/>
      <c r="CC13" s="767"/>
      <c r="CD13" s="767"/>
      <c r="CE13" s="767"/>
      <c r="CF13" s="767"/>
      <c r="CG13" s="768"/>
      <c r="CH13" s="806"/>
      <c r="CI13" s="807"/>
      <c r="CJ13" s="807"/>
      <c r="CK13" s="807"/>
      <c r="CL13" s="808"/>
      <c r="CM13" s="806"/>
      <c r="CN13" s="807"/>
      <c r="CO13" s="807"/>
      <c r="CP13" s="807"/>
      <c r="CQ13" s="808"/>
      <c r="CR13" s="806"/>
      <c r="CS13" s="807"/>
      <c r="CT13" s="807"/>
      <c r="CU13" s="807"/>
      <c r="CV13" s="808"/>
      <c r="CW13" s="806"/>
      <c r="CX13" s="807"/>
      <c r="CY13" s="807"/>
      <c r="CZ13" s="807"/>
      <c r="DA13" s="808"/>
      <c r="DB13" s="806"/>
      <c r="DC13" s="807"/>
      <c r="DD13" s="807"/>
      <c r="DE13" s="807"/>
      <c r="DF13" s="808"/>
      <c r="DG13" s="806"/>
      <c r="DH13" s="807"/>
      <c r="DI13" s="807"/>
      <c r="DJ13" s="807"/>
      <c r="DK13" s="808"/>
      <c r="DL13" s="806"/>
      <c r="DM13" s="807"/>
      <c r="DN13" s="807"/>
      <c r="DO13" s="807"/>
      <c r="DP13" s="808"/>
      <c r="DQ13" s="806"/>
      <c r="DR13" s="807"/>
      <c r="DS13" s="807"/>
      <c r="DT13" s="807"/>
      <c r="DU13" s="808"/>
      <c r="DV13" s="766"/>
      <c r="DW13" s="767"/>
      <c r="DX13" s="767"/>
      <c r="DY13" s="767"/>
      <c r="DZ13" s="836"/>
      <c r="EA13" s="218"/>
    </row>
    <row r="14" spans="1:131" s="219" customFormat="1" ht="26.25" customHeight="1" x14ac:dyDescent="0.15">
      <c r="A14" s="222">
        <v>8</v>
      </c>
      <c r="B14" s="793"/>
      <c r="C14" s="794"/>
      <c r="D14" s="794"/>
      <c r="E14" s="794"/>
      <c r="F14" s="794"/>
      <c r="G14" s="794"/>
      <c r="H14" s="794"/>
      <c r="I14" s="794"/>
      <c r="J14" s="794"/>
      <c r="K14" s="794"/>
      <c r="L14" s="794"/>
      <c r="M14" s="794"/>
      <c r="N14" s="794"/>
      <c r="O14" s="794"/>
      <c r="P14" s="795"/>
      <c r="Q14" s="796"/>
      <c r="R14" s="797"/>
      <c r="S14" s="797"/>
      <c r="T14" s="797"/>
      <c r="U14" s="797"/>
      <c r="V14" s="797"/>
      <c r="W14" s="797"/>
      <c r="X14" s="797"/>
      <c r="Y14" s="797"/>
      <c r="Z14" s="797"/>
      <c r="AA14" s="797"/>
      <c r="AB14" s="797"/>
      <c r="AC14" s="797"/>
      <c r="AD14" s="797"/>
      <c r="AE14" s="798"/>
      <c r="AF14" s="799"/>
      <c r="AG14" s="800"/>
      <c r="AH14" s="800"/>
      <c r="AI14" s="800"/>
      <c r="AJ14" s="801"/>
      <c r="AK14" s="802"/>
      <c r="AL14" s="803"/>
      <c r="AM14" s="803"/>
      <c r="AN14" s="803"/>
      <c r="AO14" s="803"/>
      <c r="AP14" s="803"/>
      <c r="AQ14" s="803"/>
      <c r="AR14" s="803"/>
      <c r="AS14" s="803"/>
      <c r="AT14" s="803"/>
      <c r="AU14" s="804"/>
      <c r="AV14" s="804"/>
      <c r="AW14" s="804"/>
      <c r="AX14" s="804"/>
      <c r="AY14" s="805"/>
      <c r="AZ14" s="216"/>
      <c r="BA14" s="216"/>
      <c r="BB14" s="216"/>
      <c r="BC14" s="216"/>
      <c r="BD14" s="216"/>
      <c r="BE14" s="217"/>
      <c r="BF14" s="217"/>
      <c r="BG14" s="217"/>
      <c r="BH14" s="217"/>
      <c r="BI14" s="217"/>
      <c r="BJ14" s="217"/>
      <c r="BK14" s="217"/>
      <c r="BL14" s="217"/>
      <c r="BM14" s="217"/>
      <c r="BN14" s="217"/>
      <c r="BO14" s="217"/>
      <c r="BP14" s="217"/>
      <c r="BQ14" s="222">
        <v>8</v>
      </c>
      <c r="BR14" s="223"/>
      <c r="BS14" s="766"/>
      <c r="BT14" s="767"/>
      <c r="BU14" s="767"/>
      <c r="BV14" s="767"/>
      <c r="BW14" s="767"/>
      <c r="BX14" s="767"/>
      <c r="BY14" s="767"/>
      <c r="BZ14" s="767"/>
      <c r="CA14" s="767"/>
      <c r="CB14" s="767"/>
      <c r="CC14" s="767"/>
      <c r="CD14" s="767"/>
      <c r="CE14" s="767"/>
      <c r="CF14" s="767"/>
      <c r="CG14" s="768"/>
      <c r="CH14" s="806"/>
      <c r="CI14" s="807"/>
      <c r="CJ14" s="807"/>
      <c r="CK14" s="807"/>
      <c r="CL14" s="808"/>
      <c r="CM14" s="806"/>
      <c r="CN14" s="807"/>
      <c r="CO14" s="807"/>
      <c r="CP14" s="807"/>
      <c r="CQ14" s="808"/>
      <c r="CR14" s="806"/>
      <c r="CS14" s="807"/>
      <c r="CT14" s="807"/>
      <c r="CU14" s="807"/>
      <c r="CV14" s="808"/>
      <c r="CW14" s="806"/>
      <c r="CX14" s="807"/>
      <c r="CY14" s="807"/>
      <c r="CZ14" s="807"/>
      <c r="DA14" s="808"/>
      <c r="DB14" s="806"/>
      <c r="DC14" s="807"/>
      <c r="DD14" s="807"/>
      <c r="DE14" s="807"/>
      <c r="DF14" s="808"/>
      <c r="DG14" s="806"/>
      <c r="DH14" s="807"/>
      <c r="DI14" s="807"/>
      <c r="DJ14" s="807"/>
      <c r="DK14" s="808"/>
      <c r="DL14" s="806"/>
      <c r="DM14" s="807"/>
      <c r="DN14" s="807"/>
      <c r="DO14" s="807"/>
      <c r="DP14" s="808"/>
      <c r="DQ14" s="806"/>
      <c r="DR14" s="807"/>
      <c r="DS14" s="807"/>
      <c r="DT14" s="807"/>
      <c r="DU14" s="808"/>
      <c r="DV14" s="766"/>
      <c r="DW14" s="767"/>
      <c r="DX14" s="767"/>
      <c r="DY14" s="767"/>
      <c r="DZ14" s="836"/>
      <c r="EA14" s="218"/>
    </row>
    <row r="15" spans="1:131" s="219" customFormat="1" ht="26.25" customHeight="1" x14ac:dyDescent="0.15">
      <c r="A15" s="222">
        <v>9</v>
      </c>
      <c r="B15" s="793"/>
      <c r="C15" s="794"/>
      <c r="D15" s="794"/>
      <c r="E15" s="794"/>
      <c r="F15" s="794"/>
      <c r="G15" s="794"/>
      <c r="H15" s="794"/>
      <c r="I15" s="794"/>
      <c r="J15" s="794"/>
      <c r="K15" s="794"/>
      <c r="L15" s="794"/>
      <c r="M15" s="794"/>
      <c r="N15" s="794"/>
      <c r="O15" s="794"/>
      <c r="P15" s="795"/>
      <c r="Q15" s="796"/>
      <c r="R15" s="797"/>
      <c r="S15" s="797"/>
      <c r="T15" s="797"/>
      <c r="U15" s="797"/>
      <c r="V15" s="797"/>
      <c r="W15" s="797"/>
      <c r="X15" s="797"/>
      <c r="Y15" s="797"/>
      <c r="Z15" s="797"/>
      <c r="AA15" s="797"/>
      <c r="AB15" s="797"/>
      <c r="AC15" s="797"/>
      <c r="AD15" s="797"/>
      <c r="AE15" s="798"/>
      <c r="AF15" s="799"/>
      <c r="AG15" s="800"/>
      <c r="AH15" s="800"/>
      <c r="AI15" s="800"/>
      <c r="AJ15" s="801"/>
      <c r="AK15" s="802"/>
      <c r="AL15" s="803"/>
      <c r="AM15" s="803"/>
      <c r="AN15" s="803"/>
      <c r="AO15" s="803"/>
      <c r="AP15" s="803"/>
      <c r="AQ15" s="803"/>
      <c r="AR15" s="803"/>
      <c r="AS15" s="803"/>
      <c r="AT15" s="803"/>
      <c r="AU15" s="804"/>
      <c r="AV15" s="804"/>
      <c r="AW15" s="804"/>
      <c r="AX15" s="804"/>
      <c r="AY15" s="805"/>
      <c r="AZ15" s="216"/>
      <c r="BA15" s="216"/>
      <c r="BB15" s="216"/>
      <c r="BC15" s="216"/>
      <c r="BD15" s="216"/>
      <c r="BE15" s="217"/>
      <c r="BF15" s="217"/>
      <c r="BG15" s="217"/>
      <c r="BH15" s="217"/>
      <c r="BI15" s="217"/>
      <c r="BJ15" s="217"/>
      <c r="BK15" s="217"/>
      <c r="BL15" s="217"/>
      <c r="BM15" s="217"/>
      <c r="BN15" s="217"/>
      <c r="BO15" s="217"/>
      <c r="BP15" s="217"/>
      <c r="BQ15" s="222">
        <v>9</v>
      </c>
      <c r="BR15" s="223"/>
      <c r="BS15" s="766"/>
      <c r="BT15" s="767"/>
      <c r="BU15" s="767"/>
      <c r="BV15" s="767"/>
      <c r="BW15" s="767"/>
      <c r="BX15" s="767"/>
      <c r="BY15" s="767"/>
      <c r="BZ15" s="767"/>
      <c r="CA15" s="767"/>
      <c r="CB15" s="767"/>
      <c r="CC15" s="767"/>
      <c r="CD15" s="767"/>
      <c r="CE15" s="767"/>
      <c r="CF15" s="767"/>
      <c r="CG15" s="768"/>
      <c r="CH15" s="806"/>
      <c r="CI15" s="807"/>
      <c r="CJ15" s="807"/>
      <c r="CK15" s="807"/>
      <c r="CL15" s="808"/>
      <c r="CM15" s="806"/>
      <c r="CN15" s="807"/>
      <c r="CO15" s="807"/>
      <c r="CP15" s="807"/>
      <c r="CQ15" s="808"/>
      <c r="CR15" s="806"/>
      <c r="CS15" s="807"/>
      <c r="CT15" s="807"/>
      <c r="CU15" s="807"/>
      <c r="CV15" s="808"/>
      <c r="CW15" s="806"/>
      <c r="CX15" s="807"/>
      <c r="CY15" s="807"/>
      <c r="CZ15" s="807"/>
      <c r="DA15" s="808"/>
      <c r="DB15" s="806"/>
      <c r="DC15" s="807"/>
      <c r="DD15" s="807"/>
      <c r="DE15" s="807"/>
      <c r="DF15" s="808"/>
      <c r="DG15" s="806"/>
      <c r="DH15" s="807"/>
      <c r="DI15" s="807"/>
      <c r="DJ15" s="807"/>
      <c r="DK15" s="808"/>
      <c r="DL15" s="806"/>
      <c r="DM15" s="807"/>
      <c r="DN15" s="807"/>
      <c r="DO15" s="807"/>
      <c r="DP15" s="808"/>
      <c r="DQ15" s="806"/>
      <c r="DR15" s="807"/>
      <c r="DS15" s="807"/>
      <c r="DT15" s="807"/>
      <c r="DU15" s="808"/>
      <c r="DV15" s="766"/>
      <c r="DW15" s="767"/>
      <c r="DX15" s="767"/>
      <c r="DY15" s="767"/>
      <c r="DZ15" s="836"/>
      <c r="EA15" s="218"/>
    </row>
    <row r="16" spans="1:131" s="219" customFormat="1" ht="26.25" customHeight="1" x14ac:dyDescent="0.15">
      <c r="A16" s="222">
        <v>10</v>
      </c>
      <c r="B16" s="793"/>
      <c r="C16" s="794"/>
      <c r="D16" s="794"/>
      <c r="E16" s="794"/>
      <c r="F16" s="794"/>
      <c r="G16" s="794"/>
      <c r="H16" s="794"/>
      <c r="I16" s="794"/>
      <c r="J16" s="794"/>
      <c r="K16" s="794"/>
      <c r="L16" s="794"/>
      <c r="M16" s="794"/>
      <c r="N16" s="794"/>
      <c r="O16" s="794"/>
      <c r="P16" s="795"/>
      <c r="Q16" s="796"/>
      <c r="R16" s="797"/>
      <c r="S16" s="797"/>
      <c r="T16" s="797"/>
      <c r="U16" s="797"/>
      <c r="V16" s="797"/>
      <c r="W16" s="797"/>
      <c r="X16" s="797"/>
      <c r="Y16" s="797"/>
      <c r="Z16" s="797"/>
      <c r="AA16" s="797"/>
      <c r="AB16" s="797"/>
      <c r="AC16" s="797"/>
      <c r="AD16" s="797"/>
      <c r="AE16" s="798"/>
      <c r="AF16" s="799"/>
      <c r="AG16" s="800"/>
      <c r="AH16" s="800"/>
      <c r="AI16" s="800"/>
      <c r="AJ16" s="801"/>
      <c r="AK16" s="802"/>
      <c r="AL16" s="803"/>
      <c r="AM16" s="803"/>
      <c r="AN16" s="803"/>
      <c r="AO16" s="803"/>
      <c r="AP16" s="803"/>
      <c r="AQ16" s="803"/>
      <c r="AR16" s="803"/>
      <c r="AS16" s="803"/>
      <c r="AT16" s="803"/>
      <c r="AU16" s="804"/>
      <c r="AV16" s="804"/>
      <c r="AW16" s="804"/>
      <c r="AX16" s="804"/>
      <c r="AY16" s="805"/>
      <c r="AZ16" s="216"/>
      <c r="BA16" s="216"/>
      <c r="BB16" s="216"/>
      <c r="BC16" s="216"/>
      <c r="BD16" s="216"/>
      <c r="BE16" s="217"/>
      <c r="BF16" s="217"/>
      <c r="BG16" s="217"/>
      <c r="BH16" s="217"/>
      <c r="BI16" s="217"/>
      <c r="BJ16" s="217"/>
      <c r="BK16" s="217"/>
      <c r="BL16" s="217"/>
      <c r="BM16" s="217"/>
      <c r="BN16" s="217"/>
      <c r="BO16" s="217"/>
      <c r="BP16" s="217"/>
      <c r="BQ16" s="222">
        <v>10</v>
      </c>
      <c r="BR16" s="223"/>
      <c r="BS16" s="766"/>
      <c r="BT16" s="767"/>
      <c r="BU16" s="767"/>
      <c r="BV16" s="767"/>
      <c r="BW16" s="767"/>
      <c r="BX16" s="767"/>
      <c r="BY16" s="767"/>
      <c r="BZ16" s="767"/>
      <c r="CA16" s="767"/>
      <c r="CB16" s="767"/>
      <c r="CC16" s="767"/>
      <c r="CD16" s="767"/>
      <c r="CE16" s="767"/>
      <c r="CF16" s="767"/>
      <c r="CG16" s="768"/>
      <c r="CH16" s="806"/>
      <c r="CI16" s="807"/>
      <c r="CJ16" s="807"/>
      <c r="CK16" s="807"/>
      <c r="CL16" s="808"/>
      <c r="CM16" s="806"/>
      <c r="CN16" s="807"/>
      <c r="CO16" s="807"/>
      <c r="CP16" s="807"/>
      <c r="CQ16" s="808"/>
      <c r="CR16" s="806"/>
      <c r="CS16" s="807"/>
      <c r="CT16" s="807"/>
      <c r="CU16" s="807"/>
      <c r="CV16" s="808"/>
      <c r="CW16" s="806"/>
      <c r="CX16" s="807"/>
      <c r="CY16" s="807"/>
      <c r="CZ16" s="807"/>
      <c r="DA16" s="808"/>
      <c r="DB16" s="806"/>
      <c r="DC16" s="807"/>
      <c r="DD16" s="807"/>
      <c r="DE16" s="807"/>
      <c r="DF16" s="808"/>
      <c r="DG16" s="806"/>
      <c r="DH16" s="807"/>
      <c r="DI16" s="807"/>
      <c r="DJ16" s="807"/>
      <c r="DK16" s="808"/>
      <c r="DL16" s="806"/>
      <c r="DM16" s="807"/>
      <c r="DN16" s="807"/>
      <c r="DO16" s="807"/>
      <c r="DP16" s="808"/>
      <c r="DQ16" s="806"/>
      <c r="DR16" s="807"/>
      <c r="DS16" s="807"/>
      <c r="DT16" s="807"/>
      <c r="DU16" s="808"/>
      <c r="DV16" s="766"/>
      <c r="DW16" s="767"/>
      <c r="DX16" s="767"/>
      <c r="DY16" s="767"/>
      <c r="DZ16" s="836"/>
      <c r="EA16" s="218"/>
    </row>
    <row r="17" spans="1:131" s="219" customFormat="1" ht="26.25" customHeight="1" x14ac:dyDescent="0.15">
      <c r="A17" s="222">
        <v>11</v>
      </c>
      <c r="B17" s="793"/>
      <c r="C17" s="794"/>
      <c r="D17" s="794"/>
      <c r="E17" s="794"/>
      <c r="F17" s="794"/>
      <c r="G17" s="794"/>
      <c r="H17" s="794"/>
      <c r="I17" s="794"/>
      <c r="J17" s="794"/>
      <c r="K17" s="794"/>
      <c r="L17" s="794"/>
      <c r="M17" s="794"/>
      <c r="N17" s="794"/>
      <c r="O17" s="794"/>
      <c r="P17" s="795"/>
      <c r="Q17" s="796"/>
      <c r="R17" s="797"/>
      <c r="S17" s="797"/>
      <c r="T17" s="797"/>
      <c r="U17" s="797"/>
      <c r="V17" s="797"/>
      <c r="W17" s="797"/>
      <c r="X17" s="797"/>
      <c r="Y17" s="797"/>
      <c r="Z17" s="797"/>
      <c r="AA17" s="797"/>
      <c r="AB17" s="797"/>
      <c r="AC17" s="797"/>
      <c r="AD17" s="797"/>
      <c r="AE17" s="798"/>
      <c r="AF17" s="799"/>
      <c r="AG17" s="800"/>
      <c r="AH17" s="800"/>
      <c r="AI17" s="800"/>
      <c r="AJ17" s="801"/>
      <c r="AK17" s="802"/>
      <c r="AL17" s="803"/>
      <c r="AM17" s="803"/>
      <c r="AN17" s="803"/>
      <c r="AO17" s="803"/>
      <c r="AP17" s="803"/>
      <c r="AQ17" s="803"/>
      <c r="AR17" s="803"/>
      <c r="AS17" s="803"/>
      <c r="AT17" s="803"/>
      <c r="AU17" s="804"/>
      <c r="AV17" s="804"/>
      <c r="AW17" s="804"/>
      <c r="AX17" s="804"/>
      <c r="AY17" s="805"/>
      <c r="AZ17" s="216"/>
      <c r="BA17" s="216"/>
      <c r="BB17" s="216"/>
      <c r="BC17" s="216"/>
      <c r="BD17" s="216"/>
      <c r="BE17" s="217"/>
      <c r="BF17" s="217"/>
      <c r="BG17" s="217"/>
      <c r="BH17" s="217"/>
      <c r="BI17" s="217"/>
      <c r="BJ17" s="217"/>
      <c r="BK17" s="217"/>
      <c r="BL17" s="217"/>
      <c r="BM17" s="217"/>
      <c r="BN17" s="217"/>
      <c r="BO17" s="217"/>
      <c r="BP17" s="217"/>
      <c r="BQ17" s="222">
        <v>11</v>
      </c>
      <c r="BR17" s="223"/>
      <c r="BS17" s="766"/>
      <c r="BT17" s="767"/>
      <c r="BU17" s="767"/>
      <c r="BV17" s="767"/>
      <c r="BW17" s="767"/>
      <c r="BX17" s="767"/>
      <c r="BY17" s="767"/>
      <c r="BZ17" s="767"/>
      <c r="CA17" s="767"/>
      <c r="CB17" s="767"/>
      <c r="CC17" s="767"/>
      <c r="CD17" s="767"/>
      <c r="CE17" s="767"/>
      <c r="CF17" s="767"/>
      <c r="CG17" s="768"/>
      <c r="CH17" s="806"/>
      <c r="CI17" s="807"/>
      <c r="CJ17" s="807"/>
      <c r="CK17" s="807"/>
      <c r="CL17" s="808"/>
      <c r="CM17" s="806"/>
      <c r="CN17" s="807"/>
      <c r="CO17" s="807"/>
      <c r="CP17" s="807"/>
      <c r="CQ17" s="808"/>
      <c r="CR17" s="806"/>
      <c r="CS17" s="807"/>
      <c r="CT17" s="807"/>
      <c r="CU17" s="807"/>
      <c r="CV17" s="808"/>
      <c r="CW17" s="806"/>
      <c r="CX17" s="807"/>
      <c r="CY17" s="807"/>
      <c r="CZ17" s="807"/>
      <c r="DA17" s="808"/>
      <c r="DB17" s="806"/>
      <c r="DC17" s="807"/>
      <c r="DD17" s="807"/>
      <c r="DE17" s="807"/>
      <c r="DF17" s="808"/>
      <c r="DG17" s="806"/>
      <c r="DH17" s="807"/>
      <c r="DI17" s="807"/>
      <c r="DJ17" s="807"/>
      <c r="DK17" s="808"/>
      <c r="DL17" s="806"/>
      <c r="DM17" s="807"/>
      <c r="DN17" s="807"/>
      <c r="DO17" s="807"/>
      <c r="DP17" s="808"/>
      <c r="DQ17" s="806"/>
      <c r="DR17" s="807"/>
      <c r="DS17" s="807"/>
      <c r="DT17" s="807"/>
      <c r="DU17" s="808"/>
      <c r="DV17" s="766"/>
      <c r="DW17" s="767"/>
      <c r="DX17" s="767"/>
      <c r="DY17" s="767"/>
      <c r="DZ17" s="836"/>
      <c r="EA17" s="218"/>
    </row>
    <row r="18" spans="1:131" s="219" customFormat="1" ht="26.25" customHeight="1" x14ac:dyDescent="0.15">
      <c r="A18" s="222">
        <v>12</v>
      </c>
      <c r="B18" s="793"/>
      <c r="C18" s="794"/>
      <c r="D18" s="794"/>
      <c r="E18" s="794"/>
      <c r="F18" s="794"/>
      <c r="G18" s="794"/>
      <c r="H18" s="794"/>
      <c r="I18" s="794"/>
      <c r="J18" s="794"/>
      <c r="K18" s="794"/>
      <c r="L18" s="794"/>
      <c r="M18" s="794"/>
      <c r="N18" s="794"/>
      <c r="O18" s="794"/>
      <c r="P18" s="795"/>
      <c r="Q18" s="796"/>
      <c r="R18" s="797"/>
      <c r="S18" s="797"/>
      <c r="T18" s="797"/>
      <c r="U18" s="797"/>
      <c r="V18" s="797"/>
      <c r="W18" s="797"/>
      <c r="X18" s="797"/>
      <c r="Y18" s="797"/>
      <c r="Z18" s="797"/>
      <c r="AA18" s="797"/>
      <c r="AB18" s="797"/>
      <c r="AC18" s="797"/>
      <c r="AD18" s="797"/>
      <c r="AE18" s="798"/>
      <c r="AF18" s="799"/>
      <c r="AG18" s="800"/>
      <c r="AH18" s="800"/>
      <c r="AI18" s="800"/>
      <c r="AJ18" s="801"/>
      <c r="AK18" s="802"/>
      <c r="AL18" s="803"/>
      <c r="AM18" s="803"/>
      <c r="AN18" s="803"/>
      <c r="AO18" s="803"/>
      <c r="AP18" s="803"/>
      <c r="AQ18" s="803"/>
      <c r="AR18" s="803"/>
      <c r="AS18" s="803"/>
      <c r="AT18" s="803"/>
      <c r="AU18" s="804"/>
      <c r="AV18" s="804"/>
      <c r="AW18" s="804"/>
      <c r="AX18" s="804"/>
      <c r="AY18" s="805"/>
      <c r="AZ18" s="216"/>
      <c r="BA18" s="216"/>
      <c r="BB18" s="216"/>
      <c r="BC18" s="216"/>
      <c r="BD18" s="216"/>
      <c r="BE18" s="217"/>
      <c r="BF18" s="217"/>
      <c r="BG18" s="217"/>
      <c r="BH18" s="217"/>
      <c r="BI18" s="217"/>
      <c r="BJ18" s="217"/>
      <c r="BK18" s="217"/>
      <c r="BL18" s="217"/>
      <c r="BM18" s="217"/>
      <c r="BN18" s="217"/>
      <c r="BO18" s="217"/>
      <c r="BP18" s="217"/>
      <c r="BQ18" s="222">
        <v>12</v>
      </c>
      <c r="BR18" s="223"/>
      <c r="BS18" s="766"/>
      <c r="BT18" s="767"/>
      <c r="BU18" s="767"/>
      <c r="BV18" s="767"/>
      <c r="BW18" s="767"/>
      <c r="BX18" s="767"/>
      <c r="BY18" s="767"/>
      <c r="BZ18" s="767"/>
      <c r="CA18" s="767"/>
      <c r="CB18" s="767"/>
      <c r="CC18" s="767"/>
      <c r="CD18" s="767"/>
      <c r="CE18" s="767"/>
      <c r="CF18" s="767"/>
      <c r="CG18" s="768"/>
      <c r="CH18" s="806"/>
      <c r="CI18" s="807"/>
      <c r="CJ18" s="807"/>
      <c r="CK18" s="807"/>
      <c r="CL18" s="808"/>
      <c r="CM18" s="806"/>
      <c r="CN18" s="807"/>
      <c r="CO18" s="807"/>
      <c r="CP18" s="807"/>
      <c r="CQ18" s="808"/>
      <c r="CR18" s="806"/>
      <c r="CS18" s="807"/>
      <c r="CT18" s="807"/>
      <c r="CU18" s="807"/>
      <c r="CV18" s="808"/>
      <c r="CW18" s="806"/>
      <c r="CX18" s="807"/>
      <c r="CY18" s="807"/>
      <c r="CZ18" s="807"/>
      <c r="DA18" s="808"/>
      <c r="DB18" s="806"/>
      <c r="DC18" s="807"/>
      <c r="DD18" s="807"/>
      <c r="DE18" s="807"/>
      <c r="DF18" s="808"/>
      <c r="DG18" s="806"/>
      <c r="DH18" s="807"/>
      <c r="DI18" s="807"/>
      <c r="DJ18" s="807"/>
      <c r="DK18" s="808"/>
      <c r="DL18" s="806"/>
      <c r="DM18" s="807"/>
      <c r="DN18" s="807"/>
      <c r="DO18" s="807"/>
      <c r="DP18" s="808"/>
      <c r="DQ18" s="806"/>
      <c r="DR18" s="807"/>
      <c r="DS18" s="807"/>
      <c r="DT18" s="807"/>
      <c r="DU18" s="808"/>
      <c r="DV18" s="766"/>
      <c r="DW18" s="767"/>
      <c r="DX18" s="767"/>
      <c r="DY18" s="767"/>
      <c r="DZ18" s="836"/>
      <c r="EA18" s="218"/>
    </row>
    <row r="19" spans="1:131" s="219" customFormat="1" ht="26.25" customHeight="1" x14ac:dyDescent="0.15">
      <c r="A19" s="222">
        <v>13</v>
      </c>
      <c r="B19" s="793"/>
      <c r="C19" s="794"/>
      <c r="D19" s="794"/>
      <c r="E19" s="794"/>
      <c r="F19" s="794"/>
      <c r="G19" s="794"/>
      <c r="H19" s="794"/>
      <c r="I19" s="794"/>
      <c r="J19" s="794"/>
      <c r="K19" s="794"/>
      <c r="L19" s="794"/>
      <c r="M19" s="794"/>
      <c r="N19" s="794"/>
      <c r="O19" s="794"/>
      <c r="P19" s="795"/>
      <c r="Q19" s="796"/>
      <c r="R19" s="797"/>
      <c r="S19" s="797"/>
      <c r="T19" s="797"/>
      <c r="U19" s="797"/>
      <c r="V19" s="797"/>
      <c r="W19" s="797"/>
      <c r="X19" s="797"/>
      <c r="Y19" s="797"/>
      <c r="Z19" s="797"/>
      <c r="AA19" s="797"/>
      <c r="AB19" s="797"/>
      <c r="AC19" s="797"/>
      <c r="AD19" s="797"/>
      <c r="AE19" s="798"/>
      <c r="AF19" s="799"/>
      <c r="AG19" s="800"/>
      <c r="AH19" s="800"/>
      <c r="AI19" s="800"/>
      <c r="AJ19" s="801"/>
      <c r="AK19" s="802"/>
      <c r="AL19" s="803"/>
      <c r="AM19" s="803"/>
      <c r="AN19" s="803"/>
      <c r="AO19" s="803"/>
      <c r="AP19" s="803"/>
      <c r="AQ19" s="803"/>
      <c r="AR19" s="803"/>
      <c r="AS19" s="803"/>
      <c r="AT19" s="803"/>
      <c r="AU19" s="804"/>
      <c r="AV19" s="804"/>
      <c r="AW19" s="804"/>
      <c r="AX19" s="804"/>
      <c r="AY19" s="805"/>
      <c r="AZ19" s="216"/>
      <c r="BA19" s="216"/>
      <c r="BB19" s="216"/>
      <c r="BC19" s="216"/>
      <c r="BD19" s="216"/>
      <c r="BE19" s="217"/>
      <c r="BF19" s="217"/>
      <c r="BG19" s="217"/>
      <c r="BH19" s="217"/>
      <c r="BI19" s="217"/>
      <c r="BJ19" s="217"/>
      <c r="BK19" s="217"/>
      <c r="BL19" s="217"/>
      <c r="BM19" s="217"/>
      <c r="BN19" s="217"/>
      <c r="BO19" s="217"/>
      <c r="BP19" s="217"/>
      <c r="BQ19" s="222">
        <v>13</v>
      </c>
      <c r="BR19" s="223"/>
      <c r="BS19" s="766"/>
      <c r="BT19" s="767"/>
      <c r="BU19" s="767"/>
      <c r="BV19" s="767"/>
      <c r="BW19" s="767"/>
      <c r="BX19" s="767"/>
      <c r="BY19" s="767"/>
      <c r="BZ19" s="767"/>
      <c r="CA19" s="767"/>
      <c r="CB19" s="767"/>
      <c r="CC19" s="767"/>
      <c r="CD19" s="767"/>
      <c r="CE19" s="767"/>
      <c r="CF19" s="767"/>
      <c r="CG19" s="768"/>
      <c r="CH19" s="806"/>
      <c r="CI19" s="807"/>
      <c r="CJ19" s="807"/>
      <c r="CK19" s="807"/>
      <c r="CL19" s="808"/>
      <c r="CM19" s="806"/>
      <c r="CN19" s="807"/>
      <c r="CO19" s="807"/>
      <c r="CP19" s="807"/>
      <c r="CQ19" s="808"/>
      <c r="CR19" s="806"/>
      <c r="CS19" s="807"/>
      <c r="CT19" s="807"/>
      <c r="CU19" s="807"/>
      <c r="CV19" s="808"/>
      <c r="CW19" s="806"/>
      <c r="CX19" s="807"/>
      <c r="CY19" s="807"/>
      <c r="CZ19" s="807"/>
      <c r="DA19" s="808"/>
      <c r="DB19" s="806"/>
      <c r="DC19" s="807"/>
      <c r="DD19" s="807"/>
      <c r="DE19" s="807"/>
      <c r="DF19" s="808"/>
      <c r="DG19" s="806"/>
      <c r="DH19" s="807"/>
      <c r="DI19" s="807"/>
      <c r="DJ19" s="807"/>
      <c r="DK19" s="808"/>
      <c r="DL19" s="806"/>
      <c r="DM19" s="807"/>
      <c r="DN19" s="807"/>
      <c r="DO19" s="807"/>
      <c r="DP19" s="808"/>
      <c r="DQ19" s="806"/>
      <c r="DR19" s="807"/>
      <c r="DS19" s="807"/>
      <c r="DT19" s="807"/>
      <c r="DU19" s="808"/>
      <c r="DV19" s="766"/>
      <c r="DW19" s="767"/>
      <c r="DX19" s="767"/>
      <c r="DY19" s="767"/>
      <c r="DZ19" s="836"/>
      <c r="EA19" s="218"/>
    </row>
    <row r="20" spans="1:131" s="219" customFormat="1" ht="26.25" customHeight="1" x14ac:dyDescent="0.15">
      <c r="A20" s="222">
        <v>14</v>
      </c>
      <c r="B20" s="793"/>
      <c r="C20" s="794"/>
      <c r="D20" s="794"/>
      <c r="E20" s="794"/>
      <c r="F20" s="794"/>
      <c r="G20" s="794"/>
      <c r="H20" s="794"/>
      <c r="I20" s="794"/>
      <c r="J20" s="794"/>
      <c r="K20" s="794"/>
      <c r="L20" s="794"/>
      <c r="M20" s="794"/>
      <c r="N20" s="794"/>
      <c r="O20" s="794"/>
      <c r="P20" s="795"/>
      <c r="Q20" s="796"/>
      <c r="R20" s="797"/>
      <c r="S20" s="797"/>
      <c r="T20" s="797"/>
      <c r="U20" s="797"/>
      <c r="V20" s="797"/>
      <c r="W20" s="797"/>
      <c r="X20" s="797"/>
      <c r="Y20" s="797"/>
      <c r="Z20" s="797"/>
      <c r="AA20" s="797"/>
      <c r="AB20" s="797"/>
      <c r="AC20" s="797"/>
      <c r="AD20" s="797"/>
      <c r="AE20" s="798"/>
      <c r="AF20" s="799"/>
      <c r="AG20" s="800"/>
      <c r="AH20" s="800"/>
      <c r="AI20" s="800"/>
      <c r="AJ20" s="801"/>
      <c r="AK20" s="802"/>
      <c r="AL20" s="803"/>
      <c r="AM20" s="803"/>
      <c r="AN20" s="803"/>
      <c r="AO20" s="803"/>
      <c r="AP20" s="803"/>
      <c r="AQ20" s="803"/>
      <c r="AR20" s="803"/>
      <c r="AS20" s="803"/>
      <c r="AT20" s="803"/>
      <c r="AU20" s="804"/>
      <c r="AV20" s="804"/>
      <c r="AW20" s="804"/>
      <c r="AX20" s="804"/>
      <c r="AY20" s="805"/>
      <c r="AZ20" s="216"/>
      <c r="BA20" s="216"/>
      <c r="BB20" s="216"/>
      <c r="BC20" s="216"/>
      <c r="BD20" s="216"/>
      <c r="BE20" s="217"/>
      <c r="BF20" s="217"/>
      <c r="BG20" s="217"/>
      <c r="BH20" s="217"/>
      <c r="BI20" s="217"/>
      <c r="BJ20" s="217"/>
      <c r="BK20" s="217"/>
      <c r="BL20" s="217"/>
      <c r="BM20" s="217"/>
      <c r="BN20" s="217"/>
      <c r="BO20" s="217"/>
      <c r="BP20" s="217"/>
      <c r="BQ20" s="222">
        <v>14</v>
      </c>
      <c r="BR20" s="223"/>
      <c r="BS20" s="766"/>
      <c r="BT20" s="767"/>
      <c r="BU20" s="767"/>
      <c r="BV20" s="767"/>
      <c r="BW20" s="767"/>
      <c r="BX20" s="767"/>
      <c r="BY20" s="767"/>
      <c r="BZ20" s="767"/>
      <c r="CA20" s="767"/>
      <c r="CB20" s="767"/>
      <c r="CC20" s="767"/>
      <c r="CD20" s="767"/>
      <c r="CE20" s="767"/>
      <c r="CF20" s="767"/>
      <c r="CG20" s="768"/>
      <c r="CH20" s="806"/>
      <c r="CI20" s="807"/>
      <c r="CJ20" s="807"/>
      <c r="CK20" s="807"/>
      <c r="CL20" s="808"/>
      <c r="CM20" s="806"/>
      <c r="CN20" s="807"/>
      <c r="CO20" s="807"/>
      <c r="CP20" s="807"/>
      <c r="CQ20" s="808"/>
      <c r="CR20" s="806"/>
      <c r="CS20" s="807"/>
      <c r="CT20" s="807"/>
      <c r="CU20" s="807"/>
      <c r="CV20" s="808"/>
      <c r="CW20" s="806"/>
      <c r="CX20" s="807"/>
      <c r="CY20" s="807"/>
      <c r="CZ20" s="807"/>
      <c r="DA20" s="808"/>
      <c r="DB20" s="806"/>
      <c r="DC20" s="807"/>
      <c r="DD20" s="807"/>
      <c r="DE20" s="807"/>
      <c r="DF20" s="808"/>
      <c r="DG20" s="806"/>
      <c r="DH20" s="807"/>
      <c r="DI20" s="807"/>
      <c r="DJ20" s="807"/>
      <c r="DK20" s="808"/>
      <c r="DL20" s="806"/>
      <c r="DM20" s="807"/>
      <c r="DN20" s="807"/>
      <c r="DO20" s="807"/>
      <c r="DP20" s="808"/>
      <c r="DQ20" s="806"/>
      <c r="DR20" s="807"/>
      <c r="DS20" s="807"/>
      <c r="DT20" s="807"/>
      <c r="DU20" s="808"/>
      <c r="DV20" s="766"/>
      <c r="DW20" s="767"/>
      <c r="DX20" s="767"/>
      <c r="DY20" s="767"/>
      <c r="DZ20" s="836"/>
      <c r="EA20" s="218"/>
    </row>
    <row r="21" spans="1:131" s="219" customFormat="1" ht="26.25" customHeight="1" thickBot="1" x14ac:dyDescent="0.2">
      <c r="A21" s="222">
        <v>15</v>
      </c>
      <c r="B21" s="793"/>
      <c r="C21" s="794"/>
      <c r="D21" s="794"/>
      <c r="E21" s="794"/>
      <c r="F21" s="794"/>
      <c r="G21" s="794"/>
      <c r="H21" s="794"/>
      <c r="I21" s="794"/>
      <c r="J21" s="794"/>
      <c r="K21" s="794"/>
      <c r="L21" s="794"/>
      <c r="M21" s="794"/>
      <c r="N21" s="794"/>
      <c r="O21" s="794"/>
      <c r="P21" s="795"/>
      <c r="Q21" s="796"/>
      <c r="R21" s="797"/>
      <c r="S21" s="797"/>
      <c r="T21" s="797"/>
      <c r="U21" s="797"/>
      <c r="V21" s="797"/>
      <c r="W21" s="797"/>
      <c r="X21" s="797"/>
      <c r="Y21" s="797"/>
      <c r="Z21" s="797"/>
      <c r="AA21" s="797"/>
      <c r="AB21" s="797"/>
      <c r="AC21" s="797"/>
      <c r="AD21" s="797"/>
      <c r="AE21" s="798"/>
      <c r="AF21" s="799"/>
      <c r="AG21" s="800"/>
      <c r="AH21" s="800"/>
      <c r="AI21" s="800"/>
      <c r="AJ21" s="801"/>
      <c r="AK21" s="802"/>
      <c r="AL21" s="803"/>
      <c r="AM21" s="803"/>
      <c r="AN21" s="803"/>
      <c r="AO21" s="803"/>
      <c r="AP21" s="803"/>
      <c r="AQ21" s="803"/>
      <c r="AR21" s="803"/>
      <c r="AS21" s="803"/>
      <c r="AT21" s="803"/>
      <c r="AU21" s="804"/>
      <c r="AV21" s="804"/>
      <c r="AW21" s="804"/>
      <c r="AX21" s="804"/>
      <c r="AY21" s="805"/>
      <c r="AZ21" s="216"/>
      <c r="BA21" s="216"/>
      <c r="BB21" s="216"/>
      <c r="BC21" s="216"/>
      <c r="BD21" s="216"/>
      <c r="BE21" s="217"/>
      <c r="BF21" s="217"/>
      <c r="BG21" s="217"/>
      <c r="BH21" s="217"/>
      <c r="BI21" s="217"/>
      <c r="BJ21" s="217"/>
      <c r="BK21" s="217"/>
      <c r="BL21" s="217"/>
      <c r="BM21" s="217"/>
      <c r="BN21" s="217"/>
      <c r="BO21" s="217"/>
      <c r="BP21" s="217"/>
      <c r="BQ21" s="222">
        <v>15</v>
      </c>
      <c r="BR21" s="223"/>
      <c r="BS21" s="766"/>
      <c r="BT21" s="767"/>
      <c r="BU21" s="767"/>
      <c r="BV21" s="767"/>
      <c r="BW21" s="767"/>
      <c r="BX21" s="767"/>
      <c r="BY21" s="767"/>
      <c r="BZ21" s="767"/>
      <c r="CA21" s="767"/>
      <c r="CB21" s="767"/>
      <c r="CC21" s="767"/>
      <c r="CD21" s="767"/>
      <c r="CE21" s="767"/>
      <c r="CF21" s="767"/>
      <c r="CG21" s="768"/>
      <c r="CH21" s="806"/>
      <c r="CI21" s="807"/>
      <c r="CJ21" s="807"/>
      <c r="CK21" s="807"/>
      <c r="CL21" s="808"/>
      <c r="CM21" s="806"/>
      <c r="CN21" s="807"/>
      <c r="CO21" s="807"/>
      <c r="CP21" s="807"/>
      <c r="CQ21" s="808"/>
      <c r="CR21" s="806"/>
      <c r="CS21" s="807"/>
      <c r="CT21" s="807"/>
      <c r="CU21" s="807"/>
      <c r="CV21" s="808"/>
      <c r="CW21" s="806"/>
      <c r="CX21" s="807"/>
      <c r="CY21" s="807"/>
      <c r="CZ21" s="807"/>
      <c r="DA21" s="808"/>
      <c r="DB21" s="806"/>
      <c r="DC21" s="807"/>
      <c r="DD21" s="807"/>
      <c r="DE21" s="807"/>
      <c r="DF21" s="808"/>
      <c r="DG21" s="806"/>
      <c r="DH21" s="807"/>
      <c r="DI21" s="807"/>
      <c r="DJ21" s="807"/>
      <c r="DK21" s="808"/>
      <c r="DL21" s="806"/>
      <c r="DM21" s="807"/>
      <c r="DN21" s="807"/>
      <c r="DO21" s="807"/>
      <c r="DP21" s="808"/>
      <c r="DQ21" s="806"/>
      <c r="DR21" s="807"/>
      <c r="DS21" s="807"/>
      <c r="DT21" s="807"/>
      <c r="DU21" s="808"/>
      <c r="DV21" s="766"/>
      <c r="DW21" s="767"/>
      <c r="DX21" s="767"/>
      <c r="DY21" s="767"/>
      <c r="DZ21" s="836"/>
      <c r="EA21" s="218"/>
    </row>
    <row r="22" spans="1:131" s="219" customFormat="1" ht="26.25" customHeight="1" x14ac:dyDescent="0.15">
      <c r="A22" s="222">
        <v>16</v>
      </c>
      <c r="B22" s="793"/>
      <c r="C22" s="794"/>
      <c r="D22" s="794"/>
      <c r="E22" s="794"/>
      <c r="F22" s="794"/>
      <c r="G22" s="794"/>
      <c r="H22" s="794"/>
      <c r="I22" s="794"/>
      <c r="J22" s="794"/>
      <c r="K22" s="794"/>
      <c r="L22" s="794"/>
      <c r="M22" s="794"/>
      <c r="N22" s="794"/>
      <c r="O22" s="794"/>
      <c r="P22" s="795"/>
      <c r="Q22" s="847"/>
      <c r="R22" s="848"/>
      <c r="S22" s="848"/>
      <c r="T22" s="848"/>
      <c r="U22" s="848"/>
      <c r="V22" s="848"/>
      <c r="W22" s="848"/>
      <c r="X22" s="848"/>
      <c r="Y22" s="848"/>
      <c r="Z22" s="848"/>
      <c r="AA22" s="848"/>
      <c r="AB22" s="848"/>
      <c r="AC22" s="848"/>
      <c r="AD22" s="848"/>
      <c r="AE22" s="849"/>
      <c r="AF22" s="799"/>
      <c r="AG22" s="800"/>
      <c r="AH22" s="800"/>
      <c r="AI22" s="800"/>
      <c r="AJ22" s="801"/>
      <c r="AK22" s="850"/>
      <c r="AL22" s="851"/>
      <c r="AM22" s="851"/>
      <c r="AN22" s="851"/>
      <c r="AO22" s="851"/>
      <c r="AP22" s="851"/>
      <c r="AQ22" s="851"/>
      <c r="AR22" s="851"/>
      <c r="AS22" s="851"/>
      <c r="AT22" s="851"/>
      <c r="AU22" s="852"/>
      <c r="AV22" s="852"/>
      <c r="AW22" s="852"/>
      <c r="AX22" s="852"/>
      <c r="AY22" s="853"/>
      <c r="AZ22" s="854" t="s">
        <v>390</v>
      </c>
      <c r="BA22" s="854"/>
      <c r="BB22" s="854"/>
      <c r="BC22" s="854"/>
      <c r="BD22" s="855"/>
      <c r="BE22" s="217"/>
      <c r="BF22" s="217"/>
      <c r="BG22" s="217"/>
      <c r="BH22" s="217"/>
      <c r="BI22" s="217"/>
      <c r="BJ22" s="217"/>
      <c r="BK22" s="217"/>
      <c r="BL22" s="217"/>
      <c r="BM22" s="217"/>
      <c r="BN22" s="217"/>
      <c r="BO22" s="217"/>
      <c r="BP22" s="217"/>
      <c r="BQ22" s="222">
        <v>16</v>
      </c>
      <c r="BR22" s="223"/>
      <c r="BS22" s="766"/>
      <c r="BT22" s="767"/>
      <c r="BU22" s="767"/>
      <c r="BV22" s="767"/>
      <c r="BW22" s="767"/>
      <c r="BX22" s="767"/>
      <c r="BY22" s="767"/>
      <c r="BZ22" s="767"/>
      <c r="CA22" s="767"/>
      <c r="CB22" s="767"/>
      <c r="CC22" s="767"/>
      <c r="CD22" s="767"/>
      <c r="CE22" s="767"/>
      <c r="CF22" s="767"/>
      <c r="CG22" s="768"/>
      <c r="CH22" s="806"/>
      <c r="CI22" s="807"/>
      <c r="CJ22" s="807"/>
      <c r="CK22" s="807"/>
      <c r="CL22" s="808"/>
      <c r="CM22" s="806"/>
      <c r="CN22" s="807"/>
      <c r="CO22" s="807"/>
      <c r="CP22" s="807"/>
      <c r="CQ22" s="808"/>
      <c r="CR22" s="806"/>
      <c r="CS22" s="807"/>
      <c r="CT22" s="807"/>
      <c r="CU22" s="807"/>
      <c r="CV22" s="808"/>
      <c r="CW22" s="806"/>
      <c r="CX22" s="807"/>
      <c r="CY22" s="807"/>
      <c r="CZ22" s="807"/>
      <c r="DA22" s="808"/>
      <c r="DB22" s="806"/>
      <c r="DC22" s="807"/>
      <c r="DD22" s="807"/>
      <c r="DE22" s="807"/>
      <c r="DF22" s="808"/>
      <c r="DG22" s="806"/>
      <c r="DH22" s="807"/>
      <c r="DI22" s="807"/>
      <c r="DJ22" s="807"/>
      <c r="DK22" s="808"/>
      <c r="DL22" s="806"/>
      <c r="DM22" s="807"/>
      <c r="DN22" s="807"/>
      <c r="DO22" s="807"/>
      <c r="DP22" s="808"/>
      <c r="DQ22" s="806"/>
      <c r="DR22" s="807"/>
      <c r="DS22" s="807"/>
      <c r="DT22" s="807"/>
      <c r="DU22" s="808"/>
      <c r="DV22" s="766"/>
      <c r="DW22" s="767"/>
      <c r="DX22" s="767"/>
      <c r="DY22" s="767"/>
      <c r="DZ22" s="836"/>
      <c r="EA22" s="218"/>
    </row>
    <row r="23" spans="1:131" s="219" customFormat="1" ht="26.25" customHeight="1" thickBot="1" x14ac:dyDescent="0.2">
      <c r="A23" s="224" t="s">
        <v>391</v>
      </c>
      <c r="B23" s="837" t="s">
        <v>392</v>
      </c>
      <c r="C23" s="838"/>
      <c r="D23" s="838"/>
      <c r="E23" s="838"/>
      <c r="F23" s="838"/>
      <c r="G23" s="838"/>
      <c r="H23" s="838"/>
      <c r="I23" s="838"/>
      <c r="J23" s="838"/>
      <c r="K23" s="838"/>
      <c r="L23" s="838"/>
      <c r="M23" s="838"/>
      <c r="N23" s="838"/>
      <c r="O23" s="838"/>
      <c r="P23" s="839"/>
      <c r="Q23" s="840">
        <v>38317</v>
      </c>
      <c r="R23" s="841"/>
      <c r="S23" s="841"/>
      <c r="T23" s="841"/>
      <c r="U23" s="841"/>
      <c r="V23" s="841">
        <v>36482</v>
      </c>
      <c r="W23" s="841"/>
      <c r="X23" s="841"/>
      <c r="Y23" s="841"/>
      <c r="Z23" s="841"/>
      <c r="AA23" s="841">
        <v>1836</v>
      </c>
      <c r="AB23" s="841"/>
      <c r="AC23" s="841"/>
      <c r="AD23" s="841"/>
      <c r="AE23" s="842"/>
      <c r="AF23" s="843">
        <v>1753</v>
      </c>
      <c r="AG23" s="841"/>
      <c r="AH23" s="841"/>
      <c r="AI23" s="841"/>
      <c r="AJ23" s="844"/>
      <c r="AK23" s="845"/>
      <c r="AL23" s="846"/>
      <c r="AM23" s="846"/>
      <c r="AN23" s="846"/>
      <c r="AO23" s="846"/>
      <c r="AP23" s="841">
        <v>32615</v>
      </c>
      <c r="AQ23" s="841"/>
      <c r="AR23" s="841"/>
      <c r="AS23" s="841"/>
      <c r="AT23" s="841"/>
      <c r="AU23" s="857"/>
      <c r="AV23" s="857"/>
      <c r="AW23" s="857"/>
      <c r="AX23" s="857"/>
      <c r="AY23" s="858"/>
      <c r="AZ23" s="859" t="s">
        <v>393</v>
      </c>
      <c r="BA23" s="860"/>
      <c r="BB23" s="860"/>
      <c r="BC23" s="860"/>
      <c r="BD23" s="861"/>
      <c r="BE23" s="217"/>
      <c r="BF23" s="217"/>
      <c r="BG23" s="217"/>
      <c r="BH23" s="217"/>
      <c r="BI23" s="217"/>
      <c r="BJ23" s="217"/>
      <c r="BK23" s="217"/>
      <c r="BL23" s="217"/>
      <c r="BM23" s="217"/>
      <c r="BN23" s="217"/>
      <c r="BO23" s="217"/>
      <c r="BP23" s="217"/>
      <c r="BQ23" s="222">
        <v>17</v>
      </c>
      <c r="BR23" s="223"/>
      <c r="BS23" s="766"/>
      <c r="BT23" s="767"/>
      <c r="BU23" s="767"/>
      <c r="BV23" s="767"/>
      <c r="BW23" s="767"/>
      <c r="BX23" s="767"/>
      <c r="BY23" s="767"/>
      <c r="BZ23" s="767"/>
      <c r="CA23" s="767"/>
      <c r="CB23" s="767"/>
      <c r="CC23" s="767"/>
      <c r="CD23" s="767"/>
      <c r="CE23" s="767"/>
      <c r="CF23" s="767"/>
      <c r="CG23" s="768"/>
      <c r="CH23" s="806"/>
      <c r="CI23" s="807"/>
      <c r="CJ23" s="807"/>
      <c r="CK23" s="807"/>
      <c r="CL23" s="808"/>
      <c r="CM23" s="806"/>
      <c r="CN23" s="807"/>
      <c r="CO23" s="807"/>
      <c r="CP23" s="807"/>
      <c r="CQ23" s="808"/>
      <c r="CR23" s="806"/>
      <c r="CS23" s="807"/>
      <c r="CT23" s="807"/>
      <c r="CU23" s="807"/>
      <c r="CV23" s="808"/>
      <c r="CW23" s="806"/>
      <c r="CX23" s="807"/>
      <c r="CY23" s="807"/>
      <c r="CZ23" s="807"/>
      <c r="DA23" s="808"/>
      <c r="DB23" s="806"/>
      <c r="DC23" s="807"/>
      <c r="DD23" s="807"/>
      <c r="DE23" s="807"/>
      <c r="DF23" s="808"/>
      <c r="DG23" s="806"/>
      <c r="DH23" s="807"/>
      <c r="DI23" s="807"/>
      <c r="DJ23" s="807"/>
      <c r="DK23" s="808"/>
      <c r="DL23" s="806"/>
      <c r="DM23" s="807"/>
      <c r="DN23" s="807"/>
      <c r="DO23" s="807"/>
      <c r="DP23" s="808"/>
      <c r="DQ23" s="806"/>
      <c r="DR23" s="807"/>
      <c r="DS23" s="807"/>
      <c r="DT23" s="807"/>
      <c r="DU23" s="808"/>
      <c r="DV23" s="766"/>
      <c r="DW23" s="767"/>
      <c r="DX23" s="767"/>
      <c r="DY23" s="767"/>
      <c r="DZ23" s="836"/>
      <c r="EA23" s="218"/>
    </row>
    <row r="24" spans="1:131" s="219" customFormat="1" ht="26.25" customHeight="1" x14ac:dyDescent="0.15">
      <c r="A24" s="856" t="s">
        <v>394</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16"/>
      <c r="BA24" s="216"/>
      <c r="BB24" s="216"/>
      <c r="BC24" s="216"/>
      <c r="BD24" s="216"/>
      <c r="BE24" s="217"/>
      <c r="BF24" s="217"/>
      <c r="BG24" s="217"/>
      <c r="BH24" s="217"/>
      <c r="BI24" s="217"/>
      <c r="BJ24" s="217"/>
      <c r="BK24" s="217"/>
      <c r="BL24" s="217"/>
      <c r="BM24" s="217"/>
      <c r="BN24" s="217"/>
      <c r="BO24" s="217"/>
      <c r="BP24" s="217"/>
      <c r="BQ24" s="222">
        <v>18</v>
      </c>
      <c r="BR24" s="223"/>
      <c r="BS24" s="766"/>
      <c r="BT24" s="767"/>
      <c r="BU24" s="767"/>
      <c r="BV24" s="767"/>
      <c r="BW24" s="767"/>
      <c r="BX24" s="767"/>
      <c r="BY24" s="767"/>
      <c r="BZ24" s="767"/>
      <c r="CA24" s="767"/>
      <c r="CB24" s="767"/>
      <c r="CC24" s="767"/>
      <c r="CD24" s="767"/>
      <c r="CE24" s="767"/>
      <c r="CF24" s="767"/>
      <c r="CG24" s="768"/>
      <c r="CH24" s="806"/>
      <c r="CI24" s="807"/>
      <c r="CJ24" s="807"/>
      <c r="CK24" s="807"/>
      <c r="CL24" s="808"/>
      <c r="CM24" s="806"/>
      <c r="CN24" s="807"/>
      <c r="CO24" s="807"/>
      <c r="CP24" s="807"/>
      <c r="CQ24" s="808"/>
      <c r="CR24" s="806"/>
      <c r="CS24" s="807"/>
      <c r="CT24" s="807"/>
      <c r="CU24" s="807"/>
      <c r="CV24" s="808"/>
      <c r="CW24" s="806"/>
      <c r="CX24" s="807"/>
      <c r="CY24" s="807"/>
      <c r="CZ24" s="807"/>
      <c r="DA24" s="808"/>
      <c r="DB24" s="806"/>
      <c r="DC24" s="807"/>
      <c r="DD24" s="807"/>
      <c r="DE24" s="807"/>
      <c r="DF24" s="808"/>
      <c r="DG24" s="806"/>
      <c r="DH24" s="807"/>
      <c r="DI24" s="807"/>
      <c r="DJ24" s="807"/>
      <c r="DK24" s="808"/>
      <c r="DL24" s="806"/>
      <c r="DM24" s="807"/>
      <c r="DN24" s="807"/>
      <c r="DO24" s="807"/>
      <c r="DP24" s="808"/>
      <c r="DQ24" s="806"/>
      <c r="DR24" s="807"/>
      <c r="DS24" s="807"/>
      <c r="DT24" s="807"/>
      <c r="DU24" s="808"/>
      <c r="DV24" s="766"/>
      <c r="DW24" s="767"/>
      <c r="DX24" s="767"/>
      <c r="DY24" s="767"/>
      <c r="DZ24" s="836"/>
      <c r="EA24" s="218"/>
    </row>
    <row r="25" spans="1:131" ht="26.25" customHeight="1" thickBot="1" x14ac:dyDescent="0.2">
      <c r="A25" s="813" t="s">
        <v>395</v>
      </c>
      <c r="B25" s="813"/>
      <c r="C25" s="813"/>
      <c r="D25" s="813"/>
      <c r="E25" s="813"/>
      <c r="F25" s="813"/>
      <c r="G25" s="813"/>
      <c r="H25" s="813"/>
      <c r="I25" s="813"/>
      <c r="J25" s="813"/>
      <c r="K25" s="813"/>
      <c r="L25" s="813"/>
      <c r="M25" s="813"/>
      <c r="N25" s="813"/>
      <c r="O25" s="813"/>
      <c r="P25" s="813"/>
      <c r="Q25" s="813"/>
      <c r="R25" s="813"/>
      <c r="S25" s="813"/>
      <c r="T25" s="813"/>
      <c r="U25" s="813"/>
      <c r="V25" s="813"/>
      <c r="W25" s="813"/>
      <c r="X25" s="813"/>
      <c r="Y25" s="813"/>
      <c r="Z25" s="813"/>
      <c r="AA25" s="813"/>
      <c r="AB25" s="813"/>
      <c r="AC25" s="813"/>
      <c r="AD25" s="813"/>
      <c r="AE25" s="813"/>
      <c r="AF25" s="813"/>
      <c r="AG25" s="813"/>
      <c r="AH25" s="813"/>
      <c r="AI25" s="813"/>
      <c r="AJ25" s="813"/>
      <c r="AK25" s="813"/>
      <c r="AL25" s="813"/>
      <c r="AM25" s="813"/>
      <c r="AN25" s="813"/>
      <c r="AO25" s="813"/>
      <c r="AP25" s="813"/>
      <c r="AQ25" s="813"/>
      <c r="AR25" s="813"/>
      <c r="AS25" s="813"/>
      <c r="AT25" s="813"/>
      <c r="AU25" s="813"/>
      <c r="AV25" s="813"/>
      <c r="AW25" s="813"/>
      <c r="AX25" s="813"/>
      <c r="AY25" s="813"/>
      <c r="AZ25" s="813"/>
      <c r="BA25" s="813"/>
      <c r="BB25" s="813"/>
      <c r="BC25" s="813"/>
      <c r="BD25" s="813"/>
      <c r="BE25" s="813"/>
      <c r="BF25" s="813"/>
      <c r="BG25" s="813"/>
      <c r="BH25" s="813"/>
      <c r="BI25" s="813"/>
      <c r="BJ25" s="216"/>
      <c r="BK25" s="216"/>
      <c r="BL25" s="216"/>
      <c r="BM25" s="216"/>
      <c r="BN25" s="216"/>
      <c r="BO25" s="225"/>
      <c r="BP25" s="225"/>
      <c r="BQ25" s="222">
        <v>19</v>
      </c>
      <c r="BR25" s="223"/>
      <c r="BS25" s="766"/>
      <c r="BT25" s="767"/>
      <c r="BU25" s="767"/>
      <c r="BV25" s="767"/>
      <c r="BW25" s="767"/>
      <c r="BX25" s="767"/>
      <c r="BY25" s="767"/>
      <c r="BZ25" s="767"/>
      <c r="CA25" s="767"/>
      <c r="CB25" s="767"/>
      <c r="CC25" s="767"/>
      <c r="CD25" s="767"/>
      <c r="CE25" s="767"/>
      <c r="CF25" s="767"/>
      <c r="CG25" s="768"/>
      <c r="CH25" s="806"/>
      <c r="CI25" s="807"/>
      <c r="CJ25" s="807"/>
      <c r="CK25" s="807"/>
      <c r="CL25" s="808"/>
      <c r="CM25" s="806"/>
      <c r="CN25" s="807"/>
      <c r="CO25" s="807"/>
      <c r="CP25" s="807"/>
      <c r="CQ25" s="808"/>
      <c r="CR25" s="806"/>
      <c r="CS25" s="807"/>
      <c r="CT25" s="807"/>
      <c r="CU25" s="807"/>
      <c r="CV25" s="808"/>
      <c r="CW25" s="806"/>
      <c r="CX25" s="807"/>
      <c r="CY25" s="807"/>
      <c r="CZ25" s="807"/>
      <c r="DA25" s="808"/>
      <c r="DB25" s="806"/>
      <c r="DC25" s="807"/>
      <c r="DD25" s="807"/>
      <c r="DE25" s="807"/>
      <c r="DF25" s="808"/>
      <c r="DG25" s="806"/>
      <c r="DH25" s="807"/>
      <c r="DI25" s="807"/>
      <c r="DJ25" s="807"/>
      <c r="DK25" s="808"/>
      <c r="DL25" s="806"/>
      <c r="DM25" s="807"/>
      <c r="DN25" s="807"/>
      <c r="DO25" s="807"/>
      <c r="DP25" s="808"/>
      <c r="DQ25" s="806"/>
      <c r="DR25" s="807"/>
      <c r="DS25" s="807"/>
      <c r="DT25" s="807"/>
      <c r="DU25" s="808"/>
      <c r="DV25" s="766"/>
      <c r="DW25" s="767"/>
      <c r="DX25" s="767"/>
      <c r="DY25" s="767"/>
      <c r="DZ25" s="836"/>
      <c r="EA25" s="214"/>
    </row>
    <row r="26" spans="1:131" ht="26.25" customHeight="1" x14ac:dyDescent="0.15">
      <c r="A26" s="780" t="s">
        <v>369</v>
      </c>
      <c r="B26" s="781"/>
      <c r="C26" s="781"/>
      <c r="D26" s="781"/>
      <c r="E26" s="781"/>
      <c r="F26" s="781"/>
      <c r="G26" s="781"/>
      <c r="H26" s="781"/>
      <c r="I26" s="781"/>
      <c r="J26" s="781"/>
      <c r="K26" s="781"/>
      <c r="L26" s="781"/>
      <c r="M26" s="781"/>
      <c r="N26" s="781"/>
      <c r="O26" s="781"/>
      <c r="P26" s="782"/>
      <c r="Q26" s="776" t="s">
        <v>396</v>
      </c>
      <c r="R26" s="772"/>
      <c r="S26" s="772"/>
      <c r="T26" s="772"/>
      <c r="U26" s="773"/>
      <c r="V26" s="776" t="s">
        <v>397</v>
      </c>
      <c r="W26" s="772"/>
      <c r="X26" s="772"/>
      <c r="Y26" s="772"/>
      <c r="Z26" s="773"/>
      <c r="AA26" s="776" t="s">
        <v>398</v>
      </c>
      <c r="AB26" s="772"/>
      <c r="AC26" s="772"/>
      <c r="AD26" s="772"/>
      <c r="AE26" s="772"/>
      <c r="AF26" s="862" t="s">
        <v>399</v>
      </c>
      <c r="AG26" s="863"/>
      <c r="AH26" s="863"/>
      <c r="AI26" s="863"/>
      <c r="AJ26" s="864"/>
      <c r="AK26" s="772" t="s">
        <v>400</v>
      </c>
      <c r="AL26" s="772"/>
      <c r="AM26" s="772"/>
      <c r="AN26" s="772"/>
      <c r="AO26" s="773"/>
      <c r="AP26" s="776" t="s">
        <v>401</v>
      </c>
      <c r="AQ26" s="772"/>
      <c r="AR26" s="772"/>
      <c r="AS26" s="772"/>
      <c r="AT26" s="773"/>
      <c r="AU26" s="776" t="s">
        <v>402</v>
      </c>
      <c r="AV26" s="772"/>
      <c r="AW26" s="772"/>
      <c r="AX26" s="772"/>
      <c r="AY26" s="773"/>
      <c r="AZ26" s="776" t="s">
        <v>403</v>
      </c>
      <c r="BA26" s="772"/>
      <c r="BB26" s="772"/>
      <c r="BC26" s="772"/>
      <c r="BD26" s="773"/>
      <c r="BE26" s="776" t="s">
        <v>376</v>
      </c>
      <c r="BF26" s="772"/>
      <c r="BG26" s="772"/>
      <c r="BH26" s="772"/>
      <c r="BI26" s="778"/>
      <c r="BJ26" s="216"/>
      <c r="BK26" s="216"/>
      <c r="BL26" s="216"/>
      <c r="BM26" s="216"/>
      <c r="BN26" s="216"/>
      <c r="BO26" s="225"/>
      <c r="BP26" s="225"/>
      <c r="BQ26" s="222">
        <v>20</v>
      </c>
      <c r="BR26" s="223"/>
      <c r="BS26" s="766"/>
      <c r="BT26" s="767"/>
      <c r="BU26" s="767"/>
      <c r="BV26" s="767"/>
      <c r="BW26" s="767"/>
      <c r="BX26" s="767"/>
      <c r="BY26" s="767"/>
      <c r="BZ26" s="767"/>
      <c r="CA26" s="767"/>
      <c r="CB26" s="767"/>
      <c r="CC26" s="767"/>
      <c r="CD26" s="767"/>
      <c r="CE26" s="767"/>
      <c r="CF26" s="767"/>
      <c r="CG26" s="768"/>
      <c r="CH26" s="806"/>
      <c r="CI26" s="807"/>
      <c r="CJ26" s="807"/>
      <c r="CK26" s="807"/>
      <c r="CL26" s="808"/>
      <c r="CM26" s="806"/>
      <c r="CN26" s="807"/>
      <c r="CO26" s="807"/>
      <c r="CP26" s="807"/>
      <c r="CQ26" s="808"/>
      <c r="CR26" s="806"/>
      <c r="CS26" s="807"/>
      <c r="CT26" s="807"/>
      <c r="CU26" s="807"/>
      <c r="CV26" s="808"/>
      <c r="CW26" s="806"/>
      <c r="CX26" s="807"/>
      <c r="CY26" s="807"/>
      <c r="CZ26" s="807"/>
      <c r="DA26" s="808"/>
      <c r="DB26" s="806"/>
      <c r="DC26" s="807"/>
      <c r="DD26" s="807"/>
      <c r="DE26" s="807"/>
      <c r="DF26" s="808"/>
      <c r="DG26" s="806"/>
      <c r="DH26" s="807"/>
      <c r="DI26" s="807"/>
      <c r="DJ26" s="807"/>
      <c r="DK26" s="808"/>
      <c r="DL26" s="806"/>
      <c r="DM26" s="807"/>
      <c r="DN26" s="807"/>
      <c r="DO26" s="807"/>
      <c r="DP26" s="808"/>
      <c r="DQ26" s="806"/>
      <c r="DR26" s="807"/>
      <c r="DS26" s="807"/>
      <c r="DT26" s="807"/>
      <c r="DU26" s="808"/>
      <c r="DV26" s="766"/>
      <c r="DW26" s="767"/>
      <c r="DX26" s="767"/>
      <c r="DY26" s="767"/>
      <c r="DZ26" s="836"/>
      <c r="EA26" s="214"/>
    </row>
    <row r="27" spans="1:131" ht="26.25" customHeight="1" thickBot="1" x14ac:dyDescent="0.2">
      <c r="A27" s="783"/>
      <c r="B27" s="784"/>
      <c r="C27" s="784"/>
      <c r="D27" s="784"/>
      <c r="E27" s="784"/>
      <c r="F27" s="784"/>
      <c r="G27" s="784"/>
      <c r="H27" s="784"/>
      <c r="I27" s="784"/>
      <c r="J27" s="784"/>
      <c r="K27" s="784"/>
      <c r="L27" s="784"/>
      <c r="M27" s="784"/>
      <c r="N27" s="784"/>
      <c r="O27" s="784"/>
      <c r="P27" s="785"/>
      <c r="Q27" s="777"/>
      <c r="R27" s="774"/>
      <c r="S27" s="774"/>
      <c r="T27" s="774"/>
      <c r="U27" s="775"/>
      <c r="V27" s="777"/>
      <c r="W27" s="774"/>
      <c r="X27" s="774"/>
      <c r="Y27" s="774"/>
      <c r="Z27" s="775"/>
      <c r="AA27" s="777"/>
      <c r="AB27" s="774"/>
      <c r="AC27" s="774"/>
      <c r="AD27" s="774"/>
      <c r="AE27" s="774"/>
      <c r="AF27" s="865"/>
      <c r="AG27" s="866"/>
      <c r="AH27" s="866"/>
      <c r="AI27" s="866"/>
      <c r="AJ27" s="867"/>
      <c r="AK27" s="774"/>
      <c r="AL27" s="774"/>
      <c r="AM27" s="774"/>
      <c r="AN27" s="774"/>
      <c r="AO27" s="775"/>
      <c r="AP27" s="777"/>
      <c r="AQ27" s="774"/>
      <c r="AR27" s="774"/>
      <c r="AS27" s="774"/>
      <c r="AT27" s="775"/>
      <c r="AU27" s="777"/>
      <c r="AV27" s="774"/>
      <c r="AW27" s="774"/>
      <c r="AX27" s="774"/>
      <c r="AY27" s="775"/>
      <c r="AZ27" s="777"/>
      <c r="BA27" s="774"/>
      <c r="BB27" s="774"/>
      <c r="BC27" s="774"/>
      <c r="BD27" s="775"/>
      <c r="BE27" s="777"/>
      <c r="BF27" s="774"/>
      <c r="BG27" s="774"/>
      <c r="BH27" s="774"/>
      <c r="BI27" s="779"/>
      <c r="BJ27" s="216"/>
      <c r="BK27" s="216"/>
      <c r="BL27" s="216"/>
      <c r="BM27" s="216"/>
      <c r="BN27" s="216"/>
      <c r="BO27" s="225"/>
      <c r="BP27" s="225"/>
      <c r="BQ27" s="222">
        <v>21</v>
      </c>
      <c r="BR27" s="223"/>
      <c r="BS27" s="766"/>
      <c r="BT27" s="767"/>
      <c r="BU27" s="767"/>
      <c r="BV27" s="767"/>
      <c r="BW27" s="767"/>
      <c r="BX27" s="767"/>
      <c r="BY27" s="767"/>
      <c r="BZ27" s="767"/>
      <c r="CA27" s="767"/>
      <c r="CB27" s="767"/>
      <c r="CC27" s="767"/>
      <c r="CD27" s="767"/>
      <c r="CE27" s="767"/>
      <c r="CF27" s="767"/>
      <c r="CG27" s="768"/>
      <c r="CH27" s="806"/>
      <c r="CI27" s="807"/>
      <c r="CJ27" s="807"/>
      <c r="CK27" s="807"/>
      <c r="CL27" s="808"/>
      <c r="CM27" s="806"/>
      <c r="CN27" s="807"/>
      <c r="CO27" s="807"/>
      <c r="CP27" s="807"/>
      <c r="CQ27" s="808"/>
      <c r="CR27" s="806"/>
      <c r="CS27" s="807"/>
      <c r="CT27" s="807"/>
      <c r="CU27" s="807"/>
      <c r="CV27" s="808"/>
      <c r="CW27" s="806"/>
      <c r="CX27" s="807"/>
      <c r="CY27" s="807"/>
      <c r="CZ27" s="807"/>
      <c r="DA27" s="808"/>
      <c r="DB27" s="806"/>
      <c r="DC27" s="807"/>
      <c r="DD27" s="807"/>
      <c r="DE27" s="807"/>
      <c r="DF27" s="808"/>
      <c r="DG27" s="806"/>
      <c r="DH27" s="807"/>
      <c r="DI27" s="807"/>
      <c r="DJ27" s="807"/>
      <c r="DK27" s="808"/>
      <c r="DL27" s="806"/>
      <c r="DM27" s="807"/>
      <c r="DN27" s="807"/>
      <c r="DO27" s="807"/>
      <c r="DP27" s="808"/>
      <c r="DQ27" s="806"/>
      <c r="DR27" s="807"/>
      <c r="DS27" s="807"/>
      <c r="DT27" s="807"/>
      <c r="DU27" s="808"/>
      <c r="DV27" s="766"/>
      <c r="DW27" s="767"/>
      <c r="DX27" s="767"/>
      <c r="DY27" s="767"/>
      <c r="DZ27" s="836"/>
      <c r="EA27" s="214"/>
    </row>
    <row r="28" spans="1:131" ht="26.25" customHeight="1" thickTop="1" x14ac:dyDescent="0.15">
      <c r="A28" s="226">
        <v>1</v>
      </c>
      <c r="B28" s="824" t="s">
        <v>404</v>
      </c>
      <c r="C28" s="825"/>
      <c r="D28" s="825"/>
      <c r="E28" s="825"/>
      <c r="F28" s="825"/>
      <c r="G28" s="825"/>
      <c r="H28" s="825"/>
      <c r="I28" s="825"/>
      <c r="J28" s="825"/>
      <c r="K28" s="825"/>
      <c r="L28" s="825"/>
      <c r="M28" s="825"/>
      <c r="N28" s="825"/>
      <c r="O28" s="825"/>
      <c r="P28" s="826"/>
      <c r="Q28" s="870">
        <v>6187</v>
      </c>
      <c r="R28" s="871"/>
      <c r="S28" s="871"/>
      <c r="T28" s="871"/>
      <c r="U28" s="871"/>
      <c r="V28" s="871">
        <v>6007</v>
      </c>
      <c r="W28" s="871"/>
      <c r="X28" s="871"/>
      <c r="Y28" s="871"/>
      <c r="Z28" s="871"/>
      <c r="AA28" s="871">
        <v>180</v>
      </c>
      <c r="AB28" s="871"/>
      <c r="AC28" s="871"/>
      <c r="AD28" s="871"/>
      <c r="AE28" s="872"/>
      <c r="AF28" s="873">
        <v>180</v>
      </c>
      <c r="AG28" s="871"/>
      <c r="AH28" s="871"/>
      <c r="AI28" s="871"/>
      <c r="AJ28" s="874"/>
      <c r="AK28" s="875">
        <v>453</v>
      </c>
      <c r="AL28" s="876"/>
      <c r="AM28" s="876"/>
      <c r="AN28" s="876"/>
      <c r="AO28" s="876"/>
      <c r="AP28" s="876" t="s">
        <v>598</v>
      </c>
      <c r="AQ28" s="876"/>
      <c r="AR28" s="876"/>
      <c r="AS28" s="876"/>
      <c r="AT28" s="876"/>
      <c r="AU28" s="876"/>
      <c r="AV28" s="876"/>
      <c r="AW28" s="876"/>
      <c r="AX28" s="876"/>
      <c r="AY28" s="876"/>
      <c r="AZ28" s="877"/>
      <c r="BA28" s="877"/>
      <c r="BB28" s="877"/>
      <c r="BC28" s="877"/>
      <c r="BD28" s="877"/>
      <c r="BE28" s="868"/>
      <c r="BF28" s="868"/>
      <c r="BG28" s="868"/>
      <c r="BH28" s="868"/>
      <c r="BI28" s="869"/>
      <c r="BJ28" s="216"/>
      <c r="BK28" s="216"/>
      <c r="BL28" s="216"/>
      <c r="BM28" s="216"/>
      <c r="BN28" s="216"/>
      <c r="BO28" s="225"/>
      <c r="BP28" s="225"/>
      <c r="BQ28" s="222">
        <v>22</v>
      </c>
      <c r="BR28" s="223"/>
      <c r="BS28" s="766"/>
      <c r="BT28" s="767"/>
      <c r="BU28" s="767"/>
      <c r="BV28" s="767"/>
      <c r="BW28" s="767"/>
      <c r="BX28" s="767"/>
      <c r="BY28" s="767"/>
      <c r="BZ28" s="767"/>
      <c r="CA28" s="767"/>
      <c r="CB28" s="767"/>
      <c r="CC28" s="767"/>
      <c r="CD28" s="767"/>
      <c r="CE28" s="767"/>
      <c r="CF28" s="767"/>
      <c r="CG28" s="768"/>
      <c r="CH28" s="806"/>
      <c r="CI28" s="807"/>
      <c r="CJ28" s="807"/>
      <c r="CK28" s="807"/>
      <c r="CL28" s="808"/>
      <c r="CM28" s="806"/>
      <c r="CN28" s="807"/>
      <c r="CO28" s="807"/>
      <c r="CP28" s="807"/>
      <c r="CQ28" s="808"/>
      <c r="CR28" s="806"/>
      <c r="CS28" s="807"/>
      <c r="CT28" s="807"/>
      <c r="CU28" s="807"/>
      <c r="CV28" s="808"/>
      <c r="CW28" s="806"/>
      <c r="CX28" s="807"/>
      <c r="CY28" s="807"/>
      <c r="CZ28" s="807"/>
      <c r="DA28" s="808"/>
      <c r="DB28" s="806"/>
      <c r="DC28" s="807"/>
      <c r="DD28" s="807"/>
      <c r="DE28" s="807"/>
      <c r="DF28" s="808"/>
      <c r="DG28" s="806"/>
      <c r="DH28" s="807"/>
      <c r="DI28" s="807"/>
      <c r="DJ28" s="807"/>
      <c r="DK28" s="808"/>
      <c r="DL28" s="806"/>
      <c r="DM28" s="807"/>
      <c r="DN28" s="807"/>
      <c r="DO28" s="807"/>
      <c r="DP28" s="808"/>
      <c r="DQ28" s="806"/>
      <c r="DR28" s="807"/>
      <c r="DS28" s="807"/>
      <c r="DT28" s="807"/>
      <c r="DU28" s="808"/>
      <c r="DV28" s="766"/>
      <c r="DW28" s="767"/>
      <c r="DX28" s="767"/>
      <c r="DY28" s="767"/>
      <c r="DZ28" s="836"/>
      <c r="EA28" s="214"/>
    </row>
    <row r="29" spans="1:131" ht="26.25" customHeight="1" x14ac:dyDescent="0.15">
      <c r="A29" s="226">
        <v>2</v>
      </c>
      <c r="B29" s="793" t="s">
        <v>405</v>
      </c>
      <c r="C29" s="794"/>
      <c r="D29" s="794"/>
      <c r="E29" s="794"/>
      <c r="F29" s="794"/>
      <c r="G29" s="794"/>
      <c r="H29" s="794"/>
      <c r="I29" s="794"/>
      <c r="J29" s="794"/>
      <c r="K29" s="794"/>
      <c r="L29" s="794"/>
      <c r="M29" s="794"/>
      <c r="N29" s="794"/>
      <c r="O29" s="794"/>
      <c r="P29" s="795"/>
      <c r="Q29" s="796">
        <v>8199</v>
      </c>
      <c r="R29" s="797"/>
      <c r="S29" s="797"/>
      <c r="T29" s="797"/>
      <c r="U29" s="797"/>
      <c r="V29" s="797">
        <v>7835</v>
      </c>
      <c r="W29" s="797"/>
      <c r="X29" s="797"/>
      <c r="Y29" s="797"/>
      <c r="Z29" s="797"/>
      <c r="AA29" s="797">
        <v>364</v>
      </c>
      <c r="AB29" s="797"/>
      <c r="AC29" s="797"/>
      <c r="AD29" s="797"/>
      <c r="AE29" s="798"/>
      <c r="AF29" s="799">
        <v>364</v>
      </c>
      <c r="AG29" s="800"/>
      <c r="AH29" s="800"/>
      <c r="AI29" s="800"/>
      <c r="AJ29" s="801"/>
      <c r="AK29" s="882">
        <v>1245</v>
      </c>
      <c r="AL29" s="878"/>
      <c r="AM29" s="878"/>
      <c r="AN29" s="878"/>
      <c r="AO29" s="878"/>
      <c r="AP29" s="878" t="s">
        <v>598</v>
      </c>
      <c r="AQ29" s="878"/>
      <c r="AR29" s="878"/>
      <c r="AS29" s="878"/>
      <c r="AT29" s="878"/>
      <c r="AU29" s="878"/>
      <c r="AV29" s="878"/>
      <c r="AW29" s="878"/>
      <c r="AX29" s="878"/>
      <c r="AY29" s="878"/>
      <c r="AZ29" s="879"/>
      <c r="BA29" s="879"/>
      <c r="BB29" s="879"/>
      <c r="BC29" s="879"/>
      <c r="BD29" s="879"/>
      <c r="BE29" s="880"/>
      <c r="BF29" s="880"/>
      <c r="BG29" s="880"/>
      <c r="BH29" s="880"/>
      <c r="BI29" s="881"/>
      <c r="BJ29" s="216"/>
      <c r="BK29" s="216"/>
      <c r="BL29" s="216"/>
      <c r="BM29" s="216"/>
      <c r="BN29" s="216"/>
      <c r="BO29" s="225"/>
      <c r="BP29" s="225"/>
      <c r="BQ29" s="222">
        <v>23</v>
      </c>
      <c r="BR29" s="223"/>
      <c r="BS29" s="766"/>
      <c r="BT29" s="767"/>
      <c r="BU29" s="767"/>
      <c r="BV29" s="767"/>
      <c r="BW29" s="767"/>
      <c r="BX29" s="767"/>
      <c r="BY29" s="767"/>
      <c r="BZ29" s="767"/>
      <c r="CA29" s="767"/>
      <c r="CB29" s="767"/>
      <c r="CC29" s="767"/>
      <c r="CD29" s="767"/>
      <c r="CE29" s="767"/>
      <c r="CF29" s="767"/>
      <c r="CG29" s="768"/>
      <c r="CH29" s="806"/>
      <c r="CI29" s="807"/>
      <c r="CJ29" s="807"/>
      <c r="CK29" s="807"/>
      <c r="CL29" s="808"/>
      <c r="CM29" s="806"/>
      <c r="CN29" s="807"/>
      <c r="CO29" s="807"/>
      <c r="CP29" s="807"/>
      <c r="CQ29" s="808"/>
      <c r="CR29" s="806"/>
      <c r="CS29" s="807"/>
      <c r="CT29" s="807"/>
      <c r="CU29" s="807"/>
      <c r="CV29" s="808"/>
      <c r="CW29" s="806"/>
      <c r="CX29" s="807"/>
      <c r="CY29" s="807"/>
      <c r="CZ29" s="807"/>
      <c r="DA29" s="808"/>
      <c r="DB29" s="806"/>
      <c r="DC29" s="807"/>
      <c r="DD29" s="807"/>
      <c r="DE29" s="807"/>
      <c r="DF29" s="808"/>
      <c r="DG29" s="806"/>
      <c r="DH29" s="807"/>
      <c r="DI29" s="807"/>
      <c r="DJ29" s="807"/>
      <c r="DK29" s="808"/>
      <c r="DL29" s="806"/>
      <c r="DM29" s="807"/>
      <c r="DN29" s="807"/>
      <c r="DO29" s="807"/>
      <c r="DP29" s="808"/>
      <c r="DQ29" s="806"/>
      <c r="DR29" s="807"/>
      <c r="DS29" s="807"/>
      <c r="DT29" s="807"/>
      <c r="DU29" s="808"/>
      <c r="DV29" s="766"/>
      <c r="DW29" s="767"/>
      <c r="DX29" s="767"/>
      <c r="DY29" s="767"/>
      <c r="DZ29" s="836"/>
      <c r="EA29" s="214"/>
    </row>
    <row r="30" spans="1:131" ht="26.25" customHeight="1" x14ac:dyDescent="0.15">
      <c r="A30" s="226">
        <v>3</v>
      </c>
      <c r="B30" s="793" t="s">
        <v>406</v>
      </c>
      <c r="C30" s="794"/>
      <c r="D30" s="794"/>
      <c r="E30" s="794"/>
      <c r="F30" s="794"/>
      <c r="G30" s="794"/>
      <c r="H30" s="794"/>
      <c r="I30" s="794"/>
      <c r="J30" s="794"/>
      <c r="K30" s="794"/>
      <c r="L30" s="794"/>
      <c r="M30" s="794"/>
      <c r="N30" s="794"/>
      <c r="O30" s="794"/>
      <c r="P30" s="795"/>
      <c r="Q30" s="796">
        <v>780</v>
      </c>
      <c r="R30" s="797"/>
      <c r="S30" s="797"/>
      <c r="T30" s="797"/>
      <c r="U30" s="797"/>
      <c r="V30" s="797">
        <v>780</v>
      </c>
      <c r="W30" s="797"/>
      <c r="X30" s="797"/>
      <c r="Y30" s="797"/>
      <c r="Z30" s="797"/>
      <c r="AA30" s="797">
        <v>0</v>
      </c>
      <c r="AB30" s="797"/>
      <c r="AC30" s="797"/>
      <c r="AD30" s="797"/>
      <c r="AE30" s="798"/>
      <c r="AF30" s="799">
        <v>1</v>
      </c>
      <c r="AG30" s="800"/>
      <c r="AH30" s="800"/>
      <c r="AI30" s="800"/>
      <c r="AJ30" s="801"/>
      <c r="AK30" s="882">
        <v>215</v>
      </c>
      <c r="AL30" s="878"/>
      <c r="AM30" s="878"/>
      <c r="AN30" s="878"/>
      <c r="AO30" s="878"/>
      <c r="AP30" s="878" t="s">
        <v>598</v>
      </c>
      <c r="AQ30" s="878"/>
      <c r="AR30" s="878"/>
      <c r="AS30" s="878"/>
      <c r="AT30" s="878"/>
      <c r="AU30" s="878"/>
      <c r="AV30" s="878"/>
      <c r="AW30" s="878"/>
      <c r="AX30" s="878"/>
      <c r="AY30" s="878"/>
      <c r="AZ30" s="879"/>
      <c r="BA30" s="879"/>
      <c r="BB30" s="879"/>
      <c r="BC30" s="879"/>
      <c r="BD30" s="879"/>
      <c r="BE30" s="880"/>
      <c r="BF30" s="880"/>
      <c r="BG30" s="880"/>
      <c r="BH30" s="880"/>
      <c r="BI30" s="881"/>
      <c r="BJ30" s="216"/>
      <c r="BK30" s="216"/>
      <c r="BL30" s="216"/>
      <c r="BM30" s="216"/>
      <c r="BN30" s="216"/>
      <c r="BO30" s="225"/>
      <c r="BP30" s="225"/>
      <c r="BQ30" s="222">
        <v>24</v>
      </c>
      <c r="BR30" s="223"/>
      <c r="BS30" s="766"/>
      <c r="BT30" s="767"/>
      <c r="BU30" s="767"/>
      <c r="BV30" s="767"/>
      <c r="BW30" s="767"/>
      <c r="BX30" s="767"/>
      <c r="BY30" s="767"/>
      <c r="BZ30" s="767"/>
      <c r="CA30" s="767"/>
      <c r="CB30" s="767"/>
      <c r="CC30" s="767"/>
      <c r="CD30" s="767"/>
      <c r="CE30" s="767"/>
      <c r="CF30" s="767"/>
      <c r="CG30" s="768"/>
      <c r="CH30" s="806"/>
      <c r="CI30" s="807"/>
      <c r="CJ30" s="807"/>
      <c r="CK30" s="807"/>
      <c r="CL30" s="808"/>
      <c r="CM30" s="806"/>
      <c r="CN30" s="807"/>
      <c r="CO30" s="807"/>
      <c r="CP30" s="807"/>
      <c r="CQ30" s="808"/>
      <c r="CR30" s="806"/>
      <c r="CS30" s="807"/>
      <c r="CT30" s="807"/>
      <c r="CU30" s="807"/>
      <c r="CV30" s="808"/>
      <c r="CW30" s="806"/>
      <c r="CX30" s="807"/>
      <c r="CY30" s="807"/>
      <c r="CZ30" s="807"/>
      <c r="DA30" s="808"/>
      <c r="DB30" s="806"/>
      <c r="DC30" s="807"/>
      <c r="DD30" s="807"/>
      <c r="DE30" s="807"/>
      <c r="DF30" s="808"/>
      <c r="DG30" s="806"/>
      <c r="DH30" s="807"/>
      <c r="DI30" s="807"/>
      <c r="DJ30" s="807"/>
      <c r="DK30" s="808"/>
      <c r="DL30" s="806"/>
      <c r="DM30" s="807"/>
      <c r="DN30" s="807"/>
      <c r="DO30" s="807"/>
      <c r="DP30" s="808"/>
      <c r="DQ30" s="806"/>
      <c r="DR30" s="807"/>
      <c r="DS30" s="807"/>
      <c r="DT30" s="807"/>
      <c r="DU30" s="808"/>
      <c r="DV30" s="766"/>
      <c r="DW30" s="767"/>
      <c r="DX30" s="767"/>
      <c r="DY30" s="767"/>
      <c r="DZ30" s="836"/>
      <c r="EA30" s="214"/>
    </row>
    <row r="31" spans="1:131" ht="26.25" customHeight="1" x14ac:dyDescent="0.15">
      <c r="A31" s="226">
        <v>4</v>
      </c>
      <c r="B31" s="793" t="s">
        <v>407</v>
      </c>
      <c r="C31" s="794"/>
      <c r="D31" s="794"/>
      <c r="E31" s="794"/>
      <c r="F31" s="794"/>
      <c r="G31" s="794"/>
      <c r="H31" s="794"/>
      <c r="I31" s="794"/>
      <c r="J31" s="794"/>
      <c r="K31" s="794"/>
      <c r="L31" s="794"/>
      <c r="M31" s="794"/>
      <c r="N31" s="794"/>
      <c r="O31" s="794"/>
      <c r="P31" s="795"/>
      <c r="Q31" s="796">
        <v>1076</v>
      </c>
      <c r="R31" s="797"/>
      <c r="S31" s="797"/>
      <c r="T31" s="797"/>
      <c r="U31" s="797"/>
      <c r="V31" s="797">
        <v>1009</v>
      </c>
      <c r="W31" s="797"/>
      <c r="X31" s="797"/>
      <c r="Y31" s="797"/>
      <c r="Z31" s="797"/>
      <c r="AA31" s="797">
        <v>67</v>
      </c>
      <c r="AB31" s="797"/>
      <c r="AC31" s="797"/>
      <c r="AD31" s="797"/>
      <c r="AE31" s="798"/>
      <c r="AF31" s="799">
        <v>586</v>
      </c>
      <c r="AG31" s="800"/>
      <c r="AH31" s="800"/>
      <c r="AI31" s="800"/>
      <c r="AJ31" s="801"/>
      <c r="AK31" s="882" t="s">
        <v>598</v>
      </c>
      <c r="AL31" s="878"/>
      <c r="AM31" s="878"/>
      <c r="AN31" s="878"/>
      <c r="AO31" s="878"/>
      <c r="AP31" s="878">
        <v>5136</v>
      </c>
      <c r="AQ31" s="878"/>
      <c r="AR31" s="878"/>
      <c r="AS31" s="878"/>
      <c r="AT31" s="878"/>
      <c r="AU31" s="878">
        <v>180</v>
      </c>
      <c r="AV31" s="878"/>
      <c r="AW31" s="878"/>
      <c r="AX31" s="878"/>
      <c r="AY31" s="878"/>
      <c r="AZ31" s="879"/>
      <c r="BA31" s="879"/>
      <c r="BB31" s="879"/>
      <c r="BC31" s="879"/>
      <c r="BD31" s="879"/>
      <c r="BE31" s="880" t="s">
        <v>408</v>
      </c>
      <c r="BF31" s="880"/>
      <c r="BG31" s="880"/>
      <c r="BH31" s="880"/>
      <c r="BI31" s="881"/>
      <c r="BJ31" s="216"/>
      <c r="BK31" s="216"/>
      <c r="BL31" s="216"/>
      <c r="BM31" s="216"/>
      <c r="BN31" s="216"/>
      <c r="BO31" s="225"/>
      <c r="BP31" s="225"/>
      <c r="BQ31" s="222">
        <v>25</v>
      </c>
      <c r="BR31" s="223"/>
      <c r="BS31" s="766"/>
      <c r="BT31" s="767"/>
      <c r="BU31" s="767"/>
      <c r="BV31" s="767"/>
      <c r="BW31" s="767"/>
      <c r="BX31" s="767"/>
      <c r="BY31" s="767"/>
      <c r="BZ31" s="767"/>
      <c r="CA31" s="767"/>
      <c r="CB31" s="767"/>
      <c r="CC31" s="767"/>
      <c r="CD31" s="767"/>
      <c r="CE31" s="767"/>
      <c r="CF31" s="767"/>
      <c r="CG31" s="768"/>
      <c r="CH31" s="806"/>
      <c r="CI31" s="807"/>
      <c r="CJ31" s="807"/>
      <c r="CK31" s="807"/>
      <c r="CL31" s="808"/>
      <c r="CM31" s="806"/>
      <c r="CN31" s="807"/>
      <c r="CO31" s="807"/>
      <c r="CP31" s="807"/>
      <c r="CQ31" s="808"/>
      <c r="CR31" s="806"/>
      <c r="CS31" s="807"/>
      <c r="CT31" s="807"/>
      <c r="CU31" s="807"/>
      <c r="CV31" s="808"/>
      <c r="CW31" s="806"/>
      <c r="CX31" s="807"/>
      <c r="CY31" s="807"/>
      <c r="CZ31" s="807"/>
      <c r="DA31" s="808"/>
      <c r="DB31" s="806"/>
      <c r="DC31" s="807"/>
      <c r="DD31" s="807"/>
      <c r="DE31" s="807"/>
      <c r="DF31" s="808"/>
      <c r="DG31" s="806"/>
      <c r="DH31" s="807"/>
      <c r="DI31" s="807"/>
      <c r="DJ31" s="807"/>
      <c r="DK31" s="808"/>
      <c r="DL31" s="806"/>
      <c r="DM31" s="807"/>
      <c r="DN31" s="807"/>
      <c r="DO31" s="807"/>
      <c r="DP31" s="808"/>
      <c r="DQ31" s="806"/>
      <c r="DR31" s="807"/>
      <c r="DS31" s="807"/>
      <c r="DT31" s="807"/>
      <c r="DU31" s="808"/>
      <c r="DV31" s="766"/>
      <c r="DW31" s="767"/>
      <c r="DX31" s="767"/>
      <c r="DY31" s="767"/>
      <c r="DZ31" s="836"/>
      <c r="EA31" s="214"/>
    </row>
    <row r="32" spans="1:131" ht="26.25" customHeight="1" x14ac:dyDescent="0.15">
      <c r="A32" s="226">
        <v>5</v>
      </c>
      <c r="B32" s="793" t="s">
        <v>409</v>
      </c>
      <c r="C32" s="794"/>
      <c r="D32" s="794"/>
      <c r="E32" s="794"/>
      <c r="F32" s="794"/>
      <c r="G32" s="794"/>
      <c r="H32" s="794"/>
      <c r="I32" s="794"/>
      <c r="J32" s="794"/>
      <c r="K32" s="794"/>
      <c r="L32" s="794"/>
      <c r="M32" s="794"/>
      <c r="N32" s="794"/>
      <c r="O32" s="794"/>
      <c r="P32" s="795"/>
      <c r="Q32" s="796">
        <v>323</v>
      </c>
      <c r="R32" s="797"/>
      <c r="S32" s="797"/>
      <c r="T32" s="797"/>
      <c r="U32" s="797"/>
      <c r="V32" s="797">
        <v>323</v>
      </c>
      <c r="W32" s="797"/>
      <c r="X32" s="797"/>
      <c r="Y32" s="797"/>
      <c r="Z32" s="797"/>
      <c r="AA32" s="797">
        <v>0</v>
      </c>
      <c r="AB32" s="797"/>
      <c r="AC32" s="797"/>
      <c r="AD32" s="797"/>
      <c r="AE32" s="798"/>
      <c r="AF32" s="799">
        <v>35</v>
      </c>
      <c r="AG32" s="800"/>
      <c r="AH32" s="800"/>
      <c r="AI32" s="800"/>
      <c r="AJ32" s="801"/>
      <c r="AK32" s="882" t="s">
        <v>598</v>
      </c>
      <c r="AL32" s="878"/>
      <c r="AM32" s="878"/>
      <c r="AN32" s="878"/>
      <c r="AO32" s="878"/>
      <c r="AP32" s="878">
        <v>1683</v>
      </c>
      <c r="AQ32" s="878"/>
      <c r="AR32" s="878"/>
      <c r="AS32" s="878"/>
      <c r="AT32" s="878"/>
      <c r="AU32" s="878">
        <v>1237</v>
      </c>
      <c r="AV32" s="878"/>
      <c r="AW32" s="878"/>
      <c r="AX32" s="878"/>
      <c r="AY32" s="878"/>
      <c r="AZ32" s="879"/>
      <c r="BA32" s="879"/>
      <c r="BB32" s="879"/>
      <c r="BC32" s="879"/>
      <c r="BD32" s="879"/>
      <c r="BE32" s="880" t="s">
        <v>408</v>
      </c>
      <c r="BF32" s="880"/>
      <c r="BG32" s="880"/>
      <c r="BH32" s="880"/>
      <c r="BI32" s="881"/>
      <c r="BJ32" s="216"/>
      <c r="BK32" s="216"/>
      <c r="BL32" s="216"/>
      <c r="BM32" s="216"/>
      <c r="BN32" s="216"/>
      <c r="BO32" s="225"/>
      <c r="BP32" s="225"/>
      <c r="BQ32" s="222">
        <v>26</v>
      </c>
      <c r="BR32" s="223"/>
      <c r="BS32" s="766"/>
      <c r="BT32" s="767"/>
      <c r="BU32" s="767"/>
      <c r="BV32" s="767"/>
      <c r="BW32" s="767"/>
      <c r="BX32" s="767"/>
      <c r="BY32" s="767"/>
      <c r="BZ32" s="767"/>
      <c r="CA32" s="767"/>
      <c r="CB32" s="767"/>
      <c r="CC32" s="767"/>
      <c r="CD32" s="767"/>
      <c r="CE32" s="767"/>
      <c r="CF32" s="767"/>
      <c r="CG32" s="768"/>
      <c r="CH32" s="806"/>
      <c r="CI32" s="807"/>
      <c r="CJ32" s="807"/>
      <c r="CK32" s="807"/>
      <c r="CL32" s="808"/>
      <c r="CM32" s="806"/>
      <c r="CN32" s="807"/>
      <c r="CO32" s="807"/>
      <c r="CP32" s="807"/>
      <c r="CQ32" s="808"/>
      <c r="CR32" s="806"/>
      <c r="CS32" s="807"/>
      <c r="CT32" s="807"/>
      <c r="CU32" s="807"/>
      <c r="CV32" s="808"/>
      <c r="CW32" s="806"/>
      <c r="CX32" s="807"/>
      <c r="CY32" s="807"/>
      <c r="CZ32" s="807"/>
      <c r="DA32" s="808"/>
      <c r="DB32" s="806"/>
      <c r="DC32" s="807"/>
      <c r="DD32" s="807"/>
      <c r="DE32" s="807"/>
      <c r="DF32" s="808"/>
      <c r="DG32" s="806"/>
      <c r="DH32" s="807"/>
      <c r="DI32" s="807"/>
      <c r="DJ32" s="807"/>
      <c r="DK32" s="808"/>
      <c r="DL32" s="806"/>
      <c r="DM32" s="807"/>
      <c r="DN32" s="807"/>
      <c r="DO32" s="807"/>
      <c r="DP32" s="808"/>
      <c r="DQ32" s="806"/>
      <c r="DR32" s="807"/>
      <c r="DS32" s="807"/>
      <c r="DT32" s="807"/>
      <c r="DU32" s="808"/>
      <c r="DV32" s="766"/>
      <c r="DW32" s="767"/>
      <c r="DX32" s="767"/>
      <c r="DY32" s="767"/>
      <c r="DZ32" s="836"/>
      <c r="EA32" s="214"/>
    </row>
    <row r="33" spans="1:131" ht="26.25" customHeight="1" x14ac:dyDescent="0.15">
      <c r="A33" s="226">
        <v>6</v>
      </c>
      <c r="B33" s="793" t="s">
        <v>410</v>
      </c>
      <c r="C33" s="794"/>
      <c r="D33" s="794"/>
      <c r="E33" s="794"/>
      <c r="F33" s="794"/>
      <c r="G33" s="794"/>
      <c r="H33" s="794"/>
      <c r="I33" s="794"/>
      <c r="J33" s="794"/>
      <c r="K33" s="794"/>
      <c r="L33" s="794"/>
      <c r="M33" s="794"/>
      <c r="N33" s="794"/>
      <c r="O33" s="794"/>
      <c r="P33" s="795"/>
      <c r="Q33" s="796">
        <v>4044</v>
      </c>
      <c r="R33" s="797"/>
      <c r="S33" s="797"/>
      <c r="T33" s="797"/>
      <c r="U33" s="797"/>
      <c r="V33" s="797">
        <v>4043</v>
      </c>
      <c r="W33" s="797"/>
      <c r="X33" s="797"/>
      <c r="Y33" s="797"/>
      <c r="Z33" s="797"/>
      <c r="AA33" s="797">
        <v>1</v>
      </c>
      <c r="AB33" s="797"/>
      <c r="AC33" s="797"/>
      <c r="AD33" s="797"/>
      <c r="AE33" s="798"/>
      <c r="AF33" s="799">
        <v>222</v>
      </c>
      <c r="AG33" s="800"/>
      <c r="AH33" s="800"/>
      <c r="AI33" s="800"/>
      <c r="AJ33" s="801"/>
      <c r="AK33" s="882" t="s">
        <v>598</v>
      </c>
      <c r="AL33" s="878"/>
      <c r="AM33" s="878"/>
      <c r="AN33" s="878"/>
      <c r="AO33" s="878"/>
      <c r="AP33" s="878">
        <v>31456</v>
      </c>
      <c r="AQ33" s="878"/>
      <c r="AR33" s="878"/>
      <c r="AS33" s="878"/>
      <c r="AT33" s="878"/>
      <c r="AU33" s="878">
        <v>29857</v>
      </c>
      <c r="AV33" s="878"/>
      <c r="AW33" s="878"/>
      <c r="AX33" s="878"/>
      <c r="AY33" s="878"/>
      <c r="AZ33" s="879"/>
      <c r="BA33" s="879"/>
      <c r="BB33" s="879"/>
      <c r="BC33" s="879"/>
      <c r="BD33" s="879"/>
      <c r="BE33" s="880" t="s">
        <v>411</v>
      </c>
      <c r="BF33" s="880"/>
      <c r="BG33" s="880"/>
      <c r="BH33" s="880"/>
      <c r="BI33" s="881"/>
      <c r="BJ33" s="216"/>
      <c r="BK33" s="216"/>
      <c r="BL33" s="216"/>
      <c r="BM33" s="216"/>
      <c r="BN33" s="216"/>
      <c r="BO33" s="225"/>
      <c r="BP33" s="225"/>
      <c r="BQ33" s="222">
        <v>27</v>
      </c>
      <c r="BR33" s="223"/>
      <c r="BS33" s="766"/>
      <c r="BT33" s="767"/>
      <c r="BU33" s="767"/>
      <c r="BV33" s="767"/>
      <c r="BW33" s="767"/>
      <c r="BX33" s="767"/>
      <c r="BY33" s="767"/>
      <c r="BZ33" s="767"/>
      <c r="CA33" s="767"/>
      <c r="CB33" s="767"/>
      <c r="CC33" s="767"/>
      <c r="CD33" s="767"/>
      <c r="CE33" s="767"/>
      <c r="CF33" s="767"/>
      <c r="CG33" s="768"/>
      <c r="CH33" s="806"/>
      <c r="CI33" s="807"/>
      <c r="CJ33" s="807"/>
      <c r="CK33" s="807"/>
      <c r="CL33" s="808"/>
      <c r="CM33" s="806"/>
      <c r="CN33" s="807"/>
      <c r="CO33" s="807"/>
      <c r="CP33" s="807"/>
      <c r="CQ33" s="808"/>
      <c r="CR33" s="806"/>
      <c r="CS33" s="807"/>
      <c r="CT33" s="807"/>
      <c r="CU33" s="807"/>
      <c r="CV33" s="808"/>
      <c r="CW33" s="806"/>
      <c r="CX33" s="807"/>
      <c r="CY33" s="807"/>
      <c r="CZ33" s="807"/>
      <c r="DA33" s="808"/>
      <c r="DB33" s="806"/>
      <c r="DC33" s="807"/>
      <c r="DD33" s="807"/>
      <c r="DE33" s="807"/>
      <c r="DF33" s="808"/>
      <c r="DG33" s="806"/>
      <c r="DH33" s="807"/>
      <c r="DI33" s="807"/>
      <c r="DJ33" s="807"/>
      <c r="DK33" s="808"/>
      <c r="DL33" s="806"/>
      <c r="DM33" s="807"/>
      <c r="DN33" s="807"/>
      <c r="DO33" s="807"/>
      <c r="DP33" s="808"/>
      <c r="DQ33" s="806"/>
      <c r="DR33" s="807"/>
      <c r="DS33" s="807"/>
      <c r="DT33" s="807"/>
      <c r="DU33" s="808"/>
      <c r="DV33" s="766"/>
      <c r="DW33" s="767"/>
      <c r="DX33" s="767"/>
      <c r="DY33" s="767"/>
      <c r="DZ33" s="836"/>
      <c r="EA33" s="214"/>
    </row>
    <row r="34" spans="1:131" ht="26.25" customHeight="1" x14ac:dyDescent="0.15">
      <c r="A34" s="226">
        <v>7</v>
      </c>
      <c r="B34" s="793"/>
      <c r="C34" s="794"/>
      <c r="D34" s="794"/>
      <c r="E34" s="794"/>
      <c r="F34" s="794"/>
      <c r="G34" s="794"/>
      <c r="H34" s="794"/>
      <c r="I34" s="794"/>
      <c r="J34" s="794"/>
      <c r="K34" s="794"/>
      <c r="L34" s="794"/>
      <c r="M34" s="794"/>
      <c r="N34" s="794"/>
      <c r="O34" s="794"/>
      <c r="P34" s="795"/>
      <c r="Q34" s="796"/>
      <c r="R34" s="797"/>
      <c r="S34" s="797"/>
      <c r="T34" s="797"/>
      <c r="U34" s="797"/>
      <c r="V34" s="797"/>
      <c r="W34" s="797"/>
      <c r="X34" s="797"/>
      <c r="Y34" s="797"/>
      <c r="Z34" s="797"/>
      <c r="AA34" s="797"/>
      <c r="AB34" s="797"/>
      <c r="AC34" s="797"/>
      <c r="AD34" s="797"/>
      <c r="AE34" s="798"/>
      <c r="AF34" s="799"/>
      <c r="AG34" s="800"/>
      <c r="AH34" s="800"/>
      <c r="AI34" s="800"/>
      <c r="AJ34" s="801"/>
      <c r="AK34" s="882"/>
      <c r="AL34" s="878"/>
      <c r="AM34" s="878"/>
      <c r="AN34" s="878"/>
      <c r="AO34" s="878"/>
      <c r="AP34" s="878"/>
      <c r="AQ34" s="878"/>
      <c r="AR34" s="878"/>
      <c r="AS34" s="878"/>
      <c r="AT34" s="878"/>
      <c r="AU34" s="878"/>
      <c r="AV34" s="878"/>
      <c r="AW34" s="878"/>
      <c r="AX34" s="878"/>
      <c r="AY34" s="878"/>
      <c r="AZ34" s="879"/>
      <c r="BA34" s="879"/>
      <c r="BB34" s="879"/>
      <c r="BC34" s="879"/>
      <c r="BD34" s="879"/>
      <c r="BE34" s="880"/>
      <c r="BF34" s="880"/>
      <c r="BG34" s="880"/>
      <c r="BH34" s="880"/>
      <c r="BI34" s="881"/>
      <c r="BJ34" s="216"/>
      <c r="BK34" s="216"/>
      <c r="BL34" s="216"/>
      <c r="BM34" s="216"/>
      <c r="BN34" s="216"/>
      <c r="BO34" s="225"/>
      <c r="BP34" s="225"/>
      <c r="BQ34" s="222">
        <v>28</v>
      </c>
      <c r="BR34" s="223"/>
      <c r="BS34" s="766"/>
      <c r="BT34" s="767"/>
      <c r="BU34" s="767"/>
      <c r="BV34" s="767"/>
      <c r="BW34" s="767"/>
      <c r="BX34" s="767"/>
      <c r="BY34" s="767"/>
      <c r="BZ34" s="767"/>
      <c r="CA34" s="767"/>
      <c r="CB34" s="767"/>
      <c r="CC34" s="767"/>
      <c r="CD34" s="767"/>
      <c r="CE34" s="767"/>
      <c r="CF34" s="767"/>
      <c r="CG34" s="768"/>
      <c r="CH34" s="806"/>
      <c r="CI34" s="807"/>
      <c r="CJ34" s="807"/>
      <c r="CK34" s="807"/>
      <c r="CL34" s="808"/>
      <c r="CM34" s="806"/>
      <c r="CN34" s="807"/>
      <c r="CO34" s="807"/>
      <c r="CP34" s="807"/>
      <c r="CQ34" s="808"/>
      <c r="CR34" s="806"/>
      <c r="CS34" s="807"/>
      <c r="CT34" s="807"/>
      <c r="CU34" s="807"/>
      <c r="CV34" s="808"/>
      <c r="CW34" s="806"/>
      <c r="CX34" s="807"/>
      <c r="CY34" s="807"/>
      <c r="CZ34" s="807"/>
      <c r="DA34" s="808"/>
      <c r="DB34" s="806"/>
      <c r="DC34" s="807"/>
      <c r="DD34" s="807"/>
      <c r="DE34" s="807"/>
      <c r="DF34" s="808"/>
      <c r="DG34" s="806"/>
      <c r="DH34" s="807"/>
      <c r="DI34" s="807"/>
      <c r="DJ34" s="807"/>
      <c r="DK34" s="808"/>
      <c r="DL34" s="806"/>
      <c r="DM34" s="807"/>
      <c r="DN34" s="807"/>
      <c r="DO34" s="807"/>
      <c r="DP34" s="808"/>
      <c r="DQ34" s="806"/>
      <c r="DR34" s="807"/>
      <c r="DS34" s="807"/>
      <c r="DT34" s="807"/>
      <c r="DU34" s="808"/>
      <c r="DV34" s="766"/>
      <c r="DW34" s="767"/>
      <c r="DX34" s="767"/>
      <c r="DY34" s="767"/>
      <c r="DZ34" s="836"/>
      <c r="EA34" s="214"/>
    </row>
    <row r="35" spans="1:131" ht="26.25" customHeight="1" x14ac:dyDescent="0.15">
      <c r="A35" s="226">
        <v>8</v>
      </c>
      <c r="B35" s="793"/>
      <c r="C35" s="794"/>
      <c r="D35" s="794"/>
      <c r="E35" s="794"/>
      <c r="F35" s="794"/>
      <c r="G35" s="794"/>
      <c r="H35" s="794"/>
      <c r="I35" s="794"/>
      <c r="J35" s="794"/>
      <c r="K35" s="794"/>
      <c r="L35" s="794"/>
      <c r="M35" s="794"/>
      <c r="N35" s="794"/>
      <c r="O35" s="794"/>
      <c r="P35" s="795"/>
      <c r="Q35" s="796"/>
      <c r="R35" s="797"/>
      <c r="S35" s="797"/>
      <c r="T35" s="797"/>
      <c r="U35" s="797"/>
      <c r="V35" s="797"/>
      <c r="W35" s="797"/>
      <c r="X35" s="797"/>
      <c r="Y35" s="797"/>
      <c r="Z35" s="797"/>
      <c r="AA35" s="797"/>
      <c r="AB35" s="797"/>
      <c r="AC35" s="797"/>
      <c r="AD35" s="797"/>
      <c r="AE35" s="798"/>
      <c r="AF35" s="799"/>
      <c r="AG35" s="800"/>
      <c r="AH35" s="800"/>
      <c r="AI35" s="800"/>
      <c r="AJ35" s="801"/>
      <c r="AK35" s="882"/>
      <c r="AL35" s="878"/>
      <c r="AM35" s="878"/>
      <c r="AN35" s="878"/>
      <c r="AO35" s="878"/>
      <c r="AP35" s="878"/>
      <c r="AQ35" s="878"/>
      <c r="AR35" s="878"/>
      <c r="AS35" s="878"/>
      <c r="AT35" s="878"/>
      <c r="AU35" s="878"/>
      <c r="AV35" s="878"/>
      <c r="AW35" s="878"/>
      <c r="AX35" s="878"/>
      <c r="AY35" s="878"/>
      <c r="AZ35" s="879"/>
      <c r="BA35" s="879"/>
      <c r="BB35" s="879"/>
      <c r="BC35" s="879"/>
      <c r="BD35" s="879"/>
      <c r="BE35" s="880"/>
      <c r="BF35" s="880"/>
      <c r="BG35" s="880"/>
      <c r="BH35" s="880"/>
      <c r="BI35" s="881"/>
      <c r="BJ35" s="216"/>
      <c r="BK35" s="216"/>
      <c r="BL35" s="216"/>
      <c r="BM35" s="216"/>
      <c r="BN35" s="216"/>
      <c r="BO35" s="225"/>
      <c r="BP35" s="225"/>
      <c r="BQ35" s="222">
        <v>29</v>
      </c>
      <c r="BR35" s="223"/>
      <c r="BS35" s="766"/>
      <c r="BT35" s="767"/>
      <c r="BU35" s="767"/>
      <c r="BV35" s="767"/>
      <c r="BW35" s="767"/>
      <c r="BX35" s="767"/>
      <c r="BY35" s="767"/>
      <c r="BZ35" s="767"/>
      <c r="CA35" s="767"/>
      <c r="CB35" s="767"/>
      <c r="CC35" s="767"/>
      <c r="CD35" s="767"/>
      <c r="CE35" s="767"/>
      <c r="CF35" s="767"/>
      <c r="CG35" s="768"/>
      <c r="CH35" s="806"/>
      <c r="CI35" s="807"/>
      <c r="CJ35" s="807"/>
      <c r="CK35" s="807"/>
      <c r="CL35" s="808"/>
      <c r="CM35" s="806"/>
      <c r="CN35" s="807"/>
      <c r="CO35" s="807"/>
      <c r="CP35" s="807"/>
      <c r="CQ35" s="808"/>
      <c r="CR35" s="806"/>
      <c r="CS35" s="807"/>
      <c r="CT35" s="807"/>
      <c r="CU35" s="807"/>
      <c r="CV35" s="808"/>
      <c r="CW35" s="806"/>
      <c r="CX35" s="807"/>
      <c r="CY35" s="807"/>
      <c r="CZ35" s="807"/>
      <c r="DA35" s="808"/>
      <c r="DB35" s="806"/>
      <c r="DC35" s="807"/>
      <c r="DD35" s="807"/>
      <c r="DE35" s="807"/>
      <c r="DF35" s="808"/>
      <c r="DG35" s="806"/>
      <c r="DH35" s="807"/>
      <c r="DI35" s="807"/>
      <c r="DJ35" s="807"/>
      <c r="DK35" s="808"/>
      <c r="DL35" s="806"/>
      <c r="DM35" s="807"/>
      <c r="DN35" s="807"/>
      <c r="DO35" s="807"/>
      <c r="DP35" s="808"/>
      <c r="DQ35" s="806"/>
      <c r="DR35" s="807"/>
      <c r="DS35" s="807"/>
      <c r="DT35" s="807"/>
      <c r="DU35" s="808"/>
      <c r="DV35" s="766"/>
      <c r="DW35" s="767"/>
      <c r="DX35" s="767"/>
      <c r="DY35" s="767"/>
      <c r="DZ35" s="836"/>
      <c r="EA35" s="214"/>
    </row>
    <row r="36" spans="1:131" ht="26.25" customHeight="1" x14ac:dyDescent="0.15">
      <c r="A36" s="226">
        <v>9</v>
      </c>
      <c r="B36" s="793"/>
      <c r="C36" s="794"/>
      <c r="D36" s="794"/>
      <c r="E36" s="794"/>
      <c r="F36" s="794"/>
      <c r="G36" s="794"/>
      <c r="H36" s="794"/>
      <c r="I36" s="794"/>
      <c r="J36" s="794"/>
      <c r="K36" s="794"/>
      <c r="L36" s="794"/>
      <c r="M36" s="794"/>
      <c r="N36" s="794"/>
      <c r="O36" s="794"/>
      <c r="P36" s="795"/>
      <c r="Q36" s="796"/>
      <c r="R36" s="797"/>
      <c r="S36" s="797"/>
      <c r="T36" s="797"/>
      <c r="U36" s="797"/>
      <c r="V36" s="797"/>
      <c r="W36" s="797"/>
      <c r="X36" s="797"/>
      <c r="Y36" s="797"/>
      <c r="Z36" s="797"/>
      <c r="AA36" s="797"/>
      <c r="AB36" s="797"/>
      <c r="AC36" s="797"/>
      <c r="AD36" s="797"/>
      <c r="AE36" s="798"/>
      <c r="AF36" s="799"/>
      <c r="AG36" s="800"/>
      <c r="AH36" s="800"/>
      <c r="AI36" s="800"/>
      <c r="AJ36" s="801"/>
      <c r="AK36" s="882"/>
      <c r="AL36" s="878"/>
      <c r="AM36" s="878"/>
      <c r="AN36" s="878"/>
      <c r="AO36" s="878"/>
      <c r="AP36" s="878"/>
      <c r="AQ36" s="878"/>
      <c r="AR36" s="878"/>
      <c r="AS36" s="878"/>
      <c r="AT36" s="878"/>
      <c r="AU36" s="878"/>
      <c r="AV36" s="878"/>
      <c r="AW36" s="878"/>
      <c r="AX36" s="878"/>
      <c r="AY36" s="878"/>
      <c r="AZ36" s="879"/>
      <c r="BA36" s="879"/>
      <c r="BB36" s="879"/>
      <c r="BC36" s="879"/>
      <c r="BD36" s="879"/>
      <c r="BE36" s="880"/>
      <c r="BF36" s="880"/>
      <c r="BG36" s="880"/>
      <c r="BH36" s="880"/>
      <c r="BI36" s="881"/>
      <c r="BJ36" s="216"/>
      <c r="BK36" s="216"/>
      <c r="BL36" s="216"/>
      <c r="BM36" s="216"/>
      <c r="BN36" s="216"/>
      <c r="BO36" s="225"/>
      <c r="BP36" s="225"/>
      <c r="BQ36" s="222">
        <v>30</v>
      </c>
      <c r="BR36" s="223"/>
      <c r="BS36" s="766"/>
      <c r="BT36" s="767"/>
      <c r="BU36" s="767"/>
      <c r="BV36" s="767"/>
      <c r="BW36" s="767"/>
      <c r="BX36" s="767"/>
      <c r="BY36" s="767"/>
      <c r="BZ36" s="767"/>
      <c r="CA36" s="767"/>
      <c r="CB36" s="767"/>
      <c r="CC36" s="767"/>
      <c r="CD36" s="767"/>
      <c r="CE36" s="767"/>
      <c r="CF36" s="767"/>
      <c r="CG36" s="768"/>
      <c r="CH36" s="806"/>
      <c r="CI36" s="807"/>
      <c r="CJ36" s="807"/>
      <c r="CK36" s="807"/>
      <c r="CL36" s="808"/>
      <c r="CM36" s="806"/>
      <c r="CN36" s="807"/>
      <c r="CO36" s="807"/>
      <c r="CP36" s="807"/>
      <c r="CQ36" s="808"/>
      <c r="CR36" s="806"/>
      <c r="CS36" s="807"/>
      <c r="CT36" s="807"/>
      <c r="CU36" s="807"/>
      <c r="CV36" s="808"/>
      <c r="CW36" s="806"/>
      <c r="CX36" s="807"/>
      <c r="CY36" s="807"/>
      <c r="CZ36" s="807"/>
      <c r="DA36" s="808"/>
      <c r="DB36" s="806"/>
      <c r="DC36" s="807"/>
      <c r="DD36" s="807"/>
      <c r="DE36" s="807"/>
      <c r="DF36" s="808"/>
      <c r="DG36" s="806"/>
      <c r="DH36" s="807"/>
      <c r="DI36" s="807"/>
      <c r="DJ36" s="807"/>
      <c r="DK36" s="808"/>
      <c r="DL36" s="806"/>
      <c r="DM36" s="807"/>
      <c r="DN36" s="807"/>
      <c r="DO36" s="807"/>
      <c r="DP36" s="808"/>
      <c r="DQ36" s="806"/>
      <c r="DR36" s="807"/>
      <c r="DS36" s="807"/>
      <c r="DT36" s="807"/>
      <c r="DU36" s="808"/>
      <c r="DV36" s="766"/>
      <c r="DW36" s="767"/>
      <c r="DX36" s="767"/>
      <c r="DY36" s="767"/>
      <c r="DZ36" s="836"/>
      <c r="EA36" s="214"/>
    </row>
    <row r="37" spans="1:131" ht="26.25" customHeight="1" x14ac:dyDescent="0.15">
      <c r="A37" s="226">
        <v>10</v>
      </c>
      <c r="B37" s="793"/>
      <c r="C37" s="794"/>
      <c r="D37" s="794"/>
      <c r="E37" s="794"/>
      <c r="F37" s="794"/>
      <c r="G37" s="794"/>
      <c r="H37" s="794"/>
      <c r="I37" s="794"/>
      <c r="J37" s="794"/>
      <c r="K37" s="794"/>
      <c r="L37" s="794"/>
      <c r="M37" s="794"/>
      <c r="N37" s="794"/>
      <c r="O37" s="794"/>
      <c r="P37" s="795"/>
      <c r="Q37" s="796"/>
      <c r="R37" s="797"/>
      <c r="S37" s="797"/>
      <c r="T37" s="797"/>
      <c r="U37" s="797"/>
      <c r="V37" s="797"/>
      <c r="W37" s="797"/>
      <c r="X37" s="797"/>
      <c r="Y37" s="797"/>
      <c r="Z37" s="797"/>
      <c r="AA37" s="797"/>
      <c r="AB37" s="797"/>
      <c r="AC37" s="797"/>
      <c r="AD37" s="797"/>
      <c r="AE37" s="798"/>
      <c r="AF37" s="799"/>
      <c r="AG37" s="800"/>
      <c r="AH37" s="800"/>
      <c r="AI37" s="800"/>
      <c r="AJ37" s="801"/>
      <c r="AK37" s="882"/>
      <c r="AL37" s="878"/>
      <c r="AM37" s="878"/>
      <c r="AN37" s="878"/>
      <c r="AO37" s="878"/>
      <c r="AP37" s="878"/>
      <c r="AQ37" s="878"/>
      <c r="AR37" s="878"/>
      <c r="AS37" s="878"/>
      <c r="AT37" s="878"/>
      <c r="AU37" s="878"/>
      <c r="AV37" s="878"/>
      <c r="AW37" s="878"/>
      <c r="AX37" s="878"/>
      <c r="AY37" s="878"/>
      <c r="AZ37" s="879"/>
      <c r="BA37" s="879"/>
      <c r="BB37" s="879"/>
      <c r="BC37" s="879"/>
      <c r="BD37" s="879"/>
      <c r="BE37" s="880"/>
      <c r="BF37" s="880"/>
      <c r="BG37" s="880"/>
      <c r="BH37" s="880"/>
      <c r="BI37" s="881"/>
      <c r="BJ37" s="216"/>
      <c r="BK37" s="216"/>
      <c r="BL37" s="216"/>
      <c r="BM37" s="216"/>
      <c r="BN37" s="216"/>
      <c r="BO37" s="225"/>
      <c r="BP37" s="225"/>
      <c r="BQ37" s="222">
        <v>31</v>
      </c>
      <c r="BR37" s="223"/>
      <c r="BS37" s="766"/>
      <c r="BT37" s="767"/>
      <c r="BU37" s="767"/>
      <c r="BV37" s="767"/>
      <c r="BW37" s="767"/>
      <c r="BX37" s="767"/>
      <c r="BY37" s="767"/>
      <c r="BZ37" s="767"/>
      <c r="CA37" s="767"/>
      <c r="CB37" s="767"/>
      <c r="CC37" s="767"/>
      <c r="CD37" s="767"/>
      <c r="CE37" s="767"/>
      <c r="CF37" s="767"/>
      <c r="CG37" s="768"/>
      <c r="CH37" s="806"/>
      <c r="CI37" s="807"/>
      <c r="CJ37" s="807"/>
      <c r="CK37" s="807"/>
      <c r="CL37" s="808"/>
      <c r="CM37" s="806"/>
      <c r="CN37" s="807"/>
      <c r="CO37" s="807"/>
      <c r="CP37" s="807"/>
      <c r="CQ37" s="808"/>
      <c r="CR37" s="806"/>
      <c r="CS37" s="807"/>
      <c r="CT37" s="807"/>
      <c r="CU37" s="807"/>
      <c r="CV37" s="808"/>
      <c r="CW37" s="806"/>
      <c r="CX37" s="807"/>
      <c r="CY37" s="807"/>
      <c r="CZ37" s="807"/>
      <c r="DA37" s="808"/>
      <c r="DB37" s="806"/>
      <c r="DC37" s="807"/>
      <c r="DD37" s="807"/>
      <c r="DE37" s="807"/>
      <c r="DF37" s="808"/>
      <c r="DG37" s="806"/>
      <c r="DH37" s="807"/>
      <c r="DI37" s="807"/>
      <c r="DJ37" s="807"/>
      <c r="DK37" s="808"/>
      <c r="DL37" s="806"/>
      <c r="DM37" s="807"/>
      <c r="DN37" s="807"/>
      <c r="DO37" s="807"/>
      <c r="DP37" s="808"/>
      <c r="DQ37" s="806"/>
      <c r="DR37" s="807"/>
      <c r="DS37" s="807"/>
      <c r="DT37" s="807"/>
      <c r="DU37" s="808"/>
      <c r="DV37" s="766"/>
      <c r="DW37" s="767"/>
      <c r="DX37" s="767"/>
      <c r="DY37" s="767"/>
      <c r="DZ37" s="836"/>
      <c r="EA37" s="214"/>
    </row>
    <row r="38" spans="1:131" ht="26.25" customHeight="1" x14ac:dyDescent="0.15">
      <c r="A38" s="226">
        <v>11</v>
      </c>
      <c r="B38" s="793"/>
      <c r="C38" s="794"/>
      <c r="D38" s="794"/>
      <c r="E38" s="794"/>
      <c r="F38" s="794"/>
      <c r="G38" s="794"/>
      <c r="H38" s="794"/>
      <c r="I38" s="794"/>
      <c r="J38" s="794"/>
      <c r="K38" s="794"/>
      <c r="L38" s="794"/>
      <c r="M38" s="794"/>
      <c r="N38" s="794"/>
      <c r="O38" s="794"/>
      <c r="P38" s="795"/>
      <c r="Q38" s="796"/>
      <c r="R38" s="797"/>
      <c r="S38" s="797"/>
      <c r="T38" s="797"/>
      <c r="U38" s="797"/>
      <c r="V38" s="797"/>
      <c r="W38" s="797"/>
      <c r="X38" s="797"/>
      <c r="Y38" s="797"/>
      <c r="Z38" s="797"/>
      <c r="AA38" s="797"/>
      <c r="AB38" s="797"/>
      <c r="AC38" s="797"/>
      <c r="AD38" s="797"/>
      <c r="AE38" s="798"/>
      <c r="AF38" s="799"/>
      <c r="AG38" s="800"/>
      <c r="AH38" s="800"/>
      <c r="AI38" s="800"/>
      <c r="AJ38" s="801"/>
      <c r="AK38" s="882"/>
      <c r="AL38" s="878"/>
      <c r="AM38" s="878"/>
      <c r="AN38" s="878"/>
      <c r="AO38" s="878"/>
      <c r="AP38" s="878"/>
      <c r="AQ38" s="878"/>
      <c r="AR38" s="878"/>
      <c r="AS38" s="878"/>
      <c r="AT38" s="878"/>
      <c r="AU38" s="878"/>
      <c r="AV38" s="878"/>
      <c r="AW38" s="878"/>
      <c r="AX38" s="878"/>
      <c r="AY38" s="878"/>
      <c r="AZ38" s="879"/>
      <c r="BA38" s="879"/>
      <c r="BB38" s="879"/>
      <c r="BC38" s="879"/>
      <c r="BD38" s="879"/>
      <c r="BE38" s="880"/>
      <c r="BF38" s="880"/>
      <c r="BG38" s="880"/>
      <c r="BH38" s="880"/>
      <c r="BI38" s="881"/>
      <c r="BJ38" s="216"/>
      <c r="BK38" s="216"/>
      <c r="BL38" s="216"/>
      <c r="BM38" s="216"/>
      <c r="BN38" s="216"/>
      <c r="BO38" s="225"/>
      <c r="BP38" s="225"/>
      <c r="BQ38" s="222">
        <v>32</v>
      </c>
      <c r="BR38" s="223"/>
      <c r="BS38" s="766"/>
      <c r="BT38" s="767"/>
      <c r="BU38" s="767"/>
      <c r="BV38" s="767"/>
      <c r="BW38" s="767"/>
      <c r="BX38" s="767"/>
      <c r="BY38" s="767"/>
      <c r="BZ38" s="767"/>
      <c r="CA38" s="767"/>
      <c r="CB38" s="767"/>
      <c r="CC38" s="767"/>
      <c r="CD38" s="767"/>
      <c r="CE38" s="767"/>
      <c r="CF38" s="767"/>
      <c r="CG38" s="768"/>
      <c r="CH38" s="806"/>
      <c r="CI38" s="807"/>
      <c r="CJ38" s="807"/>
      <c r="CK38" s="807"/>
      <c r="CL38" s="808"/>
      <c r="CM38" s="806"/>
      <c r="CN38" s="807"/>
      <c r="CO38" s="807"/>
      <c r="CP38" s="807"/>
      <c r="CQ38" s="808"/>
      <c r="CR38" s="806"/>
      <c r="CS38" s="807"/>
      <c r="CT38" s="807"/>
      <c r="CU38" s="807"/>
      <c r="CV38" s="808"/>
      <c r="CW38" s="806"/>
      <c r="CX38" s="807"/>
      <c r="CY38" s="807"/>
      <c r="CZ38" s="807"/>
      <c r="DA38" s="808"/>
      <c r="DB38" s="806"/>
      <c r="DC38" s="807"/>
      <c r="DD38" s="807"/>
      <c r="DE38" s="807"/>
      <c r="DF38" s="808"/>
      <c r="DG38" s="806"/>
      <c r="DH38" s="807"/>
      <c r="DI38" s="807"/>
      <c r="DJ38" s="807"/>
      <c r="DK38" s="808"/>
      <c r="DL38" s="806"/>
      <c r="DM38" s="807"/>
      <c r="DN38" s="807"/>
      <c r="DO38" s="807"/>
      <c r="DP38" s="808"/>
      <c r="DQ38" s="806"/>
      <c r="DR38" s="807"/>
      <c r="DS38" s="807"/>
      <c r="DT38" s="807"/>
      <c r="DU38" s="808"/>
      <c r="DV38" s="766"/>
      <c r="DW38" s="767"/>
      <c r="DX38" s="767"/>
      <c r="DY38" s="767"/>
      <c r="DZ38" s="836"/>
      <c r="EA38" s="214"/>
    </row>
    <row r="39" spans="1:131" ht="26.25" customHeight="1" x14ac:dyDescent="0.15">
      <c r="A39" s="226">
        <v>12</v>
      </c>
      <c r="B39" s="793"/>
      <c r="C39" s="794"/>
      <c r="D39" s="794"/>
      <c r="E39" s="794"/>
      <c r="F39" s="794"/>
      <c r="G39" s="794"/>
      <c r="H39" s="794"/>
      <c r="I39" s="794"/>
      <c r="J39" s="794"/>
      <c r="K39" s="794"/>
      <c r="L39" s="794"/>
      <c r="M39" s="794"/>
      <c r="N39" s="794"/>
      <c r="O39" s="794"/>
      <c r="P39" s="795"/>
      <c r="Q39" s="796"/>
      <c r="R39" s="797"/>
      <c r="S39" s="797"/>
      <c r="T39" s="797"/>
      <c r="U39" s="797"/>
      <c r="V39" s="797"/>
      <c r="W39" s="797"/>
      <c r="X39" s="797"/>
      <c r="Y39" s="797"/>
      <c r="Z39" s="797"/>
      <c r="AA39" s="797"/>
      <c r="AB39" s="797"/>
      <c r="AC39" s="797"/>
      <c r="AD39" s="797"/>
      <c r="AE39" s="798"/>
      <c r="AF39" s="799"/>
      <c r="AG39" s="800"/>
      <c r="AH39" s="800"/>
      <c r="AI39" s="800"/>
      <c r="AJ39" s="801"/>
      <c r="AK39" s="882"/>
      <c r="AL39" s="878"/>
      <c r="AM39" s="878"/>
      <c r="AN39" s="878"/>
      <c r="AO39" s="878"/>
      <c r="AP39" s="878"/>
      <c r="AQ39" s="878"/>
      <c r="AR39" s="878"/>
      <c r="AS39" s="878"/>
      <c r="AT39" s="878"/>
      <c r="AU39" s="878"/>
      <c r="AV39" s="878"/>
      <c r="AW39" s="878"/>
      <c r="AX39" s="878"/>
      <c r="AY39" s="878"/>
      <c r="AZ39" s="879"/>
      <c r="BA39" s="879"/>
      <c r="BB39" s="879"/>
      <c r="BC39" s="879"/>
      <c r="BD39" s="879"/>
      <c r="BE39" s="880"/>
      <c r="BF39" s="880"/>
      <c r="BG39" s="880"/>
      <c r="BH39" s="880"/>
      <c r="BI39" s="881"/>
      <c r="BJ39" s="216"/>
      <c r="BK39" s="216"/>
      <c r="BL39" s="216"/>
      <c r="BM39" s="216"/>
      <c r="BN39" s="216"/>
      <c r="BO39" s="225"/>
      <c r="BP39" s="225"/>
      <c r="BQ39" s="222">
        <v>33</v>
      </c>
      <c r="BR39" s="223"/>
      <c r="BS39" s="766"/>
      <c r="BT39" s="767"/>
      <c r="BU39" s="767"/>
      <c r="BV39" s="767"/>
      <c r="BW39" s="767"/>
      <c r="BX39" s="767"/>
      <c r="BY39" s="767"/>
      <c r="BZ39" s="767"/>
      <c r="CA39" s="767"/>
      <c r="CB39" s="767"/>
      <c r="CC39" s="767"/>
      <c r="CD39" s="767"/>
      <c r="CE39" s="767"/>
      <c r="CF39" s="767"/>
      <c r="CG39" s="768"/>
      <c r="CH39" s="806"/>
      <c r="CI39" s="807"/>
      <c r="CJ39" s="807"/>
      <c r="CK39" s="807"/>
      <c r="CL39" s="808"/>
      <c r="CM39" s="806"/>
      <c r="CN39" s="807"/>
      <c r="CO39" s="807"/>
      <c r="CP39" s="807"/>
      <c r="CQ39" s="808"/>
      <c r="CR39" s="806"/>
      <c r="CS39" s="807"/>
      <c r="CT39" s="807"/>
      <c r="CU39" s="807"/>
      <c r="CV39" s="808"/>
      <c r="CW39" s="806"/>
      <c r="CX39" s="807"/>
      <c r="CY39" s="807"/>
      <c r="CZ39" s="807"/>
      <c r="DA39" s="808"/>
      <c r="DB39" s="806"/>
      <c r="DC39" s="807"/>
      <c r="DD39" s="807"/>
      <c r="DE39" s="807"/>
      <c r="DF39" s="808"/>
      <c r="DG39" s="806"/>
      <c r="DH39" s="807"/>
      <c r="DI39" s="807"/>
      <c r="DJ39" s="807"/>
      <c r="DK39" s="808"/>
      <c r="DL39" s="806"/>
      <c r="DM39" s="807"/>
      <c r="DN39" s="807"/>
      <c r="DO39" s="807"/>
      <c r="DP39" s="808"/>
      <c r="DQ39" s="806"/>
      <c r="DR39" s="807"/>
      <c r="DS39" s="807"/>
      <c r="DT39" s="807"/>
      <c r="DU39" s="808"/>
      <c r="DV39" s="766"/>
      <c r="DW39" s="767"/>
      <c r="DX39" s="767"/>
      <c r="DY39" s="767"/>
      <c r="DZ39" s="836"/>
      <c r="EA39" s="214"/>
    </row>
    <row r="40" spans="1:131" ht="26.25" customHeight="1" x14ac:dyDescent="0.15">
      <c r="A40" s="222">
        <v>13</v>
      </c>
      <c r="B40" s="793"/>
      <c r="C40" s="794"/>
      <c r="D40" s="794"/>
      <c r="E40" s="794"/>
      <c r="F40" s="794"/>
      <c r="G40" s="794"/>
      <c r="H40" s="794"/>
      <c r="I40" s="794"/>
      <c r="J40" s="794"/>
      <c r="K40" s="794"/>
      <c r="L40" s="794"/>
      <c r="M40" s="794"/>
      <c r="N40" s="794"/>
      <c r="O40" s="794"/>
      <c r="P40" s="795"/>
      <c r="Q40" s="796"/>
      <c r="R40" s="797"/>
      <c r="S40" s="797"/>
      <c r="T40" s="797"/>
      <c r="U40" s="797"/>
      <c r="V40" s="797"/>
      <c r="W40" s="797"/>
      <c r="X40" s="797"/>
      <c r="Y40" s="797"/>
      <c r="Z40" s="797"/>
      <c r="AA40" s="797"/>
      <c r="AB40" s="797"/>
      <c r="AC40" s="797"/>
      <c r="AD40" s="797"/>
      <c r="AE40" s="798"/>
      <c r="AF40" s="799"/>
      <c r="AG40" s="800"/>
      <c r="AH40" s="800"/>
      <c r="AI40" s="800"/>
      <c r="AJ40" s="801"/>
      <c r="AK40" s="882"/>
      <c r="AL40" s="878"/>
      <c r="AM40" s="878"/>
      <c r="AN40" s="878"/>
      <c r="AO40" s="878"/>
      <c r="AP40" s="878"/>
      <c r="AQ40" s="878"/>
      <c r="AR40" s="878"/>
      <c r="AS40" s="878"/>
      <c r="AT40" s="878"/>
      <c r="AU40" s="878"/>
      <c r="AV40" s="878"/>
      <c r="AW40" s="878"/>
      <c r="AX40" s="878"/>
      <c r="AY40" s="878"/>
      <c r="AZ40" s="879"/>
      <c r="BA40" s="879"/>
      <c r="BB40" s="879"/>
      <c r="BC40" s="879"/>
      <c r="BD40" s="879"/>
      <c r="BE40" s="880"/>
      <c r="BF40" s="880"/>
      <c r="BG40" s="880"/>
      <c r="BH40" s="880"/>
      <c r="BI40" s="881"/>
      <c r="BJ40" s="216"/>
      <c r="BK40" s="216"/>
      <c r="BL40" s="216"/>
      <c r="BM40" s="216"/>
      <c r="BN40" s="216"/>
      <c r="BO40" s="225"/>
      <c r="BP40" s="225"/>
      <c r="BQ40" s="222">
        <v>34</v>
      </c>
      <c r="BR40" s="223"/>
      <c r="BS40" s="766"/>
      <c r="BT40" s="767"/>
      <c r="BU40" s="767"/>
      <c r="BV40" s="767"/>
      <c r="BW40" s="767"/>
      <c r="BX40" s="767"/>
      <c r="BY40" s="767"/>
      <c r="BZ40" s="767"/>
      <c r="CA40" s="767"/>
      <c r="CB40" s="767"/>
      <c r="CC40" s="767"/>
      <c r="CD40" s="767"/>
      <c r="CE40" s="767"/>
      <c r="CF40" s="767"/>
      <c r="CG40" s="768"/>
      <c r="CH40" s="806"/>
      <c r="CI40" s="807"/>
      <c r="CJ40" s="807"/>
      <c r="CK40" s="807"/>
      <c r="CL40" s="808"/>
      <c r="CM40" s="806"/>
      <c r="CN40" s="807"/>
      <c r="CO40" s="807"/>
      <c r="CP40" s="807"/>
      <c r="CQ40" s="808"/>
      <c r="CR40" s="806"/>
      <c r="CS40" s="807"/>
      <c r="CT40" s="807"/>
      <c r="CU40" s="807"/>
      <c r="CV40" s="808"/>
      <c r="CW40" s="806"/>
      <c r="CX40" s="807"/>
      <c r="CY40" s="807"/>
      <c r="CZ40" s="807"/>
      <c r="DA40" s="808"/>
      <c r="DB40" s="806"/>
      <c r="DC40" s="807"/>
      <c r="DD40" s="807"/>
      <c r="DE40" s="807"/>
      <c r="DF40" s="808"/>
      <c r="DG40" s="806"/>
      <c r="DH40" s="807"/>
      <c r="DI40" s="807"/>
      <c r="DJ40" s="807"/>
      <c r="DK40" s="808"/>
      <c r="DL40" s="806"/>
      <c r="DM40" s="807"/>
      <c r="DN40" s="807"/>
      <c r="DO40" s="807"/>
      <c r="DP40" s="808"/>
      <c r="DQ40" s="806"/>
      <c r="DR40" s="807"/>
      <c r="DS40" s="807"/>
      <c r="DT40" s="807"/>
      <c r="DU40" s="808"/>
      <c r="DV40" s="766"/>
      <c r="DW40" s="767"/>
      <c r="DX40" s="767"/>
      <c r="DY40" s="767"/>
      <c r="DZ40" s="836"/>
      <c r="EA40" s="214"/>
    </row>
    <row r="41" spans="1:131" ht="26.25" customHeight="1" x14ac:dyDescent="0.15">
      <c r="A41" s="222">
        <v>14</v>
      </c>
      <c r="B41" s="793"/>
      <c r="C41" s="794"/>
      <c r="D41" s="794"/>
      <c r="E41" s="794"/>
      <c r="F41" s="794"/>
      <c r="G41" s="794"/>
      <c r="H41" s="794"/>
      <c r="I41" s="794"/>
      <c r="J41" s="794"/>
      <c r="K41" s="794"/>
      <c r="L41" s="794"/>
      <c r="M41" s="794"/>
      <c r="N41" s="794"/>
      <c r="O41" s="794"/>
      <c r="P41" s="795"/>
      <c r="Q41" s="796"/>
      <c r="R41" s="797"/>
      <c r="S41" s="797"/>
      <c r="T41" s="797"/>
      <c r="U41" s="797"/>
      <c r="V41" s="797"/>
      <c r="W41" s="797"/>
      <c r="X41" s="797"/>
      <c r="Y41" s="797"/>
      <c r="Z41" s="797"/>
      <c r="AA41" s="797"/>
      <c r="AB41" s="797"/>
      <c r="AC41" s="797"/>
      <c r="AD41" s="797"/>
      <c r="AE41" s="798"/>
      <c r="AF41" s="799"/>
      <c r="AG41" s="800"/>
      <c r="AH41" s="800"/>
      <c r="AI41" s="800"/>
      <c r="AJ41" s="801"/>
      <c r="AK41" s="882"/>
      <c r="AL41" s="878"/>
      <c r="AM41" s="878"/>
      <c r="AN41" s="878"/>
      <c r="AO41" s="878"/>
      <c r="AP41" s="878"/>
      <c r="AQ41" s="878"/>
      <c r="AR41" s="878"/>
      <c r="AS41" s="878"/>
      <c r="AT41" s="878"/>
      <c r="AU41" s="878"/>
      <c r="AV41" s="878"/>
      <c r="AW41" s="878"/>
      <c r="AX41" s="878"/>
      <c r="AY41" s="878"/>
      <c r="AZ41" s="879"/>
      <c r="BA41" s="879"/>
      <c r="BB41" s="879"/>
      <c r="BC41" s="879"/>
      <c r="BD41" s="879"/>
      <c r="BE41" s="880"/>
      <c r="BF41" s="880"/>
      <c r="BG41" s="880"/>
      <c r="BH41" s="880"/>
      <c r="BI41" s="881"/>
      <c r="BJ41" s="216"/>
      <c r="BK41" s="216"/>
      <c r="BL41" s="216"/>
      <c r="BM41" s="216"/>
      <c r="BN41" s="216"/>
      <c r="BO41" s="225"/>
      <c r="BP41" s="225"/>
      <c r="BQ41" s="222">
        <v>35</v>
      </c>
      <c r="BR41" s="223"/>
      <c r="BS41" s="766"/>
      <c r="BT41" s="767"/>
      <c r="BU41" s="767"/>
      <c r="BV41" s="767"/>
      <c r="BW41" s="767"/>
      <c r="BX41" s="767"/>
      <c r="BY41" s="767"/>
      <c r="BZ41" s="767"/>
      <c r="CA41" s="767"/>
      <c r="CB41" s="767"/>
      <c r="CC41" s="767"/>
      <c r="CD41" s="767"/>
      <c r="CE41" s="767"/>
      <c r="CF41" s="767"/>
      <c r="CG41" s="768"/>
      <c r="CH41" s="806"/>
      <c r="CI41" s="807"/>
      <c r="CJ41" s="807"/>
      <c r="CK41" s="807"/>
      <c r="CL41" s="808"/>
      <c r="CM41" s="806"/>
      <c r="CN41" s="807"/>
      <c r="CO41" s="807"/>
      <c r="CP41" s="807"/>
      <c r="CQ41" s="808"/>
      <c r="CR41" s="806"/>
      <c r="CS41" s="807"/>
      <c r="CT41" s="807"/>
      <c r="CU41" s="807"/>
      <c r="CV41" s="808"/>
      <c r="CW41" s="806"/>
      <c r="CX41" s="807"/>
      <c r="CY41" s="807"/>
      <c r="CZ41" s="807"/>
      <c r="DA41" s="808"/>
      <c r="DB41" s="806"/>
      <c r="DC41" s="807"/>
      <c r="DD41" s="807"/>
      <c r="DE41" s="807"/>
      <c r="DF41" s="808"/>
      <c r="DG41" s="806"/>
      <c r="DH41" s="807"/>
      <c r="DI41" s="807"/>
      <c r="DJ41" s="807"/>
      <c r="DK41" s="808"/>
      <c r="DL41" s="806"/>
      <c r="DM41" s="807"/>
      <c r="DN41" s="807"/>
      <c r="DO41" s="807"/>
      <c r="DP41" s="808"/>
      <c r="DQ41" s="806"/>
      <c r="DR41" s="807"/>
      <c r="DS41" s="807"/>
      <c r="DT41" s="807"/>
      <c r="DU41" s="808"/>
      <c r="DV41" s="766"/>
      <c r="DW41" s="767"/>
      <c r="DX41" s="767"/>
      <c r="DY41" s="767"/>
      <c r="DZ41" s="836"/>
      <c r="EA41" s="214"/>
    </row>
    <row r="42" spans="1:131" ht="26.25" customHeight="1" x14ac:dyDescent="0.15">
      <c r="A42" s="222">
        <v>15</v>
      </c>
      <c r="B42" s="793"/>
      <c r="C42" s="794"/>
      <c r="D42" s="794"/>
      <c r="E42" s="794"/>
      <c r="F42" s="794"/>
      <c r="G42" s="794"/>
      <c r="H42" s="794"/>
      <c r="I42" s="794"/>
      <c r="J42" s="794"/>
      <c r="K42" s="794"/>
      <c r="L42" s="794"/>
      <c r="M42" s="794"/>
      <c r="N42" s="794"/>
      <c r="O42" s="794"/>
      <c r="P42" s="795"/>
      <c r="Q42" s="796"/>
      <c r="R42" s="797"/>
      <c r="S42" s="797"/>
      <c r="T42" s="797"/>
      <c r="U42" s="797"/>
      <c r="V42" s="797"/>
      <c r="W42" s="797"/>
      <c r="X42" s="797"/>
      <c r="Y42" s="797"/>
      <c r="Z42" s="797"/>
      <c r="AA42" s="797"/>
      <c r="AB42" s="797"/>
      <c r="AC42" s="797"/>
      <c r="AD42" s="797"/>
      <c r="AE42" s="798"/>
      <c r="AF42" s="799"/>
      <c r="AG42" s="800"/>
      <c r="AH42" s="800"/>
      <c r="AI42" s="800"/>
      <c r="AJ42" s="801"/>
      <c r="AK42" s="882"/>
      <c r="AL42" s="878"/>
      <c r="AM42" s="878"/>
      <c r="AN42" s="878"/>
      <c r="AO42" s="878"/>
      <c r="AP42" s="878"/>
      <c r="AQ42" s="878"/>
      <c r="AR42" s="878"/>
      <c r="AS42" s="878"/>
      <c r="AT42" s="878"/>
      <c r="AU42" s="878"/>
      <c r="AV42" s="878"/>
      <c r="AW42" s="878"/>
      <c r="AX42" s="878"/>
      <c r="AY42" s="878"/>
      <c r="AZ42" s="879"/>
      <c r="BA42" s="879"/>
      <c r="BB42" s="879"/>
      <c r="BC42" s="879"/>
      <c r="BD42" s="879"/>
      <c r="BE42" s="880"/>
      <c r="BF42" s="880"/>
      <c r="BG42" s="880"/>
      <c r="BH42" s="880"/>
      <c r="BI42" s="881"/>
      <c r="BJ42" s="216"/>
      <c r="BK42" s="216"/>
      <c r="BL42" s="216"/>
      <c r="BM42" s="216"/>
      <c r="BN42" s="216"/>
      <c r="BO42" s="225"/>
      <c r="BP42" s="225"/>
      <c r="BQ42" s="222">
        <v>36</v>
      </c>
      <c r="BR42" s="223"/>
      <c r="BS42" s="766"/>
      <c r="BT42" s="767"/>
      <c r="BU42" s="767"/>
      <c r="BV42" s="767"/>
      <c r="BW42" s="767"/>
      <c r="BX42" s="767"/>
      <c r="BY42" s="767"/>
      <c r="BZ42" s="767"/>
      <c r="CA42" s="767"/>
      <c r="CB42" s="767"/>
      <c r="CC42" s="767"/>
      <c r="CD42" s="767"/>
      <c r="CE42" s="767"/>
      <c r="CF42" s="767"/>
      <c r="CG42" s="768"/>
      <c r="CH42" s="806"/>
      <c r="CI42" s="807"/>
      <c r="CJ42" s="807"/>
      <c r="CK42" s="807"/>
      <c r="CL42" s="808"/>
      <c r="CM42" s="806"/>
      <c r="CN42" s="807"/>
      <c r="CO42" s="807"/>
      <c r="CP42" s="807"/>
      <c r="CQ42" s="808"/>
      <c r="CR42" s="806"/>
      <c r="CS42" s="807"/>
      <c r="CT42" s="807"/>
      <c r="CU42" s="807"/>
      <c r="CV42" s="808"/>
      <c r="CW42" s="806"/>
      <c r="CX42" s="807"/>
      <c r="CY42" s="807"/>
      <c r="CZ42" s="807"/>
      <c r="DA42" s="808"/>
      <c r="DB42" s="806"/>
      <c r="DC42" s="807"/>
      <c r="DD42" s="807"/>
      <c r="DE42" s="807"/>
      <c r="DF42" s="808"/>
      <c r="DG42" s="806"/>
      <c r="DH42" s="807"/>
      <c r="DI42" s="807"/>
      <c r="DJ42" s="807"/>
      <c r="DK42" s="808"/>
      <c r="DL42" s="806"/>
      <c r="DM42" s="807"/>
      <c r="DN42" s="807"/>
      <c r="DO42" s="807"/>
      <c r="DP42" s="808"/>
      <c r="DQ42" s="806"/>
      <c r="DR42" s="807"/>
      <c r="DS42" s="807"/>
      <c r="DT42" s="807"/>
      <c r="DU42" s="808"/>
      <c r="DV42" s="766"/>
      <c r="DW42" s="767"/>
      <c r="DX42" s="767"/>
      <c r="DY42" s="767"/>
      <c r="DZ42" s="836"/>
      <c r="EA42" s="214"/>
    </row>
    <row r="43" spans="1:131" ht="26.25" customHeight="1" x14ac:dyDescent="0.15">
      <c r="A43" s="222">
        <v>16</v>
      </c>
      <c r="B43" s="793"/>
      <c r="C43" s="794"/>
      <c r="D43" s="794"/>
      <c r="E43" s="794"/>
      <c r="F43" s="794"/>
      <c r="G43" s="794"/>
      <c r="H43" s="794"/>
      <c r="I43" s="794"/>
      <c r="J43" s="794"/>
      <c r="K43" s="794"/>
      <c r="L43" s="794"/>
      <c r="M43" s="794"/>
      <c r="N43" s="794"/>
      <c r="O43" s="794"/>
      <c r="P43" s="795"/>
      <c r="Q43" s="796"/>
      <c r="R43" s="797"/>
      <c r="S43" s="797"/>
      <c r="T43" s="797"/>
      <c r="U43" s="797"/>
      <c r="V43" s="797"/>
      <c r="W43" s="797"/>
      <c r="X43" s="797"/>
      <c r="Y43" s="797"/>
      <c r="Z43" s="797"/>
      <c r="AA43" s="797"/>
      <c r="AB43" s="797"/>
      <c r="AC43" s="797"/>
      <c r="AD43" s="797"/>
      <c r="AE43" s="798"/>
      <c r="AF43" s="799"/>
      <c r="AG43" s="800"/>
      <c r="AH43" s="800"/>
      <c r="AI43" s="800"/>
      <c r="AJ43" s="801"/>
      <c r="AK43" s="882"/>
      <c r="AL43" s="878"/>
      <c r="AM43" s="878"/>
      <c r="AN43" s="878"/>
      <c r="AO43" s="878"/>
      <c r="AP43" s="878"/>
      <c r="AQ43" s="878"/>
      <c r="AR43" s="878"/>
      <c r="AS43" s="878"/>
      <c r="AT43" s="878"/>
      <c r="AU43" s="878"/>
      <c r="AV43" s="878"/>
      <c r="AW43" s="878"/>
      <c r="AX43" s="878"/>
      <c r="AY43" s="878"/>
      <c r="AZ43" s="879"/>
      <c r="BA43" s="879"/>
      <c r="BB43" s="879"/>
      <c r="BC43" s="879"/>
      <c r="BD43" s="879"/>
      <c r="BE43" s="880"/>
      <c r="BF43" s="880"/>
      <c r="BG43" s="880"/>
      <c r="BH43" s="880"/>
      <c r="BI43" s="881"/>
      <c r="BJ43" s="216"/>
      <c r="BK43" s="216"/>
      <c r="BL43" s="216"/>
      <c r="BM43" s="216"/>
      <c r="BN43" s="216"/>
      <c r="BO43" s="225"/>
      <c r="BP43" s="225"/>
      <c r="BQ43" s="222">
        <v>37</v>
      </c>
      <c r="BR43" s="223"/>
      <c r="BS43" s="766"/>
      <c r="BT43" s="767"/>
      <c r="BU43" s="767"/>
      <c r="BV43" s="767"/>
      <c r="BW43" s="767"/>
      <c r="BX43" s="767"/>
      <c r="BY43" s="767"/>
      <c r="BZ43" s="767"/>
      <c r="CA43" s="767"/>
      <c r="CB43" s="767"/>
      <c r="CC43" s="767"/>
      <c r="CD43" s="767"/>
      <c r="CE43" s="767"/>
      <c r="CF43" s="767"/>
      <c r="CG43" s="768"/>
      <c r="CH43" s="806"/>
      <c r="CI43" s="807"/>
      <c r="CJ43" s="807"/>
      <c r="CK43" s="807"/>
      <c r="CL43" s="808"/>
      <c r="CM43" s="806"/>
      <c r="CN43" s="807"/>
      <c r="CO43" s="807"/>
      <c r="CP43" s="807"/>
      <c r="CQ43" s="808"/>
      <c r="CR43" s="806"/>
      <c r="CS43" s="807"/>
      <c r="CT43" s="807"/>
      <c r="CU43" s="807"/>
      <c r="CV43" s="808"/>
      <c r="CW43" s="806"/>
      <c r="CX43" s="807"/>
      <c r="CY43" s="807"/>
      <c r="CZ43" s="807"/>
      <c r="DA43" s="808"/>
      <c r="DB43" s="806"/>
      <c r="DC43" s="807"/>
      <c r="DD43" s="807"/>
      <c r="DE43" s="807"/>
      <c r="DF43" s="808"/>
      <c r="DG43" s="806"/>
      <c r="DH43" s="807"/>
      <c r="DI43" s="807"/>
      <c r="DJ43" s="807"/>
      <c r="DK43" s="808"/>
      <c r="DL43" s="806"/>
      <c r="DM43" s="807"/>
      <c r="DN43" s="807"/>
      <c r="DO43" s="807"/>
      <c r="DP43" s="808"/>
      <c r="DQ43" s="806"/>
      <c r="DR43" s="807"/>
      <c r="DS43" s="807"/>
      <c r="DT43" s="807"/>
      <c r="DU43" s="808"/>
      <c r="DV43" s="766"/>
      <c r="DW43" s="767"/>
      <c r="DX43" s="767"/>
      <c r="DY43" s="767"/>
      <c r="DZ43" s="836"/>
      <c r="EA43" s="214"/>
    </row>
    <row r="44" spans="1:131" ht="26.25" customHeight="1" x14ac:dyDescent="0.15">
      <c r="A44" s="222">
        <v>17</v>
      </c>
      <c r="B44" s="793"/>
      <c r="C44" s="794"/>
      <c r="D44" s="794"/>
      <c r="E44" s="794"/>
      <c r="F44" s="794"/>
      <c r="G44" s="794"/>
      <c r="H44" s="794"/>
      <c r="I44" s="794"/>
      <c r="J44" s="794"/>
      <c r="K44" s="794"/>
      <c r="L44" s="794"/>
      <c r="M44" s="794"/>
      <c r="N44" s="794"/>
      <c r="O44" s="794"/>
      <c r="P44" s="795"/>
      <c r="Q44" s="796"/>
      <c r="R44" s="797"/>
      <c r="S44" s="797"/>
      <c r="T44" s="797"/>
      <c r="U44" s="797"/>
      <c r="V44" s="797"/>
      <c r="W44" s="797"/>
      <c r="X44" s="797"/>
      <c r="Y44" s="797"/>
      <c r="Z44" s="797"/>
      <c r="AA44" s="797"/>
      <c r="AB44" s="797"/>
      <c r="AC44" s="797"/>
      <c r="AD44" s="797"/>
      <c r="AE44" s="798"/>
      <c r="AF44" s="799"/>
      <c r="AG44" s="800"/>
      <c r="AH44" s="800"/>
      <c r="AI44" s="800"/>
      <c r="AJ44" s="801"/>
      <c r="AK44" s="882"/>
      <c r="AL44" s="878"/>
      <c r="AM44" s="878"/>
      <c r="AN44" s="878"/>
      <c r="AO44" s="878"/>
      <c r="AP44" s="878"/>
      <c r="AQ44" s="878"/>
      <c r="AR44" s="878"/>
      <c r="AS44" s="878"/>
      <c r="AT44" s="878"/>
      <c r="AU44" s="878"/>
      <c r="AV44" s="878"/>
      <c r="AW44" s="878"/>
      <c r="AX44" s="878"/>
      <c r="AY44" s="878"/>
      <c r="AZ44" s="879"/>
      <c r="BA44" s="879"/>
      <c r="BB44" s="879"/>
      <c r="BC44" s="879"/>
      <c r="BD44" s="879"/>
      <c r="BE44" s="880"/>
      <c r="BF44" s="880"/>
      <c r="BG44" s="880"/>
      <c r="BH44" s="880"/>
      <c r="BI44" s="881"/>
      <c r="BJ44" s="216"/>
      <c r="BK44" s="216"/>
      <c r="BL44" s="216"/>
      <c r="BM44" s="216"/>
      <c r="BN44" s="216"/>
      <c r="BO44" s="225"/>
      <c r="BP44" s="225"/>
      <c r="BQ44" s="222">
        <v>38</v>
      </c>
      <c r="BR44" s="223"/>
      <c r="BS44" s="766"/>
      <c r="BT44" s="767"/>
      <c r="BU44" s="767"/>
      <c r="BV44" s="767"/>
      <c r="BW44" s="767"/>
      <c r="BX44" s="767"/>
      <c r="BY44" s="767"/>
      <c r="BZ44" s="767"/>
      <c r="CA44" s="767"/>
      <c r="CB44" s="767"/>
      <c r="CC44" s="767"/>
      <c r="CD44" s="767"/>
      <c r="CE44" s="767"/>
      <c r="CF44" s="767"/>
      <c r="CG44" s="768"/>
      <c r="CH44" s="806"/>
      <c r="CI44" s="807"/>
      <c r="CJ44" s="807"/>
      <c r="CK44" s="807"/>
      <c r="CL44" s="808"/>
      <c r="CM44" s="806"/>
      <c r="CN44" s="807"/>
      <c r="CO44" s="807"/>
      <c r="CP44" s="807"/>
      <c r="CQ44" s="808"/>
      <c r="CR44" s="806"/>
      <c r="CS44" s="807"/>
      <c r="CT44" s="807"/>
      <c r="CU44" s="807"/>
      <c r="CV44" s="808"/>
      <c r="CW44" s="806"/>
      <c r="CX44" s="807"/>
      <c r="CY44" s="807"/>
      <c r="CZ44" s="807"/>
      <c r="DA44" s="808"/>
      <c r="DB44" s="806"/>
      <c r="DC44" s="807"/>
      <c r="DD44" s="807"/>
      <c r="DE44" s="807"/>
      <c r="DF44" s="808"/>
      <c r="DG44" s="806"/>
      <c r="DH44" s="807"/>
      <c r="DI44" s="807"/>
      <c r="DJ44" s="807"/>
      <c r="DK44" s="808"/>
      <c r="DL44" s="806"/>
      <c r="DM44" s="807"/>
      <c r="DN44" s="807"/>
      <c r="DO44" s="807"/>
      <c r="DP44" s="808"/>
      <c r="DQ44" s="806"/>
      <c r="DR44" s="807"/>
      <c r="DS44" s="807"/>
      <c r="DT44" s="807"/>
      <c r="DU44" s="808"/>
      <c r="DV44" s="766"/>
      <c r="DW44" s="767"/>
      <c r="DX44" s="767"/>
      <c r="DY44" s="767"/>
      <c r="DZ44" s="836"/>
      <c r="EA44" s="214"/>
    </row>
    <row r="45" spans="1:131" ht="26.25" customHeight="1" x14ac:dyDescent="0.15">
      <c r="A45" s="222">
        <v>18</v>
      </c>
      <c r="B45" s="793"/>
      <c r="C45" s="794"/>
      <c r="D45" s="794"/>
      <c r="E45" s="794"/>
      <c r="F45" s="794"/>
      <c r="G45" s="794"/>
      <c r="H45" s="794"/>
      <c r="I45" s="794"/>
      <c r="J45" s="794"/>
      <c r="K45" s="794"/>
      <c r="L45" s="794"/>
      <c r="M45" s="794"/>
      <c r="N45" s="794"/>
      <c r="O45" s="794"/>
      <c r="P45" s="795"/>
      <c r="Q45" s="796"/>
      <c r="R45" s="797"/>
      <c r="S45" s="797"/>
      <c r="T45" s="797"/>
      <c r="U45" s="797"/>
      <c r="V45" s="797"/>
      <c r="W45" s="797"/>
      <c r="X45" s="797"/>
      <c r="Y45" s="797"/>
      <c r="Z45" s="797"/>
      <c r="AA45" s="797"/>
      <c r="AB45" s="797"/>
      <c r="AC45" s="797"/>
      <c r="AD45" s="797"/>
      <c r="AE45" s="798"/>
      <c r="AF45" s="799"/>
      <c r="AG45" s="800"/>
      <c r="AH45" s="800"/>
      <c r="AI45" s="800"/>
      <c r="AJ45" s="801"/>
      <c r="AK45" s="882"/>
      <c r="AL45" s="878"/>
      <c r="AM45" s="878"/>
      <c r="AN45" s="878"/>
      <c r="AO45" s="878"/>
      <c r="AP45" s="878"/>
      <c r="AQ45" s="878"/>
      <c r="AR45" s="878"/>
      <c r="AS45" s="878"/>
      <c r="AT45" s="878"/>
      <c r="AU45" s="878"/>
      <c r="AV45" s="878"/>
      <c r="AW45" s="878"/>
      <c r="AX45" s="878"/>
      <c r="AY45" s="878"/>
      <c r="AZ45" s="879"/>
      <c r="BA45" s="879"/>
      <c r="BB45" s="879"/>
      <c r="BC45" s="879"/>
      <c r="BD45" s="879"/>
      <c r="BE45" s="880"/>
      <c r="BF45" s="880"/>
      <c r="BG45" s="880"/>
      <c r="BH45" s="880"/>
      <c r="BI45" s="881"/>
      <c r="BJ45" s="216"/>
      <c r="BK45" s="216"/>
      <c r="BL45" s="216"/>
      <c r="BM45" s="216"/>
      <c r="BN45" s="216"/>
      <c r="BO45" s="225"/>
      <c r="BP45" s="225"/>
      <c r="BQ45" s="222">
        <v>39</v>
      </c>
      <c r="BR45" s="223"/>
      <c r="BS45" s="766"/>
      <c r="BT45" s="767"/>
      <c r="BU45" s="767"/>
      <c r="BV45" s="767"/>
      <c r="BW45" s="767"/>
      <c r="BX45" s="767"/>
      <c r="BY45" s="767"/>
      <c r="BZ45" s="767"/>
      <c r="CA45" s="767"/>
      <c r="CB45" s="767"/>
      <c r="CC45" s="767"/>
      <c r="CD45" s="767"/>
      <c r="CE45" s="767"/>
      <c r="CF45" s="767"/>
      <c r="CG45" s="768"/>
      <c r="CH45" s="806"/>
      <c r="CI45" s="807"/>
      <c r="CJ45" s="807"/>
      <c r="CK45" s="807"/>
      <c r="CL45" s="808"/>
      <c r="CM45" s="806"/>
      <c r="CN45" s="807"/>
      <c r="CO45" s="807"/>
      <c r="CP45" s="807"/>
      <c r="CQ45" s="808"/>
      <c r="CR45" s="806"/>
      <c r="CS45" s="807"/>
      <c r="CT45" s="807"/>
      <c r="CU45" s="807"/>
      <c r="CV45" s="808"/>
      <c r="CW45" s="806"/>
      <c r="CX45" s="807"/>
      <c r="CY45" s="807"/>
      <c r="CZ45" s="807"/>
      <c r="DA45" s="808"/>
      <c r="DB45" s="806"/>
      <c r="DC45" s="807"/>
      <c r="DD45" s="807"/>
      <c r="DE45" s="807"/>
      <c r="DF45" s="808"/>
      <c r="DG45" s="806"/>
      <c r="DH45" s="807"/>
      <c r="DI45" s="807"/>
      <c r="DJ45" s="807"/>
      <c r="DK45" s="808"/>
      <c r="DL45" s="806"/>
      <c r="DM45" s="807"/>
      <c r="DN45" s="807"/>
      <c r="DO45" s="807"/>
      <c r="DP45" s="808"/>
      <c r="DQ45" s="806"/>
      <c r="DR45" s="807"/>
      <c r="DS45" s="807"/>
      <c r="DT45" s="807"/>
      <c r="DU45" s="808"/>
      <c r="DV45" s="766"/>
      <c r="DW45" s="767"/>
      <c r="DX45" s="767"/>
      <c r="DY45" s="767"/>
      <c r="DZ45" s="836"/>
      <c r="EA45" s="214"/>
    </row>
    <row r="46" spans="1:131" ht="26.25" customHeight="1" x14ac:dyDescent="0.15">
      <c r="A46" s="222">
        <v>19</v>
      </c>
      <c r="B46" s="793"/>
      <c r="C46" s="794"/>
      <c r="D46" s="794"/>
      <c r="E46" s="794"/>
      <c r="F46" s="794"/>
      <c r="G46" s="794"/>
      <c r="H46" s="794"/>
      <c r="I46" s="794"/>
      <c r="J46" s="794"/>
      <c r="K46" s="794"/>
      <c r="L46" s="794"/>
      <c r="M46" s="794"/>
      <c r="N46" s="794"/>
      <c r="O46" s="794"/>
      <c r="P46" s="795"/>
      <c r="Q46" s="796"/>
      <c r="R46" s="797"/>
      <c r="S46" s="797"/>
      <c r="T46" s="797"/>
      <c r="U46" s="797"/>
      <c r="V46" s="797"/>
      <c r="W46" s="797"/>
      <c r="X46" s="797"/>
      <c r="Y46" s="797"/>
      <c r="Z46" s="797"/>
      <c r="AA46" s="797"/>
      <c r="AB46" s="797"/>
      <c r="AC46" s="797"/>
      <c r="AD46" s="797"/>
      <c r="AE46" s="798"/>
      <c r="AF46" s="799"/>
      <c r="AG46" s="800"/>
      <c r="AH46" s="800"/>
      <c r="AI46" s="800"/>
      <c r="AJ46" s="801"/>
      <c r="AK46" s="882"/>
      <c r="AL46" s="878"/>
      <c r="AM46" s="878"/>
      <c r="AN46" s="878"/>
      <c r="AO46" s="878"/>
      <c r="AP46" s="878"/>
      <c r="AQ46" s="878"/>
      <c r="AR46" s="878"/>
      <c r="AS46" s="878"/>
      <c r="AT46" s="878"/>
      <c r="AU46" s="878"/>
      <c r="AV46" s="878"/>
      <c r="AW46" s="878"/>
      <c r="AX46" s="878"/>
      <c r="AY46" s="878"/>
      <c r="AZ46" s="879"/>
      <c r="BA46" s="879"/>
      <c r="BB46" s="879"/>
      <c r="BC46" s="879"/>
      <c r="BD46" s="879"/>
      <c r="BE46" s="880"/>
      <c r="BF46" s="880"/>
      <c r="BG46" s="880"/>
      <c r="BH46" s="880"/>
      <c r="BI46" s="881"/>
      <c r="BJ46" s="216"/>
      <c r="BK46" s="216"/>
      <c r="BL46" s="216"/>
      <c r="BM46" s="216"/>
      <c r="BN46" s="216"/>
      <c r="BO46" s="225"/>
      <c r="BP46" s="225"/>
      <c r="BQ46" s="222">
        <v>40</v>
      </c>
      <c r="BR46" s="223"/>
      <c r="BS46" s="766"/>
      <c r="BT46" s="767"/>
      <c r="BU46" s="767"/>
      <c r="BV46" s="767"/>
      <c r="BW46" s="767"/>
      <c r="BX46" s="767"/>
      <c r="BY46" s="767"/>
      <c r="BZ46" s="767"/>
      <c r="CA46" s="767"/>
      <c r="CB46" s="767"/>
      <c r="CC46" s="767"/>
      <c r="CD46" s="767"/>
      <c r="CE46" s="767"/>
      <c r="CF46" s="767"/>
      <c r="CG46" s="768"/>
      <c r="CH46" s="806"/>
      <c r="CI46" s="807"/>
      <c r="CJ46" s="807"/>
      <c r="CK46" s="807"/>
      <c r="CL46" s="808"/>
      <c r="CM46" s="806"/>
      <c r="CN46" s="807"/>
      <c r="CO46" s="807"/>
      <c r="CP46" s="807"/>
      <c r="CQ46" s="808"/>
      <c r="CR46" s="806"/>
      <c r="CS46" s="807"/>
      <c r="CT46" s="807"/>
      <c r="CU46" s="807"/>
      <c r="CV46" s="808"/>
      <c r="CW46" s="806"/>
      <c r="CX46" s="807"/>
      <c r="CY46" s="807"/>
      <c r="CZ46" s="807"/>
      <c r="DA46" s="808"/>
      <c r="DB46" s="806"/>
      <c r="DC46" s="807"/>
      <c r="DD46" s="807"/>
      <c r="DE46" s="807"/>
      <c r="DF46" s="808"/>
      <c r="DG46" s="806"/>
      <c r="DH46" s="807"/>
      <c r="DI46" s="807"/>
      <c r="DJ46" s="807"/>
      <c r="DK46" s="808"/>
      <c r="DL46" s="806"/>
      <c r="DM46" s="807"/>
      <c r="DN46" s="807"/>
      <c r="DO46" s="807"/>
      <c r="DP46" s="808"/>
      <c r="DQ46" s="806"/>
      <c r="DR46" s="807"/>
      <c r="DS46" s="807"/>
      <c r="DT46" s="807"/>
      <c r="DU46" s="808"/>
      <c r="DV46" s="766"/>
      <c r="DW46" s="767"/>
      <c r="DX46" s="767"/>
      <c r="DY46" s="767"/>
      <c r="DZ46" s="836"/>
      <c r="EA46" s="214"/>
    </row>
    <row r="47" spans="1:131" ht="26.25" customHeight="1" x14ac:dyDescent="0.15">
      <c r="A47" s="222">
        <v>20</v>
      </c>
      <c r="B47" s="793"/>
      <c r="C47" s="794"/>
      <c r="D47" s="794"/>
      <c r="E47" s="794"/>
      <c r="F47" s="794"/>
      <c r="G47" s="794"/>
      <c r="H47" s="794"/>
      <c r="I47" s="794"/>
      <c r="J47" s="794"/>
      <c r="K47" s="794"/>
      <c r="L47" s="794"/>
      <c r="M47" s="794"/>
      <c r="N47" s="794"/>
      <c r="O47" s="794"/>
      <c r="P47" s="795"/>
      <c r="Q47" s="796"/>
      <c r="R47" s="797"/>
      <c r="S47" s="797"/>
      <c r="T47" s="797"/>
      <c r="U47" s="797"/>
      <c r="V47" s="797"/>
      <c r="W47" s="797"/>
      <c r="X47" s="797"/>
      <c r="Y47" s="797"/>
      <c r="Z47" s="797"/>
      <c r="AA47" s="797"/>
      <c r="AB47" s="797"/>
      <c r="AC47" s="797"/>
      <c r="AD47" s="797"/>
      <c r="AE47" s="798"/>
      <c r="AF47" s="799"/>
      <c r="AG47" s="800"/>
      <c r="AH47" s="800"/>
      <c r="AI47" s="800"/>
      <c r="AJ47" s="801"/>
      <c r="AK47" s="882"/>
      <c r="AL47" s="878"/>
      <c r="AM47" s="878"/>
      <c r="AN47" s="878"/>
      <c r="AO47" s="878"/>
      <c r="AP47" s="878"/>
      <c r="AQ47" s="878"/>
      <c r="AR47" s="878"/>
      <c r="AS47" s="878"/>
      <c r="AT47" s="878"/>
      <c r="AU47" s="878"/>
      <c r="AV47" s="878"/>
      <c r="AW47" s="878"/>
      <c r="AX47" s="878"/>
      <c r="AY47" s="878"/>
      <c r="AZ47" s="879"/>
      <c r="BA47" s="879"/>
      <c r="BB47" s="879"/>
      <c r="BC47" s="879"/>
      <c r="BD47" s="879"/>
      <c r="BE47" s="880"/>
      <c r="BF47" s="880"/>
      <c r="BG47" s="880"/>
      <c r="BH47" s="880"/>
      <c r="BI47" s="881"/>
      <c r="BJ47" s="216"/>
      <c r="BK47" s="216"/>
      <c r="BL47" s="216"/>
      <c r="BM47" s="216"/>
      <c r="BN47" s="216"/>
      <c r="BO47" s="225"/>
      <c r="BP47" s="225"/>
      <c r="BQ47" s="222">
        <v>41</v>
      </c>
      <c r="BR47" s="223"/>
      <c r="BS47" s="766"/>
      <c r="BT47" s="767"/>
      <c r="BU47" s="767"/>
      <c r="BV47" s="767"/>
      <c r="BW47" s="767"/>
      <c r="BX47" s="767"/>
      <c r="BY47" s="767"/>
      <c r="BZ47" s="767"/>
      <c r="CA47" s="767"/>
      <c r="CB47" s="767"/>
      <c r="CC47" s="767"/>
      <c r="CD47" s="767"/>
      <c r="CE47" s="767"/>
      <c r="CF47" s="767"/>
      <c r="CG47" s="768"/>
      <c r="CH47" s="806"/>
      <c r="CI47" s="807"/>
      <c r="CJ47" s="807"/>
      <c r="CK47" s="807"/>
      <c r="CL47" s="808"/>
      <c r="CM47" s="806"/>
      <c r="CN47" s="807"/>
      <c r="CO47" s="807"/>
      <c r="CP47" s="807"/>
      <c r="CQ47" s="808"/>
      <c r="CR47" s="806"/>
      <c r="CS47" s="807"/>
      <c r="CT47" s="807"/>
      <c r="CU47" s="807"/>
      <c r="CV47" s="808"/>
      <c r="CW47" s="806"/>
      <c r="CX47" s="807"/>
      <c r="CY47" s="807"/>
      <c r="CZ47" s="807"/>
      <c r="DA47" s="808"/>
      <c r="DB47" s="806"/>
      <c r="DC47" s="807"/>
      <c r="DD47" s="807"/>
      <c r="DE47" s="807"/>
      <c r="DF47" s="808"/>
      <c r="DG47" s="806"/>
      <c r="DH47" s="807"/>
      <c r="DI47" s="807"/>
      <c r="DJ47" s="807"/>
      <c r="DK47" s="808"/>
      <c r="DL47" s="806"/>
      <c r="DM47" s="807"/>
      <c r="DN47" s="807"/>
      <c r="DO47" s="807"/>
      <c r="DP47" s="808"/>
      <c r="DQ47" s="806"/>
      <c r="DR47" s="807"/>
      <c r="DS47" s="807"/>
      <c r="DT47" s="807"/>
      <c r="DU47" s="808"/>
      <c r="DV47" s="766"/>
      <c r="DW47" s="767"/>
      <c r="DX47" s="767"/>
      <c r="DY47" s="767"/>
      <c r="DZ47" s="836"/>
      <c r="EA47" s="214"/>
    </row>
    <row r="48" spans="1:131" ht="26.25" customHeight="1" x14ac:dyDescent="0.15">
      <c r="A48" s="222">
        <v>21</v>
      </c>
      <c r="B48" s="793"/>
      <c r="C48" s="794"/>
      <c r="D48" s="794"/>
      <c r="E48" s="794"/>
      <c r="F48" s="794"/>
      <c r="G48" s="794"/>
      <c r="H48" s="794"/>
      <c r="I48" s="794"/>
      <c r="J48" s="794"/>
      <c r="K48" s="794"/>
      <c r="L48" s="794"/>
      <c r="M48" s="794"/>
      <c r="N48" s="794"/>
      <c r="O48" s="794"/>
      <c r="P48" s="795"/>
      <c r="Q48" s="796"/>
      <c r="R48" s="797"/>
      <c r="S48" s="797"/>
      <c r="T48" s="797"/>
      <c r="U48" s="797"/>
      <c r="V48" s="797"/>
      <c r="W48" s="797"/>
      <c r="X48" s="797"/>
      <c r="Y48" s="797"/>
      <c r="Z48" s="797"/>
      <c r="AA48" s="797"/>
      <c r="AB48" s="797"/>
      <c r="AC48" s="797"/>
      <c r="AD48" s="797"/>
      <c r="AE48" s="798"/>
      <c r="AF48" s="799"/>
      <c r="AG48" s="800"/>
      <c r="AH48" s="800"/>
      <c r="AI48" s="800"/>
      <c r="AJ48" s="801"/>
      <c r="AK48" s="882"/>
      <c r="AL48" s="878"/>
      <c r="AM48" s="878"/>
      <c r="AN48" s="878"/>
      <c r="AO48" s="878"/>
      <c r="AP48" s="878"/>
      <c r="AQ48" s="878"/>
      <c r="AR48" s="878"/>
      <c r="AS48" s="878"/>
      <c r="AT48" s="878"/>
      <c r="AU48" s="878"/>
      <c r="AV48" s="878"/>
      <c r="AW48" s="878"/>
      <c r="AX48" s="878"/>
      <c r="AY48" s="878"/>
      <c r="AZ48" s="879"/>
      <c r="BA48" s="879"/>
      <c r="BB48" s="879"/>
      <c r="BC48" s="879"/>
      <c r="BD48" s="879"/>
      <c r="BE48" s="880"/>
      <c r="BF48" s="880"/>
      <c r="BG48" s="880"/>
      <c r="BH48" s="880"/>
      <c r="BI48" s="881"/>
      <c r="BJ48" s="216"/>
      <c r="BK48" s="216"/>
      <c r="BL48" s="216"/>
      <c r="BM48" s="216"/>
      <c r="BN48" s="216"/>
      <c r="BO48" s="225"/>
      <c r="BP48" s="225"/>
      <c r="BQ48" s="222">
        <v>42</v>
      </c>
      <c r="BR48" s="223"/>
      <c r="BS48" s="766"/>
      <c r="BT48" s="767"/>
      <c r="BU48" s="767"/>
      <c r="BV48" s="767"/>
      <c r="BW48" s="767"/>
      <c r="BX48" s="767"/>
      <c r="BY48" s="767"/>
      <c r="BZ48" s="767"/>
      <c r="CA48" s="767"/>
      <c r="CB48" s="767"/>
      <c r="CC48" s="767"/>
      <c r="CD48" s="767"/>
      <c r="CE48" s="767"/>
      <c r="CF48" s="767"/>
      <c r="CG48" s="768"/>
      <c r="CH48" s="806"/>
      <c r="CI48" s="807"/>
      <c r="CJ48" s="807"/>
      <c r="CK48" s="807"/>
      <c r="CL48" s="808"/>
      <c r="CM48" s="806"/>
      <c r="CN48" s="807"/>
      <c r="CO48" s="807"/>
      <c r="CP48" s="807"/>
      <c r="CQ48" s="808"/>
      <c r="CR48" s="806"/>
      <c r="CS48" s="807"/>
      <c r="CT48" s="807"/>
      <c r="CU48" s="807"/>
      <c r="CV48" s="808"/>
      <c r="CW48" s="806"/>
      <c r="CX48" s="807"/>
      <c r="CY48" s="807"/>
      <c r="CZ48" s="807"/>
      <c r="DA48" s="808"/>
      <c r="DB48" s="806"/>
      <c r="DC48" s="807"/>
      <c r="DD48" s="807"/>
      <c r="DE48" s="807"/>
      <c r="DF48" s="808"/>
      <c r="DG48" s="806"/>
      <c r="DH48" s="807"/>
      <c r="DI48" s="807"/>
      <c r="DJ48" s="807"/>
      <c r="DK48" s="808"/>
      <c r="DL48" s="806"/>
      <c r="DM48" s="807"/>
      <c r="DN48" s="807"/>
      <c r="DO48" s="807"/>
      <c r="DP48" s="808"/>
      <c r="DQ48" s="806"/>
      <c r="DR48" s="807"/>
      <c r="DS48" s="807"/>
      <c r="DT48" s="807"/>
      <c r="DU48" s="808"/>
      <c r="DV48" s="766"/>
      <c r="DW48" s="767"/>
      <c r="DX48" s="767"/>
      <c r="DY48" s="767"/>
      <c r="DZ48" s="836"/>
      <c r="EA48" s="214"/>
    </row>
    <row r="49" spans="1:131" ht="26.25" customHeight="1" x14ac:dyDescent="0.15">
      <c r="A49" s="222">
        <v>22</v>
      </c>
      <c r="B49" s="793"/>
      <c r="C49" s="794"/>
      <c r="D49" s="794"/>
      <c r="E49" s="794"/>
      <c r="F49" s="794"/>
      <c r="G49" s="794"/>
      <c r="H49" s="794"/>
      <c r="I49" s="794"/>
      <c r="J49" s="794"/>
      <c r="K49" s="794"/>
      <c r="L49" s="794"/>
      <c r="M49" s="794"/>
      <c r="N49" s="794"/>
      <c r="O49" s="794"/>
      <c r="P49" s="795"/>
      <c r="Q49" s="796"/>
      <c r="R49" s="797"/>
      <c r="S49" s="797"/>
      <c r="T49" s="797"/>
      <c r="U49" s="797"/>
      <c r="V49" s="797"/>
      <c r="W49" s="797"/>
      <c r="X49" s="797"/>
      <c r="Y49" s="797"/>
      <c r="Z49" s="797"/>
      <c r="AA49" s="797"/>
      <c r="AB49" s="797"/>
      <c r="AC49" s="797"/>
      <c r="AD49" s="797"/>
      <c r="AE49" s="798"/>
      <c r="AF49" s="799"/>
      <c r="AG49" s="800"/>
      <c r="AH49" s="800"/>
      <c r="AI49" s="800"/>
      <c r="AJ49" s="801"/>
      <c r="AK49" s="882"/>
      <c r="AL49" s="878"/>
      <c r="AM49" s="878"/>
      <c r="AN49" s="878"/>
      <c r="AO49" s="878"/>
      <c r="AP49" s="878"/>
      <c r="AQ49" s="878"/>
      <c r="AR49" s="878"/>
      <c r="AS49" s="878"/>
      <c r="AT49" s="878"/>
      <c r="AU49" s="878"/>
      <c r="AV49" s="878"/>
      <c r="AW49" s="878"/>
      <c r="AX49" s="878"/>
      <c r="AY49" s="878"/>
      <c r="AZ49" s="879"/>
      <c r="BA49" s="879"/>
      <c r="BB49" s="879"/>
      <c r="BC49" s="879"/>
      <c r="BD49" s="879"/>
      <c r="BE49" s="880"/>
      <c r="BF49" s="880"/>
      <c r="BG49" s="880"/>
      <c r="BH49" s="880"/>
      <c r="BI49" s="881"/>
      <c r="BJ49" s="216"/>
      <c r="BK49" s="216"/>
      <c r="BL49" s="216"/>
      <c r="BM49" s="216"/>
      <c r="BN49" s="216"/>
      <c r="BO49" s="225"/>
      <c r="BP49" s="225"/>
      <c r="BQ49" s="222">
        <v>43</v>
      </c>
      <c r="BR49" s="223"/>
      <c r="BS49" s="766"/>
      <c r="BT49" s="767"/>
      <c r="BU49" s="767"/>
      <c r="BV49" s="767"/>
      <c r="BW49" s="767"/>
      <c r="BX49" s="767"/>
      <c r="BY49" s="767"/>
      <c r="BZ49" s="767"/>
      <c r="CA49" s="767"/>
      <c r="CB49" s="767"/>
      <c r="CC49" s="767"/>
      <c r="CD49" s="767"/>
      <c r="CE49" s="767"/>
      <c r="CF49" s="767"/>
      <c r="CG49" s="768"/>
      <c r="CH49" s="806"/>
      <c r="CI49" s="807"/>
      <c r="CJ49" s="807"/>
      <c r="CK49" s="807"/>
      <c r="CL49" s="808"/>
      <c r="CM49" s="806"/>
      <c r="CN49" s="807"/>
      <c r="CO49" s="807"/>
      <c r="CP49" s="807"/>
      <c r="CQ49" s="808"/>
      <c r="CR49" s="806"/>
      <c r="CS49" s="807"/>
      <c r="CT49" s="807"/>
      <c r="CU49" s="807"/>
      <c r="CV49" s="808"/>
      <c r="CW49" s="806"/>
      <c r="CX49" s="807"/>
      <c r="CY49" s="807"/>
      <c r="CZ49" s="807"/>
      <c r="DA49" s="808"/>
      <c r="DB49" s="806"/>
      <c r="DC49" s="807"/>
      <c r="DD49" s="807"/>
      <c r="DE49" s="807"/>
      <c r="DF49" s="808"/>
      <c r="DG49" s="806"/>
      <c r="DH49" s="807"/>
      <c r="DI49" s="807"/>
      <c r="DJ49" s="807"/>
      <c r="DK49" s="808"/>
      <c r="DL49" s="806"/>
      <c r="DM49" s="807"/>
      <c r="DN49" s="807"/>
      <c r="DO49" s="807"/>
      <c r="DP49" s="808"/>
      <c r="DQ49" s="806"/>
      <c r="DR49" s="807"/>
      <c r="DS49" s="807"/>
      <c r="DT49" s="807"/>
      <c r="DU49" s="808"/>
      <c r="DV49" s="766"/>
      <c r="DW49" s="767"/>
      <c r="DX49" s="767"/>
      <c r="DY49" s="767"/>
      <c r="DZ49" s="836"/>
      <c r="EA49" s="214"/>
    </row>
    <row r="50" spans="1:131" ht="26.25" customHeight="1" x14ac:dyDescent="0.15">
      <c r="A50" s="222">
        <v>23</v>
      </c>
      <c r="B50" s="793"/>
      <c r="C50" s="794"/>
      <c r="D50" s="794"/>
      <c r="E50" s="794"/>
      <c r="F50" s="794"/>
      <c r="G50" s="794"/>
      <c r="H50" s="794"/>
      <c r="I50" s="794"/>
      <c r="J50" s="794"/>
      <c r="K50" s="794"/>
      <c r="L50" s="794"/>
      <c r="M50" s="794"/>
      <c r="N50" s="794"/>
      <c r="O50" s="794"/>
      <c r="P50" s="795"/>
      <c r="Q50" s="883"/>
      <c r="R50" s="884"/>
      <c r="S50" s="884"/>
      <c r="T50" s="884"/>
      <c r="U50" s="884"/>
      <c r="V50" s="884"/>
      <c r="W50" s="884"/>
      <c r="X50" s="884"/>
      <c r="Y50" s="884"/>
      <c r="Z50" s="884"/>
      <c r="AA50" s="884"/>
      <c r="AB50" s="884"/>
      <c r="AC50" s="884"/>
      <c r="AD50" s="884"/>
      <c r="AE50" s="885"/>
      <c r="AF50" s="799"/>
      <c r="AG50" s="800"/>
      <c r="AH50" s="800"/>
      <c r="AI50" s="800"/>
      <c r="AJ50" s="801"/>
      <c r="AK50" s="887"/>
      <c r="AL50" s="884"/>
      <c r="AM50" s="884"/>
      <c r="AN50" s="884"/>
      <c r="AO50" s="884"/>
      <c r="AP50" s="884"/>
      <c r="AQ50" s="884"/>
      <c r="AR50" s="884"/>
      <c r="AS50" s="884"/>
      <c r="AT50" s="884"/>
      <c r="AU50" s="884"/>
      <c r="AV50" s="884"/>
      <c r="AW50" s="884"/>
      <c r="AX50" s="884"/>
      <c r="AY50" s="884"/>
      <c r="AZ50" s="886"/>
      <c r="BA50" s="886"/>
      <c r="BB50" s="886"/>
      <c r="BC50" s="886"/>
      <c r="BD50" s="886"/>
      <c r="BE50" s="880"/>
      <c r="BF50" s="880"/>
      <c r="BG50" s="880"/>
      <c r="BH50" s="880"/>
      <c r="BI50" s="881"/>
      <c r="BJ50" s="216"/>
      <c r="BK50" s="216"/>
      <c r="BL50" s="216"/>
      <c r="BM50" s="216"/>
      <c r="BN50" s="216"/>
      <c r="BO50" s="225"/>
      <c r="BP50" s="225"/>
      <c r="BQ50" s="222">
        <v>44</v>
      </c>
      <c r="BR50" s="223"/>
      <c r="BS50" s="766"/>
      <c r="BT50" s="767"/>
      <c r="BU50" s="767"/>
      <c r="BV50" s="767"/>
      <c r="BW50" s="767"/>
      <c r="BX50" s="767"/>
      <c r="BY50" s="767"/>
      <c r="BZ50" s="767"/>
      <c r="CA50" s="767"/>
      <c r="CB50" s="767"/>
      <c r="CC50" s="767"/>
      <c r="CD50" s="767"/>
      <c r="CE50" s="767"/>
      <c r="CF50" s="767"/>
      <c r="CG50" s="768"/>
      <c r="CH50" s="806"/>
      <c r="CI50" s="807"/>
      <c r="CJ50" s="807"/>
      <c r="CK50" s="807"/>
      <c r="CL50" s="808"/>
      <c r="CM50" s="806"/>
      <c r="CN50" s="807"/>
      <c r="CO50" s="807"/>
      <c r="CP50" s="807"/>
      <c r="CQ50" s="808"/>
      <c r="CR50" s="806"/>
      <c r="CS50" s="807"/>
      <c r="CT50" s="807"/>
      <c r="CU50" s="807"/>
      <c r="CV50" s="808"/>
      <c r="CW50" s="806"/>
      <c r="CX50" s="807"/>
      <c r="CY50" s="807"/>
      <c r="CZ50" s="807"/>
      <c r="DA50" s="808"/>
      <c r="DB50" s="806"/>
      <c r="DC50" s="807"/>
      <c r="DD50" s="807"/>
      <c r="DE50" s="807"/>
      <c r="DF50" s="808"/>
      <c r="DG50" s="806"/>
      <c r="DH50" s="807"/>
      <c r="DI50" s="807"/>
      <c r="DJ50" s="807"/>
      <c r="DK50" s="808"/>
      <c r="DL50" s="806"/>
      <c r="DM50" s="807"/>
      <c r="DN50" s="807"/>
      <c r="DO50" s="807"/>
      <c r="DP50" s="808"/>
      <c r="DQ50" s="806"/>
      <c r="DR50" s="807"/>
      <c r="DS50" s="807"/>
      <c r="DT50" s="807"/>
      <c r="DU50" s="808"/>
      <c r="DV50" s="766"/>
      <c r="DW50" s="767"/>
      <c r="DX50" s="767"/>
      <c r="DY50" s="767"/>
      <c r="DZ50" s="836"/>
      <c r="EA50" s="214"/>
    </row>
    <row r="51" spans="1:131" ht="26.25" customHeight="1" x14ac:dyDescent="0.15">
      <c r="A51" s="222">
        <v>24</v>
      </c>
      <c r="B51" s="793"/>
      <c r="C51" s="794"/>
      <c r="D51" s="794"/>
      <c r="E51" s="794"/>
      <c r="F51" s="794"/>
      <c r="G51" s="794"/>
      <c r="H51" s="794"/>
      <c r="I51" s="794"/>
      <c r="J51" s="794"/>
      <c r="K51" s="794"/>
      <c r="L51" s="794"/>
      <c r="M51" s="794"/>
      <c r="N51" s="794"/>
      <c r="O51" s="794"/>
      <c r="P51" s="795"/>
      <c r="Q51" s="883"/>
      <c r="R51" s="884"/>
      <c r="S51" s="884"/>
      <c r="T51" s="884"/>
      <c r="U51" s="884"/>
      <c r="V51" s="884"/>
      <c r="W51" s="884"/>
      <c r="X51" s="884"/>
      <c r="Y51" s="884"/>
      <c r="Z51" s="884"/>
      <c r="AA51" s="884"/>
      <c r="AB51" s="884"/>
      <c r="AC51" s="884"/>
      <c r="AD51" s="884"/>
      <c r="AE51" s="885"/>
      <c r="AF51" s="799"/>
      <c r="AG51" s="800"/>
      <c r="AH51" s="800"/>
      <c r="AI51" s="800"/>
      <c r="AJ51" s="801"/>
      <c r="AK51" s="887"/>
      <c r="AL51" s="884"/>
      <c r="AM51" s="884"/>
      <c r="AN51" s="884"/>
      <c r="AO51" s="884"/>
      <c r="AP51" s="884"/>
      <c r="AQ51" s="884"/>
      <c r="AR51" s="884"/>
      <c r="AS51" s="884"/>
      <c r="AT51" s="884"/>
      <c r="AU51" s="884"/>
      <c r="AV51" s="884"/>
      <c r="AW51" s="884"/>
      <c r="AX51" s="884"/>
      <c r="AY51" s="884"/>
      <c r="AZ51" s="886"/>
      <c r="BA51" s="886"/>
      <c r="BB51" s="886"/>
      <c r="BC51" s="886"/>
      <c r="BD51" s="886"/>
      <c r="BE51" s="880"/>
      <c r="BF51" s="880"/>
      <c r="BG51" s="880"/>
      <c r="BH51" s="880"/>
      <c r="BI51" s="881"/>
      <c r="BJ51" s="216"/>
      <c r="BK51" s="216"/>
      <c r="BL51" s="216"/>
      <c r="BM51" s="216"/>
      <c r="BN51" s="216"/>
      <c r="BO51" s="225"/>
      <c r="BP51" s="225"/>
      <c r="BQ51" s="222">
        <v>45</v>
      </c>
      <c r="BR51" s="223"/>
      <c r="BS51" s="766"/>
      <c r="BT51" s="767"/>
      <c r="BU51" s="767"/>
      <c r="BV51" s="767"/>
      <c r="BW51" s="767"/>
      <c r="BX51" s="767"/>
      <c r="BY51" s="767"/>
      <c r="BZ51" s="767"/>
      <c r="CA51" s="767"/>
      <c r="CB51" s="767"/>
      <c r="CC51" s="767"/>
      <c r="CD51" s="767"/>
      <c r="CE51" s="767"/>
      <c r="CF51" s="767"/>
      <c r="CG51" s="768"/>
      <c r="CH51" s="806"/>
      <c r="CI51" s="807"/>
      <c r="CJ51" s="807"/>
      <c r="CK51" s="807"/>
      <c r="CL51" s="808"/>
      <c r="CM51" s="806"/>
      <c r="CN51" s="807"/>
      <c r="CO51" s="807"/>
      <c r="CP51" s="807"/>
      <c r="CQ51" s="808"/>
      <c r="CR51" s="806"/>
      <c r="CS51" s="807"/>
      <c r="CT51" s="807"/>
      <c r="CU51" s="807"/>
      <c r="CV51" s="808"/>
      <c r="CW51" s="806"/>
      <c r="CX51" s="807"/>
      <c r="CY51" s="807"/>
      <c r="CZ51" s="807"/>
      <c r="DA51" s="808"/>
      <c r="DB51" s="806"/>
      <c r="DC51" s="807"/>
      <c r="DD51" s="807"/>
      <c r="DE51" s="807"/>
      <c r="DF51" s="808"/>
      <c r="DG51" s="806"/>
      <c r="DH51" s="807"/>
      <c r="DI51" s="807"/>
      <c r="DJ51" s="807"/>
      <c r="DK51" s="808"/>
      <c r="DL51" s="806"/>
      <c r="DM51" s="807"/>
      <c r="DN51" s="807"/>
      <c r="DO51" s="807"/>
      <c r="DP51" s="808"/>
      <c r="DQ51" s="806"/>
      <c r="DR51" s="807"/>
      <c r="DS51" s="807"/>
      <c r="DT51" s="807"/>
      <c r="DU51" s="808"/>
      <c r="DV51" s="766"/>
      <c r="DW51" s="767"/>
      <c r="DX51" s="767"/>
      <c r="DY51" s="767"/>
      <c r="DZ51" s="836"/>
      <c r="EA51" s="214"/>
    </row>
    <row r="52" spans="1:131" ht="26.25" customHeight="1" x14ac:dyDescent="0.15">
      <c r="A52" s="222">
        <v>25</v>
      </c>
      <c r="B52" s="793"/>
      <c r="C52" s="794"/>
      <c r="D52" s="794"/>
      <c r="E52" s="794"/>
      <c r="F52" s="794"/>
      <c r="G52" s="794"/>
      <c r="H52" s="794"/>
      <c r="I52" s="794"/>
      <c r="J52" s="794"/>
      <c r="K52" s="794"/>
      <c r="L52" s="794"/>
      <c r="M52" s="794"/>
      <c r="N52" s="794"/>
      <c r="O52" s="794"/>
      <c r="P52" s="795"/>
      <c r="Q52" s="883"/>
      <c r="R52" s="884"/>
      <c r="S52" s="884"/>
      <c r="T52" s="884"/>
      <c r="U52" s="884"/>
      <c r="V52" s="884"/>
      <c r="W52" s="884"/>
      <c r="X52" s="884"/>
      <c r="Y52" s="884"/>
      <c r="Z52" s="884"/>
      <c r="AA52" s="884"/>
      <c r="AB52" s="884"/>
      <c r="AC52" s="884"/>
      <c r="AD52" s="884"/>
      <c r="AE52" s="885"/>
      <c r="AF52" s="799"/>
      <c r="AG52" s="800"/>
      <c r="AH52" s="800"/>
      <c r="AI52" s="800"/>
      <c r="AJ52" s="801"/>
      <c r="AK52" s="887"/>
      <c r="AL52" s="884"/>
      <c r="AM52" s="884"/>
      <c r="AN52" s="884"/>
      <c r="AO52" s="884"/>
      <c r="AP52" s="884"/>
      <c r="AQ52" s="884"/>
      <c r="AR52" s="884"/>
      <c r="AS52" s="884"/>
      <c r="AT52" s="884"/>
      <c r="AU52" s="884"/>
      <c r="AV52" s="884"/>
      <c r="AW52" s="884"/>
      <c r="AX52" s="884"/>
      <c r="AY52" s="884"/>
      <c r="AZ52" s="886"/>
      <c r="BA52" s="886"/>
      <c r="BB52" s="886"/>
      <c r="BC52" s="886"/>
      <c r="BD52" s="886"/>
      <c r="BE52" s="880"/>
      <c r="BF52" s="880"/>
      <c r="BG52" s="880"/>
      <c r="BH52" s="880"/>
      <c r="BI52" s="881"/>
      <c r="BJ52" s="216"/>
      <c r="BK52" s="216"/>
      <c r="BL52" s="216"/>
      <c r="BM52" s="216"/>
      <c r="BN52" s="216"/>
      <c r="BO52" s="225"/>
      <c r="BP52" s="225"/>
      <c r="BQ52" s="222">
        <v>46</v>
      </c>
      <c r="BR52" s="223"/>
      <c r="BS52" s="766"/>
      <c r="BT52" s="767"/>
      <c r="BU52" s="767"/>
      <c r="BV52" s="767"/>
      <c r="BW52" s="767"/>
      <c r="BX52" s="767"/>
      <c r="BY52" s="767"/>
      <c r="BZ52" s="767"/>
      <c r="CA52" s="767"/>
      <c r="CB52" s="767"/>
      <c r="CC52" s="767"/>
      <c r="CD52" s="767"/>
      <c r="CE52" s="767"/>
      <c r="CF52" s="767"/>
      <c r="CG52" s="768"/>
      <c r="CH52" s="806"/>
      <c r="CI52" s="807"/>
      <c r="CJ52" s="807"/>
      <c r="CK52" s="807"/>
      <c r="CL52" s="808"/>
      <c r="CM52" s="806"/>
      <c r="CN52" s="807"/>
      <c r="CO52" s="807"/>
      <c r="CP52" s="807"/>
      <c r="CQ52" s="808"/>
      <c r="CR52" s="806"/>
      <c r="CS52" s="807"/>
      <c r="CT52" s="807"/>
      <c r="CU52" s="807"/>
      <c r="CV52" s="808"/>
      <c r="CW52" s="806"/>
      <c r="CX52" s="807"/>
      <c r="CY52" s="807"/>
      <c r="CZ52" s="807"/>
      <c r="DA52" s="808"/>
      <c r="DB52" s="806"/>
      <c r="DC52" s="807"/>
      <c r="DD52" s="807"/>
      <c r="DE52" s="807"/>
      <c r="DF52" s="808"/>
      <c r="DG52" s="806"/>
      <c r="DH52" s="807"/>
      <c r="DI52" s="807"/>
      <c r="DJ52" s="807"/>
      <c r="DK52" s="808"/>
      <c r="DL52" s="806"/>
      <c r="DM52" s="807"/>
      <c r="DN52" s="807"/>
      <c r="DO52" s="807"/>
      <c r="DP52" s="808"/>
      <c r="DQ52" s="806"/>
      <c r="DR52" s="807"/>
      <c r="DS52" s="807"/>
      <c r="DT52" s="807"/>
      <c r="DU52" s="808"/>
      <c r="DV52" s="766"/>
      <c r="DW52" s="767"/>
      <c r="DX52" s="767"/>
      <c r="DY52" s="767"/>
      <c r="DZ52" s="836"/>
      <c r="EA52" s="214"/>
    </row>
    <row r="53" spans="1:131" ht="26.25" customHeight="1" x14ac:dyDescent="0.15">
      <c r="A53" s="222">
        <v>26</v>
      </c>
      <c r="B53" s="793"/>
      <c r="C53" s="794"/>
      <c r="D53" s="794"/>
      <c r="E53" s="794"/>
      <c r="F53" s="794"/>
      <c r="G53" s="794"/>
      <c r="H53" s="794"/>
      <c r="I53" s="794"/>
      <c r="J53" s="794"/>
      <c r="K53" s="794"/>
      <c r="L53" s="794"/>
      <c r="M53" s="794"/>
      <c r="N53" s="794"/>
      <c r="O53" s="794"/>
      <c r="P53" s="795"/>
      <c r="Q53" s="883"/>
      <c r="R53" s="884"/>
      <c r="S53" s="884"/>
      <c r="T53" s="884"/>
      <c r="U53" s="884"/>
      <c r="V53" s="884"/>
      <c r="W53" s="884"/>
      <c r="X53" s="884"/>
      <c r="Y53" s="884"/>
      <c r="Z53" s="884"/>
      <c r="AA53" s="884"/>
      <c r="AB53" s="884"/>
      <c r="AC53" s="884"/>
      <c r="AD53" s="884"/>
      <c r="AE53" s="885"/>
      <c r="AF53" s="799"/>
      <c r="AG53" s="800"/>
      <c r="AH53" s="800"/>
      <c r="AI53" s="800"/>
      <c r="AJ53" s="801"/>
      <c r="AK53" s="887"/>
      <c r="AL53" s="884"/>
      <c r="AM53" s="884"/>
      <c r="AN53" s="884"/>
      <c r="AO53" s="884"/>
      <c r="AP53" s="884"/>
      <c r="AQ53" s="884"/>
      <c r="AR53" s="884"/>
      <c r="AS53" s="884"/>
      <c r="AT53" s="884"/>
      <c r="AU53" s="884"/>
      <c r="AV53" s="884"/>
      <c r="AW53" s="884"/>
      <c r="AX53" s="884"/>
      <c r="AY53" s="884"/>
      <c r="AZ53" s="886"/>
      <c r="BA53" s="886"/>
      <c r="BB53" s="886"/>
      <c r="BC53" s="886"/>
      <c r="BD53" s="886"/>
      <c r="BE53" s="880"/>
      <c r="BF53" s="880"/>
      <c r="BG53" s="880"/>
      <c r="BH53" s="880"/>
      <c r="BI53" s="881"/>
      <c r="BJ53" s="216"/>
      <c r="BK53" s="216"/>
      <c r="BL53" s="216"/>
      <c r="BM53" s="216"/>
      <c r="BN53" s="216"/>
      <c r="BO53" s="225"/>
      <c r="BP53" s="225"/>
      <c r="BQ53" s="222">
        <v>47</v>
      </c>
      <c r="BR53" s="223"/>
      <c r="BS53" s="766"/>
      <c r="BT53" s="767"/>
      <c r="BU53" s="767"/>
      <c r="BV53" s="767"/>
      <c r="BW53" s="767"/>
      <c r="BX53" s="767"/>
      <c r="BY53" s="767"/>
      <c r="BZ53" s="767"/>
      <c r="CA53" s="767"/>
      <c r="CB53" s="767"/>
      <c r="CC53" s="767"/>
      <c r="CD53" s="767"/>
      <c r="CE53" s="767"/>
      <c r="CF53" s="767"/>
      <c r="CG53" s="768"/>
      <c r="CH53" s="806"/>
      <c r="CI53" s="807"/>
      <c r="CJ53" s="807"/>
      <c r="CK53" s="807"/>
      <c r="CL53" s="808"/>
      <c r="CM53" s="806"/>
      <c r="CN53" s="807"/>
      <c r="CO53" s="807"/>
      <c r="CP53" s="807"/>
      <c r="CQ53" s="808"/>
      <c r="CR53" s="806"/>
      <c r="CS53" s="807"/>
      <c r="CT53" s="807"/>
      <c r="CU53" s="807"/>
      <c r="CV53" s="808"/>
      <c r="CW53" s="806"/>
      <c r="CX53" s="807"/>
      <c r="CY53" s="807"/>
      <c r="CZ53" s="807"/>
      <c r="DA53" s="808"/>
      <c r="DB53" s="806"/>
      <c r="DC53" s="807"/>
      <c r="DD53" s="807"/>
      <c r="DE53" s="807"/>
      <c r="DF53" s="808"/>
      <c r="DG53" s="806"/>
      <c r="DH53" s="807"/>
      <c r="DI53" s="807"/>
      <c r="DJ53" s="807"/>
      <c r="DK53" s="808"/>
      <c r="DL53" s="806"/>
      <c r="DM53" s="807"/>
      <c r="DN53" s="807"/>
      <c r="DO53" s="807"/>
      <c r="DP53" s="808"/>
      <c r="DQ53" s="806"/>
      <c r="DR53" s="807"/>
      <c r="DS53" s="807"/>
      <c r="DT53" s="807"/>
      <c r="DU53" s="808"/>
      <c r="DV53" s="766"/>
      <c r="DW53" s="767"/>
      <c r="DX53" s="767"/>
      <c r="DY53" s="767"/>
      <c r="DZ53" s="836"/>
      <c r="EA53" s="214"/>
    </row>
    <row r="54" spans="1:131" ht="26.25" customHeight="1" x14ac:dyDescent="0.15">
      <c r="A54" s="222">
        <v>27</v>
      </c>
      <c r="B54" s="793"/>
      <c r="C54" s="794"/>
      <c r="D54" s="794"/>
      <c r="E54" s="794"/>
      <c r="F54" s="794"/>
      <c r="G54" s="794"/>
      <c r="H54" s="794"/>
      <c r="I54" s="794"/>
      <c r="J54" s="794"/>
      <c r="K54" s="794"/>
      <c r="L54" s="794"/>
      <c r="M54" s="794"/>
      <c r="N54" s="794"/>
      <c r="O54" s="794"/>
      <c r="P54" s="795"/>
      <c r="Q54" s="883"/>
      <c r="R54" s="884"/>
      <c r="S54" s="884"/>
      <c r="T54" s="884"/>
      <c r="U54" s="884"/>
      <c r="V54" s="884"/>
      <c r="W54" s="884"/>
      <c r="X54" s="884"/>
      <c r="Y54" s="884"/>
      <c r="Z54" s="884"/>
      <c r="AA54" s="884"/>
      <c r="AB54" s="884"/>
      <c r="AC54" s="884"/>
      <c r="AD54" s="884"/>
      <c r="AE54" s="885"/>
      <c r="AF54" s="799"/>
      <c r="AG54" s="800"/>
      <c r="AH54" s="800"/>
      <c r="AI54" s="800"/>
      <c r="AJ54" s="801"/>
      <c r="AK54" s="887"/>
      <c r="AL54" s="884"/>
      <c r="AM54" s="884"/>
      <c r="AN54" s="884"/>
      <c r="AO54" s="884"/>
      <c r="AP54" s="884"/>
      <c r="AQ54" s="884"/>
      <c r="AR54" s="884"/>
      <c r="AS54" s="884"/>
      <c r="AT54" s="884"/>
      <c r="AU54" s="884"/>
      <c r="AV54" s="884"/>
      <c r="AW54" s="884"/>
      <c r="AX54" s="884"/>
      <c r="AY54" s="884"/>
      <c r="AZ54" s="886"/>
      <c r="BA54" s="886"/>
      <c r="BB54" s="886"/>
      <c r="BC54" s="886"/>
      <c r="BD54" s="886"/>
      <c r="BE54" s="880"/>
      <c r="BF54" s="880"/>
      <c r="BG54" s="880"/>
      <c r="BH54" s="880"/>
      <c r="BI54" s="881"/>
      <c r="BJ54" s="216"/>
      <c r="BK54" s="216"/>
      <c r="BL54" s="216"/>
      <c r="BM54" s="216"/>
      <c r="BN54" s="216"/>
      <c r="BO54" s="225"/>
      <c r="BP54" s="225"/>
      <c r="BQ54" s="222">
        <v>48</v>
      </c>
      <c r="BR54" s="223"/>
      <c r="BS54" s="766"/>
      <c r="BT54" s="767"/>
      <c r="BU54" s="767"/>
      <c r="BV54" s="767"/>
      <c r="BW54" s="767"/>
      <c r="BX54" s="767"/>
      <c r="BY54" s="767"/>
      <c r="BZ54" s="767"/>
      <c r="CA54" s="767"/>
      <c r="CB54" s="767"/>
      <c r="CC54" s="767"/>
      <c r="CD54" s="767"/>
      <c r="CE54" s="767"/>
      <c r="CF54" s="767"/>
      <c r="CG54" s="768"/>
      <c r="CH54" s="806"/>
      <c r="CI54" s="807"/>
      <c r="CJ54" s="807"/>
      <c r="CK54" s="807"/>
      <c r="CL54" s="808"/>
      <c r="CM54" s="806"/>
      <c r="CN54" s="807"/>
      <c r="CO54" s="807"/>
      <c r="CP54" s="807"/>
      <c r="CQ54" s="808"/>
      <c r="CR54" s="806"/>
      <c r="CS54" s="807"/>
      <c r="CT54" s="807"/>
      <c r="CU54" s="807"/>
      <c r="CV54" s="808"/>
      <c r="CW54" s="806"/>
      <c r="CX54" s="807"/>
      <c r="CY54" s="807"/>
      <c r="CZ54" s="807"/>
      <c r="DA54" s="808"/>
      <c r="DB54" s="806"/>
      <c r="DC54" s="807"/>
      <c r="DD54" s="807"/>
      <c r="DE54" s="807"/>
      <c r="DF54" s="808"/>
      <c r="DG54" s="806"/>
      <c r="DH54" s="807"/>
      <c r="DI54" s="807"/>
      <c r="DJ54" s="807"/>
      <c r="DK54" s="808"/>
      <c r="DL54" s="806"/>
      <c r="DM54" s="807"/>
      <c r="DN54" s="807"/>
      <c r="DO54" s="807"/>
      <c r="DP54" s="808"/>
      <c r="DQ54" s="806"/>
      <c r="DR54" s="807"/>
      <c r="DS54" s="807"/>
      <c r="DT54" s="807"/>
      <c r="DU54" s="808"/>
      <c r="DV54" s="766"/>
      <c r="DW54" s="767"/>
      <c r="DX54" s="767"/>
      <c r="DY54" s="767"/>
      <c r="DZ54" s="836"/>
      <c r="EA54" s="214"/>
    </row>
    <row r="55" spans="1:131" ht="26.25" customHeight="1" x14ac:dyDescent="0.15">
      <c r="A55" s="222">
        <v>28</v>
      </c>
      <c r="B55" s="793"/>
      <c r="C55" s="794"/>
      <c r="D55" s="794"/>
      <c r="E55" s="794"/>
      <c r="F55" s="794"/>
      <c r="G55" s="794"/>
      <c r="H55" s="794"/>
      <c r="I55" s="794"/>
      <c r="J55" s="794"/>
      <c r="K55" s="794"/>
      <c r="L55" s="794"/>
      <c r="M55" s="794"/>
      <c r="N55" s="794"/>
      <c r="O55" s="794"/>
      <c r="P55" s="795"/>
      <c r="Q55" s="883"/>
      <c r="R55" s="884"/>
      <c r="S55" s="884"/>
      <c r="T55" s="884"/>
      <c r="U55" s="884"/>
      <c r="V55" s="884"/>
      <c r="W55" s="884"/>
      <c r="X55" s="884"/>
      <c r="Y55" s="884"/>
      <c r="Z55" s="884"/>
      <c r="AA55" s="884"/>
      <c r="AB55" s="884"/>
      <c r="AC55" s="884"/>
      <c r="AD55" s="884"/>
      <c r="AE55" s="885"/>
      <c r="AF55" s="799"/>
      <c r="AG55" s="800"/>
      <c r="AH55" s="800"/>
      <c r="AI55" s="800"/>
      <c r="AJ55" s="801"/>
      <c r="AK55" s="887"/>
      <c r="AL55" s="884"/>
      <c r="AM55" s="884"/>
      <c r="AN55" s="884"/>
      <c r="AO55" s="884"/>
      <c r="AP55" s="884"/>
      <c r="AQ55" s="884"/>
      <c r="AR55" s="884"/>
      <c r="AS55" s="884"/>
      <c r="AT55" s="884"/>
      <c r="AU55" s="884"/>
      <c r="AV55" s="884"/>
      <c r="AW55" s="884"/>
      <c r="AX55" s="884"/>
      <c r="AY55" s="884"/>
      <c r="AZ55" s="886"/>
      <c r="BA55" s="886"/>
      <c r="BB55" s="886"/>
      <c r="BC55" s="886"/>
      <c r="BD55" s="886"/>
      <c r="BE55" s="880"/>
      <c r="BF55" s="880"/>
      <c r="BG55" s="880"/>
      <c r="BH55" s="880"/>
      <c r="BI55" s="881"/>
      <c r="BJ55" s="216"/>
      <c r="BK55" s="216"/>
      <c r="BL55" s="216"/>
      <c r="BM55" s="216"/>
      <c r="BN55" s="216"/>
      <c r="BO55" s="225"/>
      <c r="BP55" s="225"/>
      <c r="BQ55" s="222">
        <v>49</v>
      </c>
      <c r="BR55" s="223"/>
      <c r="BS55" s="766"/>
      <c r="BT55" s="767"/>
      <c r="BU55" s="767"/>
      <c r="BV55" s="767"/>
      <c r="BW55" s="767"/>
      <c r="BX55" s="767"/>
      <c r="BY55" s="767"/>
      <c r="BZ55" s="767"/>
      <c r="CA55" s="767"/>
      <c r="CB55" s="767"/>
      <c r="CC55" s="767"/>
      <c r="CD55" s="767"/>
      <c r="CE55" s="767"/>
      <c r="CF55" s="767"/>
      <c r="CG55" s="768"/>
      <c r="CH55" s="806"/>
      <c r="CI55" s="807"/>
      <c r="CJ55" s="807"/>
      <c r="CK55" s="807"/>
      <c r="CL55" s="808"/>
      <c r="CM55" s="806"/>
      <c r="CN55" s="807"/>
      <c r="CO55" s="807"/>
      <c r="CP55" s="807"/>
      <c r="CQ55" s="808"/>
      <c r="CR55" s="806"/>
      <c r="CS55" s="807"/>
      <c r="CT55" s="807"/>
      <c r="CU55" s="807"/>
      <c r="CV55" s="808"/>
      <c r="CW55" s="806"/>
      <c r="CX55" s="807"/>
      <c r="CY55" s="807"/>
      <c r="CZ55" s="807"/>
      <c r="DA55" s="808"/>
      <c r="DB55" s="806"/>
      <c r="DC55" s="807"/>
      <c r="DD55" s="807"/>
      <c r="DE55" s="807"/>
      <c r="DF55" s="808"/>
      <c r="DG55" s="806"/>
      <c r="DH55" s="807"/>
      <c r="DI55" s="807"/>
      <c r="DJ55" s="807"/>
      <c r="DK55" s="808"/>
      <c r="DL55" s="806"/>
      <c r="DM55" s="807"/>
      <c r="DN55" s="807"/>
      <c r="DO55" s="807"/>
      <c r="DP55" s="808"/>
      <c r="DQ55" s="806"/>
      <c r="DR55" s="807"/>
      <c r="DS55" s="807"/>
      <c r="DT55" s="807"/>
      <c r="DU55" s="808"/>
      <c r="DV55" s="766"/>
      <c r="DW55" s="767"/>
      <c r="DX55" s="767"/>
      <c r="DY55" s="767"/>
      <c r="DZ55" s="836"/>
      <c r="EA55" s="214"/>
    </row>
    <row r="56" spans="1:131" ht="26.25" customHeight="1" x14ac:dyDescent="0.15">
      <c r="A56" s="222">
        <v>29</v>
      </c>
      <c r="B56" s="793"/>
      <c r="C56" s="794"/>
      <c r="D56" s="794"/>
      <c r="E56" s="794"/>
      <c r="F56" s="794"/>
      <c r="G56" s="794"/>
      <c r="H56" s="794"/>
      <c r="I56" s="794"/>
      <c r="J56" s="794"/>
      <c r="K56" s="794"/>
      <c r="L56" s="794"/>
      <c r="M56" s="794"/>
      <c r="N56" s="794"/>
      <c r="O56" s="794"/>
      <c r="P56" s="795"/>
      <c r="Q56" s="883"/>
      <c r="R56" s="884"/>
      <c r="S56" s="884"/>
      <c r="T56" s="884"/>
      <c r="U56" s="884"/>
      <c r="V56" s="884"/>
      <c r="W56" s="884"/>
      <c r="X56" s="884"/>
      <c r="Y56" s="884"/>
      <c r="Z56" s="884"/>
      <c r="AA56" s="884"/>
      <c r="AB56" s="884"/>
      <c r="AC56" s="884"/>
      <c r="AD56" s="884"/>
      <c r="AE56" s="885"/>
      <c r="AF56" s="799"/>
      <c r="AG56" s="800"/>
      <c r="AH56" s="800"/>
      <c r="AI56" s="800"/>
      <c r="AJ56" s="801"/>
      <c r="AK56" s="887"/>
      <c r="AL56" s="884"/>
      <c r="AM56" s="884"/>
      <c r="AN56" s="884"/>
      <c r="AO56" s="884"/>
      <c r="AP56" s="884"/>
      <c r="AQ56" s="884"/>
      <c r="AR56" s="884"/>
      <c r="AS56" s="884"/>
      <c r="AT56" s="884"/>
      <c r="AU56" s="884"/>
      <c r="AV56" s="884"/>
      <c r="AW56" s="884"/>
      <c r="AX56" s="884"/>
      <c r="AY56" s="884"/>
      <c r="AZ56" s="886"/>
      <c r="BA56" s="886"/>
      <c r="BB56" s="886"/>
      <c r="BC56" s="886"/>
      <c r="BD56" s="886"/>
      <c r="BE56" s="880"/>
      <c r="BF56" s="880"/>
      <c r="BG56" s="880"/>
      <c r="BH56" s="880"/>
      <c r="BI56" s="881"/>
      <c r="BJ56" s="216"/>
      <c r="BK56" s="216"/>
      <c r="BL56" s="216"/>
      <c r="BM56" s="216"/>
      <c r="BN56" s="216"/>
      <c r="BO56" s="225"/>
      <c r="BP56" s="225"/>
      <c r="BQ56" s="222">
        <v>50</v>
      </c>
      <c r="BR56" s="223"/>
      <c r="BS56" s="766"/>
      <c r="BT56" s="767"/>
      <c r="BU56" s="767"/>
      <c r="BV56" s="767"/>
      <c r="BW56" s="767"/>
      <c r="BX56" s="767"/>
      <c r="BY56" s="767"/>
      <c r="BZ56" s="767"/>
      <c r="CA56" s="767"/>
      <c r="CB56" s="767"/>
      <c r="CC56" s="767"/>
      <c r="CD56" s="767"/>
      <c r="CE56" s="767"/>
      <c r="CF56" s="767"/>
      <c r="CG56" s="768"/>
      <c r="CH56" s="806"/>
      <c r="CI56" s="807"/>
      <c r="CJ56" s="807"/>
      <c r="CK56" s="807"/>
      <c r="CL56" s="808"/>
      <c r="CM56" s="806"/>
      <c r="CN56" s="807"/>
      <c r="CO56" s="807"/>
      <c r="CP56" s="807"/>
      <c r="CQ56" s="808"/>
      <c r="CR56" s="806"/>
      <c r="CS56" s="807"/>
      <c r="CT56" s="807"/>
      <c r="CU56" s="807"/>
      <c r="CV56" s="808"/>
      <c r="CW56" s="806"/>
      <c r="CX56" s="807"/>
      <c r="CY56" s="807"/>
      <c r="CZ56" s="807"/>
      <c r="DA56" s="808"/>
      <c r="DB56" s="806"/>
      <c r="DC56" s="807"/>
      <c r="DD56" s="807"/>
      <c r="DE56" s="807"/>
      <c r="DF56" s="808"/>
      <c r="DG56" s="806"/>
      <c r="DH56" s="807"/>
      <c r="DI56" s="807"/>
      <c r="DJ56" s="807"/>
      <c r="DK56" s="808"/>
      <c r="DL56" s="806"/>
      <c r="DM56" s="807"/>
      <c r="DN56" s="807"/>
      <c r="DO56" s="807"/>
      <c r="DP56" s="808"/>
      <c r="DQ56" s="806"/>
      <c r="DR56" s="807"/>
      <c r="DS56" s="807"/>
      <c r="DT56" s="807"/>
      <c r="DU56" s="808"/>
      <c r="DV56" s="766"/>
      <c r="DW56" s="767"/>
      <c r="DX56" s="767"/>
      <c r="DY56" s="767"/>
      <c r="DZ56" s="836"/>
      <c r="EA56" s="214"/>
    </row>
    <row r="57" spans="1:131" ht="26.25" customHeight="1" x14ac:dyDescent="0.15">
      <c r="A57" s="222">
        <v>30</v>
      </c>
      <c r="B57" s="793"/>
      <c r="C57" s="794"/>
      <c r="D57" s="794"/>
      <c r="E57" s="794"/>
      <c r="F57" s="794"/>
      <c r="G57" s="794"/>
      <c r="H57" s="794"/>
      <c r="I57" s="794"/>
      <c r="J57" s="794"/>
      <c r="K57" s="794"/>
      <c r="L57" s="794"/>
      <c r="M57" s="794"/>
      <c r="N57" s="794"/>
      <c r="O57" s="794"/>
      <c r="P57" s="795"/>
      <c r="Q57" s="883"/>
      <c r="R57" s="884"/>
      <c r="S57" s="884"/>
      <c r="T57" s="884"/>
      <c r="U57" s="884"/>
      <c r="V57" s="884"/>
      <c r="W57" s="884"/>
      <c r="X57" s="884"/>
      <c r="Y57" s="884"/>
      <c r="Z57" s="884"/>
      <c r="AA57" s="884"/>
      <c r="AB57" s="884"/>
      <c r="AC57" s="884"/>
      <c r="AD57" s="884"/>
      <c r="AE57" s="885"/>
      <c r="AF57" s="799"/>
      <c r="AG57" s="800"/>
      <c r="AH57" s="800"/>
      <c r="AI57" s="800"/>
      <c r="AJ57" s="801"/>
      <c r="AK57" s="887"/>
      <c r="AL57" s="884"/>
      <c r="AM57" s="884"/>
      <c r="AN57" s="884"/>
      <c r="AO57" s="884"/>
      <c r="AP57" s="884"/>
      <c r="AQ57" s="884"/>
      <c r="AR57" s="884"/>
      <c r="AS57" s="884"/>
      <c r="AT57" s="884"/>
      <c r="AU57" s="884"/>
      <c r="AV57" s="884"/>
      <c r="AW57" s="884"/>
      <c r="AX57" s="884"/>
      <c r="AY57" s="884"/>
      <c r="AZ57" s="886"/>
      <c r="BA57" s="886"/>
      <c r="BB57" s="886"/>
      <c r="BC57" s="886"/>
      <c r="BD57" s="886"/>
      <c r="BE57" s="880"/>
      <c r="BF57" s="880"/>
      <c r="BG57" s="880"/>
      <c r="BH57" s="880"/>
      <c r="BI57" s="881"/>
      <c r="BJ57" s="216"/>
      <c r="BK57" s="216"/>
      <c r="BL57" s="216"/>
      <c r="BM57" s="216"/>
      <c r="BN57" s="216"/>
      <c r="BO57" s="225"/>
      <c r="BP57" s="225"/>
      <c r="BQ57" s="222">
        <v>51</v>
      </c>
      <c r="BR57" s="223"/>
      <c r="BS57" s="766"/>
      <c r="BT57" s="767"/>
      <c r="BU57" s="767"/>
      <c r="BV57" s="767"/>
      <c r="BW57" s="767"/>
      <c r="BX57" s="767"/>
      <c r="BY57" s="767"/>
      <c r="BZ57" s="767"/>
      <c r="CA57" s="767"/>
      <c r="CB57" s="767"/>
      <c r="CC57" s="767"/>
      <c r="CD57" s="767"/>
      <c r="CE57" s="767"/>
      <c r="CF57" s="767"/>
      <c r="CG57" s="768"/>
      <c r="CH57" s="806"/>
      <c r="CI57" s="807"/>
      <c r="CJ57" s="807"/>
      <c r="CK57" s="807"/>
      <c r="CL57" s="808"/>
      <c r="CM57" s="806"/>
      <c r="CN57" s="807"/>
      <c r="CO57" s="807"/>
      <c r="CP57" s="807"/>
      <c r="CQ57" s="808"/>
      <c r="CR57" s="806"/>
      <c r="CS57" s="807"/>
      <c r="CT57" s="807"/>
      <c r="CU57" s="807"/>
      <c r="CV57" s="808"/>
      <c r="CW57" s="806"/>
      <c r="CX57" s="807"/>
      <c r="CY57" s="807"/>
      <c r="CZ57" s="807"/>
      <c r="DA57" s="808"/>
      <c r="DB57" s="806"/>
      <c r="DC57" s="807"/>
      <c r="DD57" s="807"/>
      <c r="DE57" s="807"/>
      <c r="DF57" s="808"/>
      <c r="DG57" s="806"/>
      <c r="DH57" s="807"/>
      <c r="DI57" s="807"/>
      <c r="DJ57" s="807"/>
      <c r="DK57" s="808"/>
      <c r="DL57" s="806"/>
      <c r="DM57" s="807"/>
      <c r="DN57" s="807"/>
      <c r="DO57" s="807"/>
      <c r="DP57" s="808"/>
      <c r="DQ57" s="806"/>
      <c r="DR57" s="807"/>
      <c r="DS57" s="807"/>
      <c r="DT57" s="807"/>
      <c r="DU57" s="808"/>
      <c r="DV57" s="766"/>
      <c r="DW57" s="767"/>
      <c r="DX57" s="767"/>
      <c r="DY57" s="767"/>
      <c r="DZ57" s="836"/>
      <c r="EA57" s="214"/>
    </row>
    <row r="58" spans="1:131" ht="26.25" customHeight="1" x14ac:dyDescent="0.15">
      <c r="A58" s="222">
        <v>31</v>
      </c>
      <c r="B58" s="793"/>
      <c r="C58" s="794"/>
      <c r="D58" s="794"/>
      <c r="E58" s="794"/>
      <c r="F58" s="794"/>
      <c r="G58" s="794"/>
      <c r="H58" s="794"/>
      <c r="I58" s="794"/>
      <c r="J58" s="794"/>
      <c r="K58" s="794"/>
      <c r="L58" s="794"/>
      <c r="M58" s="794"/>
      <c r="N58" s="794"/>
      <c r="O58" s="794"/>
      <c r="P58" s="795"/>
      <c r="Q58" s="883"/>
      <c r="R58" s="884"/>
      <c r="S58" s="884"/>
      <c r="T58" s="884"/>
      <c r="U58" s="884"/>
      <c r="V58" s="884"/>
      <c r="W58" s="884"/>
      <c r="X58" s="884"/>
      <c r="Y58" s="884"/>
      <c r="Z58" s="884"/>
      <c r="AA58" s="884"/>
      <c r="AB58" s="884"/>
      <c r="AC58" s="884"/>
      <c r="AD58" s="884"/>
      <c r="AE58" s="885"/>
      <c r="AF58" s="799"/>
      <c r="AG58" s="800"/>
      <c r="AH58" s="800"/>
      <c r="AI58" s="800"/>
      <c r="AJ58" s="801"/>
      <c r="AK58" s="887"/>
      <c r="AL58" s="884"/>
      <c r="AM58" s="884"/>
      <c r="AN58" s="884"/>
      <c r="AO58" s="884"/>
      <c r="AP58" s="884"/>
      <c r="AQ58" s="884"/>
      <c r="AR58" s="884"/>
      <c r="AS58" s="884"/>
      <c r="AT58" s="884"/>
      <c r="AU58" s="884"/>
      <c r="AV58" s="884"/>
      <c r="AW58" s="884"/>
      <c r="AX58" s="884"/>
      <c r="AY58" s="884"/>
      <c r="AZ58" s="886"/>
      <c r="BA58" s="886"/>
      <c r="BB58" s="886"/>
      <c r="BC58" s="886"/>
      <c r="BD58" s="886"/>
      <c r="BE58" s="880"/>
      <c r="BF58" s="880"/>
      <c r="BG58" s="880"/>
      <c r="BH58" s="880"/>
      <c r="BI58" s="881"/>
      <c r="BJ58" s="216"/>
      <c r="BK58" s="216"/>
      <c r="BL58" s="216"/>
      <c r="BM58" s="216"/>
      <c r="BN58" s="216"/>
      <c r="BO58" s="225"/>
      <c r="BP58" s="225"/>
      <c r="BQ58" s="222">
        <v>52</v>
      </c>
      <c r="BR58" s="223"/>
      <c r="BS58" s="766"/>
      <c r="BT58" s="767"/>
      <c r="BU58" s="767"/>
      <c r="BV58" s="767"/>
      <c r="BW58" s="767"/>
      <c r="BX58" s="767"/>
      <c r="BY58" s="767"/>
      <c r="BZ58" s="767"/>
      <c r="CA58" s="767"/>
      <c r="CB58" s="767"/>
      <c r="CC58" s="767"/>
      <c r="CD58" s="767"/>
      <c r="CE58" s="767"/>
      <c r="CF58" s="767"/>
      <c r="CG58" s="768"/>
      <c r="CH58" s="806"/>
      <c r="CI58" s="807"/>
      <c r="CJ58" s="807"/>
      <c r="CK58" s="807"/>
      <c r="CL58" s="808"/>
      <c r="CM58" s="806"/>
      <c r="CN58" s="807"/>
      <c r="CO58" s="807"/>
      <c r="CP58" s="807"/>
      <c r="CQ58" s="808"/>
      <c r="CR58" s="806"/>
      <c r="CS58" s="807"/>
      <c r="CT58" s="807"/>
      <c r="CU58" s="807"/>
      <c r="CV58" s="808"/>
      <c r="CW58" s="806"/>
      <c r="CX58" s="807"/>
      <c r="CY58" s="807"/>
      <c r="CZ58" s="807"/>
      <c r="DA58" s="808"/>
      <c r="DB58" s="806"/>
      <c r="DC58" s="807"/>
      <c r="DD58" s="807"/>
      <c r="DE58" s="807"/>
      <c r="DF58" s="808"/>
      <c r="DG58" s="806"/>
      <c r="DH58" s="807"/>
      <c r="DI58" s="807"/>
      <c r="DJ58" s="807"/>
      <c r="DK58" s="808"/>
      <c r="DL58" s="806"/>
      <c r="DM58" s="807"/>
      <c r="DN58" s="807"/>
      <c r="DO58" s="807"/>
      <c r="DP58" s="808"/>
      <c r="DQ58" s="806"/>
      <c r="DR58" s="807"/>
      <c r="DS58" s="807"/>
      <c r="DT58" s="807"/>
      <c r="DU58" s="808"/>
      <c r="DV58" s="766"/>
      <c r="DW58" s="767"/>
      <c r="DX58" s="767"/>
      <c r="DY58" s="767"/>
      <c r="DZ58" s="836"/>
      <c r="EA58" s="214"/>
    </row>
    <row r="59" spans="1:131" ht="26.25" customHeight="1" x14ac:dyDescent="0.15">
      <c r="A59" s="222">
        <v>32</v>
      </c>
      <c r="B59" s="793"/>
      <c r="C59" s="794"/>
      <c r="D59" s="794"/>
      <c r="E59" s="794"/>
      <c r="F59" s="794"/>
      <c r="G59" s="794"/>
      <c r="H59" s="794"/>
      <c r="I59" s="794"/>
      <c r="J59" s="794"/>
      <c r="K59" s="794"/>
      <c r="L59" s="794"/>
      <c r="M59" s="794"/>
      <c r="N59" s="794"/>
      <c r="O59" s="794"/>
      <c r="P59" s="795"/>
      <c r="Q59" s="883"/>
      <c r="R59" s="884"/>
      <c r="S59" s="884"/>
      <c r="T59" s="884"/>
      <c r="U59" s="884"/>
      <c r="V59" s="884"/>
      <c r="W59" s="884"/>
      <c r="X59" s="884"/>
      <c r="Y59" s="884"/>
      <c r="Z59" s="884"/>
      <c r="AA59" s="884"/>
      <c r="AB59" s="884"/>
      <c r="AC59" s="884"/>
      <c r="AD59" s="884"/>
      <c r="AE59" s="885"/>
      <c r="AF59" s="799"/>
      <c r="AG59" s="800"/>
      <c r="AH59" s="800"/>
      <c r="AI59" s="800"/>
      <c r="AJ59" s="801"/>
      <c r="AK59" s="887"/>
      <c r="AL59" s="884"/>
      <c r="AM59" s="884"/>
      <c r="AN59" s="884"/>
      <c r="AO59" s="884"/>
      <c r="AP59" s="884"/>
      <c r="AQ59" s="884"/>
      <c r="AR59" s="884"/>
      <c r="AS59" s="884"/>
      <c r="AT59" s="884"/>
      <c r="AU59" s="884"/>
      <c r="AV59" s="884"/>
      <c r="AW59" s="884"/>
      <c r="AX59" s="884"/>
      <c r="AY59" s="884"/>
      <c r="AZ59" s="886"/>
      <c r="BA59" s="886"/>
      <c r="BB59" s="886"/>
      <c r="BC59" s="886"/>
      <c r="BD59" s="886"/>
      <c r="BE59" s="880"/>
      <c r="BF59" s="880"/>
      <c r="BG59" s="880"/>
      <c r="BH59" s="880"/>
      <c r="BI59" s="881"/>
      <c r="BJ59" s="216"/>
      <c r="BK59" s="216"/>
      <c r="BL59" s="216"/>
      <c r="BM59" s="216"/>
      <c r="BN59" s="216"/>
      <c r="BO59" s="225"/>
      <c r="BP59" s="225"/>
      <c r="BQ59" s="222">
        <v>53</v>
      </c>
      <c r="BR59" s="223"/>
      <c r="BS59" s="766"/>
      <c r="BT59" s="767"/>
      <c r="BU59" s="767"/>
      <c r="BV59" s="767"/>
      <c r="BW59" s="767"/>
      <c r="BX59" s="767"/>
      <c r="BY59" s="767"/>
      <c r="BZ59" s="767"/>
      <c r="CA59" s="767"/>
      <c r="CB59" s="767"/>
      <c r="CC59" s="767"/>
      <c r="CD59" s="767"/>
      <c r="CE59" s="767"/>
      <c r="CF59" s="767"/>
      <c r="CG59" s="768"/>
      <c r="CH59" s="806"/>
      <c r="CI59" s="807"/>
      <c r="CJ59" s="807"/>
      <c r="CK59" s="807"/>
      <c r="CL59" s="808"/>
      <c r="CM59" s="806"/>
      <c r="CN59" s="807"/>
      <c r="CO59" s="807"/>
      <c r="CP59" s="807"/>
      <c r="CQ59" s="808"/>
      <c r="CR59" s="806"/>
      <c r="CS59" s="807"/>
      <c r="CT59" s="807"/>
      <c r="CU59" s="807"/>
      <c r="CV59" s="808"/>
      <c r="CW59" s="806"/>
      <c r="CX59" s="807"/>
      <c r="CY59" s="807"/>
      <c r="CZ59" s="807"/>
      <c r="DA59" s="808"/>
      <c r="DB59" s="806"/>
      <c r="DC59" s="807"/>
      <c r="DD59" s="807"/>
      <c r="DE59" s="807"/>
      <c r="DF59" s="808"/>
      <c r="DG59" s="806"/>
      <c r="DH59" s="807"/>
      <c r="DI59" s="807"/>
      <c r="DJ59" s="807"/>
      <c r="DK59" s="808"/>
      <c r="DL59" s="806"/>
      <c r="DM59" s="807"/>
      <c r="DN59" s="807"/>
      <c r="DO59" s="807"/>
      <c r="DP59" s="808"/>
      <c r="DQ59" s="806"/>
      <c r="DR59" s="807"/>
      <c r="DS59" s="807"/>
      <c r="DT59" s="807"/>
      <c r="DU59" s="808"/>
      <c r="DV59" s="766"/>
      <c r="DW59" s="767"/>
      <c r="DX59" s="767"/>
      <c r="DY59" s="767"/>
      <c r="DZ59" s="836"/>
      <c r="EA59" s="214"/>
    </row>
    <row r="60" spans="1:131" ht="26.25" customHeight="1" x14ac:dyDescent="0.15">
      <c r="A60" s="222">
        <v>33</v>
      </c>
      <c r="B60" s="793"/>
      <c r="C60" s="794"/>
      <c r="D60" s="794"/>
      <c r="E60" s="794"/>
      <c r="F60" s="794"/>
      <c r="G60" s="794"/>
      <c r="H60" s="794"/>
      <c r="I60" s="794"/>
      <c r="J60" s="794"/>
      <c r="K60" s="794"/>
      <c r="L60" s="794"/>
      <c r="M60" s="794"/>
      <c r="N60" s="794"/>
      <c r="O60" s="794"/>
      <c r="P60" s="795"/>
      <c r="Q60" s="883"/>
      <c r="R60" s="884"/>
      <c r="S60" s="884"/>
      <c r="T60" s="884"/>
      <c r="U60" s="884"/>
      <c r="V60" s="884"/>
      <c r="W60" s="884"/>
      <c r="X60" s="884"/>
      <c r="Y60" s="884"/>
      <c r="Z60" s="884"/>
      <c r="AA60" s="884"/>
      <c r="AB60" s="884"/>
      <c r="AC60" s="884"/>
      <c r="AD60" s="884"/>
      <c r="AE60" s="885"/>
      <c r="AF60" s="799"/>
      <c r="AG60" s="800"/>
      <c r="AH60" s="800"/>
      <c r="AI60" s="800"/>
      <c r="AJ60" s="801"/>
      <c r="AK60" s="887"/>
      <c r="AL60" s="884"/>
      <c r="AM60" s="884"/>
      <c r="AN60" s="884"/>
      <c r="AO60" s="884"/>
      <c r="AP60" s="884"/>
      <c r="AQ60" s="884"/>
      <c r="AR60" s="884"/>
      <c r="AS60" s="884"/>
      <c r="AT60" s="884"/>
      <c r="AU60" s="884"/>
      <c r="AV60" s="884"/>
      <c r="AW60" s="884"/>
      <c r="AX60" s="884"/>
      <c r="AY60" s="884"/>
      <c r="AZ60" s="886"/>
      <c r="BA60" s="886"/>
      <c r="BB60" s="886"/>
      <c r="BC60" s="886"/>
      <c r="BD60" s="886"/>
      <c r="BE60" s="880"/>
      <c r="BF60" s="880"/>
      <c r="BG60" s="880"/>
      <c r="BH60" s="880"/>
      <c r="BI60" s="881"/>
      <c r="BJ60" s="216"/>
      <c r="BK60" s="216"/>
      <c r="BL60" s="216"/>
      <c r="BM60" s="216"/>
      <c r="BN60" s="216"/>
      <c r="BO60" s="225"/>
      <c r="BP60" s="225"/>
      <c r="BQ60" s="222">
        <v>54</v>
      </c>
      <c r="BR60" s="223"/>
      <c r="BS60" s="766"/>
      <c r="BT60" s="767"/>
      <c r="BU60" s="767"/>
      <c r="BV60" s="767"/>
      <c r="BW60" s="767"/>
      <c r="BX60" s="767"/>
      <c r="BY60" s="767"/>
      <c r="BZ60" s="767"/>
      <c r="CA60" s="767"/>
      <c r="CB60" s="767"/>
      <c r="CC60" s="767"/>
      <c r="CD60" s="767"/>
      <c r="CE60" s="767"/>
      <c r="CF60" s="767"/>
      <c r="CG60" s="768"/>
      <c r="CH60" s="806"/>
      <c r="CI60" s="807"/>
      <c r="CJ60" s="807"/>
      <c r="CK60" s="807"/>
      <c r="CL60" s="808"/>
      <c r="CM60" s="806"/>
      <c r="CN60" s="807"/>
      <c r="CO60" s="807"/>
      <c r="CP60" s="807"/>
      <c r="CQ60" s="808"/>
      <c r="CR60" s="806"/>
      <c r="CS60" s="807"/>
      <c r="CT60" s="807"/>
      <c r="CU60" s="807"/>
      <c r="CV60" s="808"/>
      <c r="CW60" s="806"/>
      <c r="CX60" s="807"/>
      <c r="CY60" s="807"/>
      <c r="CZ60" s="807"/>
      <c r="DA60" s="808"/>
      <c r="DB60" s="806"/>
      <c r="DC60" s="807"/>
      <c r="DD60" s="807"/>
      <c r="DE60" s="807"/>
      <c r="DF60" s="808"/>
      <c r="DG60" s="806"/>
      <c r="DH60" s="807"/>
      <c r="DI60" s="807"/>
      <c r="DJ60" s="807"/>
      <c r="DK60" s="808"/>
      <c r="DL60" s="806"/>
      <c r="DM60" s="807"/>
      <c r="DN60" s="807"/>
      <c r="DO60" s="807"/>
      <c r="DP60" s="808"/>
      <c r="DQ60" s="806"/>
      <c r="DR60" s="807"/>
      <c r="DS60" s="807"/>
      <c r="DT60" s="807"/>
      <c r="DU60" s="808"/>
      <c r="DV60" s="766"/>
      <c r="DW60" s="767"/>
      <c r="DX60" s="767"/>
      <c r="DY60" s="767"/>
      <c r="DZ60" s="836"/>
      <c r="EA60" s="214"/>
    </row>
    <row r="61" spans="1:131" ht="26.25" customHeight="1" thickBot="1" x14ac:dyDescent="0.2">
      <c r="A61" s="222">
        <v>34</v>
      </c>
      <c r="B61" s="793"/>
      <c r="C61" s="794"/>
      <c r="D61" s="794"/>
      <c r="E61" s="794"/>
      <c r="F61" s="794"/>
      <c r="G61" s="794"/>
      <c r="H61" s="794"/>
      <c r="I61" s="794"/>
      <c r="J61" s="794"/>
      <c r="K61" s="794"/>
      <c r="L61" s="794"/>
      <c r="M61" s="794"/>
      <c r="N61" s="794"/>
      <c r="O61" s="794"/>
      <c r="P61" s="795"/>
      <c r="Q61" s="883"/>
      <c r="R61" s="884"/>
      <c r="S61" s="884"/>
      <c r="T61" s="884"/>
      <c r="U61" s="884"/>
      <c r="V61" s="884"/>
      <c r="W61" s="884"/>
      <c r="X61" s="884"/>
      <c r="Y61" s="884"/>
      <c r="Z61" s="884"/>
      <c r="AA61" s="884"/>
      <c r="AB61" s="884"/>
      <c r="AC61" s="884"/>
      <c r="AD61" s="884"/>
      <c r="AE61" s="885"/>
      <c r="AF61" s="799"/>
      <c r="AG61" s="800"/>
      <c r="AH61" s="800"/>
      <c r="AI61" s="800"/>
      <c r="AJ61" s="801"/>
      <c r="AK61" s="887"/>
      <c r="AL61" s="884"/>
      <c r="AM61" s="884"/>
      <c r="AN61" s="884"/>
      <c r="AO61" s="884"/>
      <c r="AP61" s="884"/>
      <c r="AQ61" s="884"/>
      <c r="AR61" s="884"/>
      <c r="AS61" s="884"/>
      <c r="AT61" s="884"/>
      <c r="AU61" s="884"/>
      <c r="AV61" s="884"/>
      <c r="AW61" s="884"/>
      <c r="AX61" s="884"/>
      <c r="AY61" s="884"/>
      <c r="AZ61" s="886"/>
      <c r="BA61" s="886"/>
      <c r="BB61" s="886"/>
      <c r="BC61" s="886"/>
      <c r="BD61" s="886"/>
      <c r="BE61" s="880"/>
      <c r="BF61" s="880"/>
      <c r="BG61" s="880"/>
      <c r="BH61" s="880"/>
      <c r="BI61" s="881"/>
      <c r="BJ61" s="216"/>
      <c r="BK61" s="216"/>
      <c r="BL61" s="216"/>
      <c r="BM61" s="216"/>
      <c r="BN61" s="216"/>
      <c r="BO61" s="225"/>
      <c r="BP61" s="225"/>
      <c r="BQ61" s="222">
        <v>55</v>
      </c>
      <c r="BR61" s="223"/>
      <c r="BS61" s="766"/>
      <c r="BT61" s="767"/>
      <c r="BU61" s="767"/>
      <c r="BV61" s="767"/>
      <c r="BW61" s="767"/>
      <c r="BX61" s="767"/>
      <c r="BY61" s="767"/>
      <c r="BZ61" s="767"/>
      <c r="CA61" s="767"/>
      <c r="CB61" s="767"/>
      <c r="CC61" s="767"/>
      <c r="CD61" s="767"/>
      <c r="CE61" s="767"/>
      <c r="CF61" s="767"/>
      <c r="CG61" s="768"/>
      <c r="CH61" s="806"/>
      <c r="CI61" s="807"/>
      <c r="CJ61" s="807"/>
      <c r="CK61" s="807"/>
      <c r="CL61" s="808"/>
      <c r="CM61" s="806"/>
      <c r="CN61" s="807"/>
      <c r="CO61" s="807"/>
      <c r="CP61" s="807"/>
      <c r="CQ61" s="808"/>
      <c r="CR61" s="806"/>
      <c r="CS61" s="807"/>
      <c r="CT61" s="807"/>
      <c r="CU61" s="807"/>
      <c r="CV61" s="808"/>
      <c r="CW61" s="806"/>
      <c r="CX61" s="807"/>
      <c r="CY61" s="807"/>
      <c r="CZ61" s="807"/>
      <c r="DA61" s="808"/>
      <c r="DB61" s="806"/>
      <c r="DC61" s="807"/>
      <c r="DD61" s="807"/>
      <c r="DE61" s="807"/>
      <c r="DF61" s="808"/>
      <c r="DG61" s="806"/>
      <c r="DH61" s="807"/>
      <c r="DI61" s="807"/>
      <c r="DJ61" s="807"/>
      <c r="DK61" s="808"/>
      <c r="DL61" s="806"/>
      <c r="DM61" s="807"/>
      <c r="DN61" s="807"/>
      <c r="DO61" s="807"/>
      <c r="DP61" s="808"/>
      <c r="DQ61" s="806"/>
      <c r="DR61" s="807"/>
      <c r="DS61" s="807"/>
      <c r="DT61" s="807"/>
      <c r="DU61" s="808"/>
      <c r="DV61" s="766"/>
      <c r="DW61" s="767"/>
      <c r="DX61" s="767"/>
      <c r="DY61" s="767"/>
      <c r="DZ61" s="836"/>
      <c r="EA61" s="214"/>
    </row>
    <row r="62" spans="1:131" ht="26.25" customHeight="1" x14ac:dyDescent="0.15">
      <c r="A62" s="222">
        <v>35</v>
      </c>
      <c r="B62" s="793"/>
      <c r="C62" s="794"/>
      <c r="D62" s="794"/>
      <c r="E62" s="794"/>
      <c r="F62" s="794"/>
      <c r="G62" s="794"/>
      <c r="H62" s="794"/>
      <c r="I62" s="794"/>
      <c r="J62" s="794"/>
      <c r="K62" s="794"/>
      <c r="L62" s="794"/>
      <c r="M62" s="794"/>
      <c r="N62" s="794"/>
      <c r="O62" s="794"/>
      <c r="P62" s="795"/>
      <c r="Q62" s="883"/>
      <c r="R62" s="884"/>
      <c r="S62" s="884"/>
      <c r="T62" s="884"/>
      <c r="U62" s="884"/>
      <c r="V62" s="884"/>
      <c r="W62" s="884"/>
      <c r="X62" s="884"/>
      <c r="Y62" s="884"/>
      <c r="Z62" s="884"/>
      <c r="AA62" s="884"/>
      <c r="AB62" s="884"/>
      <c r="AC62" s="884"/>
      <c r="AD62" s="884"/>
      <c r="AE62" s="885"/>
      <c r="AF62" s="799"/>
      <c r="AG62" s="800"/>
      <c r="AH62" s="800"/>
      <c r="AI62" s="800"/>
      <c r="AJ62" s="801"/>
      <c r="AK62" s="887"/>
      <c r="AL62" s="884"/>
      <c r="AM62" s="884"/>
      <c r="AN62" s="884"/>
      <c r="AO62" s="884"/>
      <c r="AP62" s="884"/>
      <c r="AQ62" s="884"/>
      <c r="AR62" s="884"/>
      <c r="AS62" s="884"/>
      <c r="AT62" s="884"/>
      <c r="AU62" s="884"/>
      <c r="AV62" s="884"/>
      <c r="AW62" s="884"/>
      <c r="AX62" s="884"/>
      <c r="AY62" s="884"/>
      <c r="AZ62" s="886"/>
      <c r="BA62" s="886"/>
      <c r="BB62" s="886"/>
      <c r="BC62" s="886"/>
      <c r="BD62" s="886"/>
      <c r="BE62" s="880"/>
      <c r="BF62" s="880"/>
      <c r="BG62" s="880"/>
      <c r="BH62" s="880"/>
      <c r="BI62" s="881"/>
      <c r="BJ62" s="895" t="s">
        <v>412</v>
      </c>
      <c r="BK62" s="854"/>
      <c r="BL62" s="854"/>
      <c r="BM62" s="854"/>
      <c r="BN62" s="855"/>
      <c r="BO62" s="225"/>
      <c r="BP62" s="225"/>
      <c r="BQ62" s="222">
        <v>56</v>
      </c>
      <c r="BR62" s="223"/>
      <c r="BS62" s="766"/>
      <c r="BT62" s="767"/>
      <c r="BU62" s="767"/>
      <c r="BV62" s="767"/>
      <c r="BW62" s="767"/>
      <c r="BX62" s="767"/>
      <c r="BY62" s="767"/>
      <c r="BZ62" s="767"/>
      <c r="CA62" s="767"/>
      <c r="CB62" s="767"/>
      <c r="CC62" s="767"/>
      <c r="CD62" s="767"/>
      <c r="CE62" s="767"/>
      <c r="CF62" s="767"/>
      <c r="CG62" s="768"/>
      <c r="CH62" s="806"/>
      <c r="CI62" s="807"/>
      <c r="CJ62" s="807"/>
      <c r="CK62" s="807"/>
      <c r="CL62" s="808"/>
      <c r="CM62" s="806"/>
      <c r="CN62" s="807"/>
      <c r="CO62" s="807"/>
      <c r="CP62" s="807"/>
      <c r="CQ62" s="808"/>
      <c r="CR62" s="806"/>
      <c r="CS62" s="807"/>
      <c r="CT62" s="807"/>
      <c r="CU62" s="807"/>
      <c r="CV62" s="808"/>
      <c r="CW62" s="806"/>
      <c r="CX62" s="807"/>
      <c r="CY62" s="807"/>
      <c r="CZ62" s="807"/>
      <c r="DA62" s="808"/>
      <c r="DB62" s="806"/>
      <c r="DC62" s="807"/>
      <c r="DD62" s="807"/>
      <c r="DE62" s="807"/>
      <c r="DF62" s="808"/>
      <c r="DG62" s="806"/>
      <c r="DH62" s="807"/>
      <c r="DI62" s="807"/>
      <c r="DJ62" s="807"/>
      <c r="DK62" s="808"/>
      <c r="DL62" s="806"/>
      <c r="DM62" s="807"/>
      <c r="DN62" s="807"/>
      <c r="DO62" s="807"/>
      <c r="DP62" s="808"/>
      <c r="DQ62" s="806"/>
      <c r="DR62" s="807"/>
      <c r="DS62" s="807"/>
      <c r="DT62" s="807"/>
      <c r="DU62" s="808"/>
      <c r="DV62" s="766"/>
      <c r="DW62" s="767"/>
      <c r="DX62" s="767"/>
      <c r="DY62" s="767"/>
      <c r="DZ62" s="836"/>
      <c r="EA62" s="214"/>
    </row>
    <row r="63" spans="1:131" ht="26.25" customHeight="1" thickBot="1" x14ac:dyDescent="0.2">
      <c r="A63" s="224" t="s">
        <v>391</v>
      </c>
      <c r="B63" s="837" t="s">
        <v>413</v>
      </c>
      <c r="C63" s="838"/>
      <c r="D63" s="838"/>
      <c r="E63" s="838"/>
      <c r="F63" s="838"/>
      <c r="G63" s="838"/>
      <c r="H63" s="838"/>
      <c r="I63" s="838"/>
      <c r="J63" s="838"/>
      <c r="K63" s="838"/>
      <c r="L63" s="838"/>
      <c r="M63" s="838"/>
      <c r="N63" s="838"/>
      <c r="O63" s="838"/>
      <c r="P63" s="839"/>
      <c r="Q63" s="888"/>
      <c r="R63" s="889"/>
      <c r="S63" s="889"/>
      <c r="T63" s="889"/>
      <c r="U63" s="889"/>
      <c r="V63" s="889"/>
      <c r="W63" s="889"/>
      <c r="X63" s="889"/>
      <c r="Y63" s="889"/>
      <c r="Z63" s="889"/>
      <c r="AA63" s="889"/>
      <c r="AB63" s="889"/>
      <c r="AC63" s="889"/>
      <c r="AD63" s="889"/>
      <c r="AE63" s="890"/>
      <c r="AF63" s="891">
        <v>1387</v>
      </c>
      <c r="AG63" s="892"/>
      <c r="AH63" s="892"/>
      <c r="AI63" s="892"/>
      <c r="AJ63" s="893"/>
      <c r="AK63" s="894"/>
      <c r="AL63" s="889"/>
      <c r="AM63" s="889"/>
      <c r="AN63" s="889"/>
      <c r="AO63" s="889"/>
      <c r="AP63" s="892">
        <v>38275</v>
      </c>
      <c r="AQ63" s="892"/>
      <c r="AR63" s="892"/>
      <c r="AS63" s="892"/>
      <c r="AT63" s="892"/>
      <c r="AU63" s="892">
        <v>31274</v>
      </c>
      <c r="AV63" s="892"/>
      <c r="AW63" s="892"/>
      <c r="AX63" s="892"/>
      <c r="AY63" s="892"/>
      <c r="AZ63" s="896"/>
      <c r="BA63" s="896"/>
      <c r="BB63" s="896"/>
      <c r="BC63" s="896"/>
      <c r="BD63" s="896"/>
      <c r="BE63" s="897"/>
      <c r="BF63" s="897"/>
      <c r="BG63" s="897"/>
      <c r="BH63" s="897"/>
      <c r="BI63" s="898"/>
      <c r="BJ63" s="899" t="s">
        <v>414</v>
      </c>
      <c r="BK63" s="900"/>
      <c r="BL63" s="900"/>
      <c r="BM63" s="900"/>
      <c r="BN63" s="901"/>
      <c r="BO63" s="225"/>
      <c r="BP63" s="225"/>
      <c r="BQ63" s="222">
        <v>57</v>
      </c>
      <c r="BR63" s="223"/>
      <c r="BS63" s="766"/>
      <c r="BT63" s="767"/>
      <c r="BU63" s="767"/>
      <c r="BV63" s="767"/>
      <c r="BW63" s="767"/>
      <c r="BX63" s="767"/>
      <c r="BY63" s="767"/>
      <c r="BZ63" s="767"/>
      <c r="CA63" s="767"/>
      <c r="CB63" s="767"/>
      <c r="CC63" s="767"/>
      <c r="CD63" s="767"/>
      <c r="CE63" s="767"/>
      <c r="CF63" s="767"/>
      <c r="CG63" s="768"/>
      <c r="CH63" s="806"/>
      <c r="CI63" s="807"/>
      <c r="CJ63" s="807"/>
      <c r="CK63" s="807"/>
      <c r="CL63" s="808"/>
      <c r="CM63" s="806"/>
      <c r="CN63" s="807"/>
      <c r="CO63" s="807"/>
      <c r="CP63" s="807"/>
      <c r="CQ63" s="808"/>
      <c r="CR63" s="806"/>
      <c r="CS63" s="807"/>
      <c r="CT63" s="807"/>
      <c r="CU63" s="807"/>
      <c r="CV63" s="808"/>
      <c r="CW63" s="806"/>
      <c r="CX63" s="807"/>
      <c r="CY63" s="807"/>
      <c r="CZ63" s="807"/>
      <c r="DA63" s="808"/>
      <c r="DB63" s="806"/>
      <c r="DC63" s="807"/>
      <c r="DD63" s="807"/>
      <c r="DE63" s="807"/>
      <c r="DF63" s="808"/>
      <c r="DG63" s="806"/>
      <c r="DH63" s="807"/>
      <c r="DI63" s="807"/>
      <c r="DJ63" s="807"/>
      <c r="DK63" s="808"/>
      <c r="DL63" s="806"/>
      <c r="DM63" s="807"/>
      <c r="DN63" s="807"/>
      <c r="DO63" s="807"/>
      <c r="DP63" s="808"/>
      <c r="DQ63" s="806"/>
      <c r="DR63" s="807"/>
      <c r="DS63" s="807"/>
      <c r="DT63" s="807"/>
      <c r="DU63" s="808"/>
      <c r="DV63" s="766"/>
      <c r="DW63" s="767"/>
      <c r="DX63" s="767"/>
      <c r="DY63" s="767"/>
      <c r="DZ63" s="836"/>
      <c r="EA63" s="214"/>
    </row>
    <row r="64" spans="1:131" ht="26.25" customHeight="1" x14ac:dyDescent="0.15">
      <c r="A64" s="225"/>
      <c r="B64" s="225"/>
      <c r="C64" s="225"/>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5"/>
      <c r="AY64" s="225"/>
      <c r="AZ64" s="225"/>
      <c r="BA64" s="225"/>
      <c r="BB64" s="225"/>
      <c r="BC64" s="225"/>
      <c r="BD64" s="225"/>
      <c r="BE64" s="225"/>
      <c r="BF64" s="225"/>
      <c r="BG64" s="225"/>
      <c r="BH64" s="225"/>
      <c r="BI64" s="225"/>
      <c r="BJ64" s="225"/>
      <c r="BK64" s="225"/>
      <c r="BL64" s="225"/>
      <c r="BM64" s="225"/>
      <c r="BN64" s="225"/>
      <c r="BO64" s="225"/>
      <c r="BP64" s="225"/>
      <c r="BQ64" s="222">
        <v>58</v>
      </c>
      <c r="BR64" s="223"/>
      <c r="BS64" s="766"/>
      <c r="BT64" s="767"/>
      <c r="BU64" s="767"/>
      <c r="BV64" s="767"/>
      <c r="BW64" s="767"/>
      <c r="BX64" s="767"/>
      <c r="BY64" s="767"/>
      <c r="BZ64" s="767"/>
      <c r="CA64" s="767"/>
      <c r="CB64" s="767"/>
      <c r="CC64" s="767"/>
      <c r="CD64" s="767"/>
      <c r="CE64" s="767"/>
      <c r="CF64" s="767"/>
      <c r="CG64" s="768"/>
      <c r="CH64" s="806"/>
      <c r="CI64" s="807"/>
      <c r="CJ64" s="807"/>
      <c r="CK64" s="807"/>
      <c r="CL64" s="808"/>
      <c r="CM64" s="806"/>
      <c r="CN64" s="807"/>
      <c r="CO64" s="807"/>
      <c r="CP64" s="807"/>
      <c r="CQ64" s="808"/>
      <c r="CR64" s="806"/>
      <c r="CS64" s="807"/>
      <c r="CT64" s="807"/>
      <c r="CU64" s="807"/>
      <c r="CV64" s="808"/>
      <c r="CW64" s="806"/>
      <c r="CX64" s="807"/>
      <c r="CY64" s="807"/>
      <c r="CZ64" s="807"/>
      <c r="DA64" s="808"/>
      <c r="DB64" s="806"/>
      <c r="DC64" s="807"/>
      <c r="DD64" s="807"/>
      <c r="DE64" s="807"/>
      <c r="DF64" s="808"/>
      <c r="DG64" s="806"/>
      <c r="DH64" s="807"/>
      <c r="DI64" s="807"/>
      <c r="DJ64" s="807"/>
      <c r="DK64" s="808"/>
      <c r="DL64" s="806"/>
      <c r="DM64" s="807"/>
      <c r="DN64" s="807"/>
      <c r="DO64" s="807"/>
      <c r="DP64" s="808"/>
      <c r="DQ64" s="806"/>
      <c r="DR64" s="807"/>
      <c r="DS64" s="807"/>
      <c r="DT64" s="807"/>
      <c r="DU64" s="808"/>
      <c r="DV64" s="766"/>
      <c r="DW64" s="767"/>
      <c r="DX64" s="767"/>
      <c r="DY64" s="767"/>
      <c r="DZ64" s="836"/>
      <c r="EA64" s="214"/>
    </row>
    <row r="65" spans="1:131" ht="26.25" customHeight="1" thickBot="1" x14ac:dyDescent="0.2">
      <c r="A65" s="216" t="s">
        <v>415</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5"/>
      <c r="BF65" s="225"/>
      <c r="BG65" s="225"/>
      <c r="BH65" s="225"/>
      <c r="BI65" s="225"/>
      <c r="BJ65" s="225"/>
      <c r="BK65" s="225"/>
      <c r="BL65" s="225"/>
      <c r="BM65" s="225"/>
      <c r="BN65" s="225"/>
      <c r="BO65" s="225"/>
      <c r="BP65" s="225"/>
      <c r="BQ65" s="222">
        <v>59</v>
      </c>
      <c r="BR65" s="223"/>
      <c r="BS65" s="766"/>
      <c r="BT65" s="767"/>
      <c r="BU65" s="767"/>
      <c r="BV65" s="767"/>
      <c r="BW65" s="767"/>
      <c r="BX65" s="767"/>
      <c r="BY65" s="767"/>
      <c r="BZ65" s="767"/>
      <c r="CA65" s="767"/>
      <c r="CB65" s="767"/>
      <c r="CC65" s="767"/>
      <c r="CD65" s="767"/>
      <c r="CE65" s="767"/>
      <c r="CF65" s="767"/>
      <c r="CG65" s="768"/>
      <c r="CH65" s="806"/>
      <c r="CI65" s="807"/>
      <c r="CJ65" s="807"/>
      <c r="CK65" s="807"/>
      <c r="CL65" s="808"/>
      <c r="CM65" s="806"/>
      <c r="CN65" s="807"/>
      <c r="CO65" s="807"/>
      <c r="CP65" s="807"/>
      <c r="CQ65" s="808"/>
      <c r="CR65" s="806"/>
      <c r="CS65" s="807"/>
      <c r="CT65" s="807"/>
      <c r="CU65" s="807"/>
      <c r="CV65" s="808"/>
      <c r="CW65" s="806"/>
      <c r="CX65" s="807"/>
      <c r="CY65" s="807"/>
      <c r="CZ65" s="807"/>
      <c r="DA65" s="808"/>
      <c r="DB65" s="806"/>
      <c r="DC65" s="807"/>
      <c r="DD65" s="807"/>
      <c r="DE65" s="807"/>
      <c r="DF65" s="808"/>
      <c r="DG65" s="806"/>
      <c r="DH65" s="807"/>
      <c r="DI65" s="807"/>
      <c r="DJ65" s="807"/>
      <c r="DK65" s="808"/>
      <c r="DL65" s="806"/>
      <c r="DM65" s="807"/>
      <c r="DN65" s="807"/>
      <c r="DO65" s="807"/>
      <c r="DP65" s="808"/>
      <c r="DQ65" s="806"/>
      <c r="DR65" s="807"/>
      <c r="DS65" s="807"/>
      <c r="DT65" s="807"/>
      <c r="DU65" s="808"/>
      <c r="DV65" s="766"/>
      <c r="DW65" s="767"/>
      <c r="DX65" s="767"/>
      <c r="DY65" s="767"/>
      <c r="DZ65" s="836"/>
      <c r="EA65" s="214"/>
    </row>
    <row r="66" spans="1:131" ht="26.25" customHeight="1" x14ac:dyDescent="0.15">
      <c r="A66" s="780" t="s">
        <v>416</v>
      </c>
      <c r="B66" s="781"/>
      <c r="C66" s="781"/>
      <c r="D66" s="781"/>
      <c r="E66" s="781"/>
      <c r="F66" s="781"/>
      <c r="G66" s="781"/>
      <c r="H66" s="781"/>
      <c r="I66" s="781"/>
      <c r="J66" s="781"/>
      <c r="K66" s="781"/>
      <c r="L66" s="781"/>
      <c r="M66" s="781"/>
      <c r="N66" s="781"/>
      <c r="O66" s="781"/>
      <c r="P66" s="782"/>
      <c r="Q66" s="776" t="s">
        <v>417</v>
      </c>
      <c r="R66" s="772"/>
      <c r="S66" s="772"/>
      <c r="T66" s="772"/>
      <c r="U66" s="773"/>
      <c r="V66" s="776" t="s">
        <v>418</v>
      </c>
      <c r="W66" s="772"/>
      <c r="X66" s="772"/>
      <c r="Y66" s="772"/>
      <c r="Z66" s="773"/>
      <c r="AA66" s="776" t="s">
        <v>419</v>
      </c>
      <c r="AB66" s="772"/>
      <c r="AC66" s="772"/>
      <c r="AD66" s="772"/>
      <c r="AE66" s="773"/>
      <c r="AF66" s="902" t="s">
        <v>420</v>
      </c>
      <c r="AG66" s="863"/>
      <c r="AH66" s="863"/>
      <c r="AI66" s="863"/>
      <c r="AJ66" s="903"/>
      <c r="AK66" s="776" t="s">
        <v>421</v>
      </c>
      <c r="AL66" s="781"/>
      <c r="AM66" s="781"/>
      <c r="AN66" s="781"/>
      <c r="AO66" s="782"/>
      <c r="AP66" s="776" t="s">
        <v>422</v>
      </c>
      <c r="AQ66" s="772"/>
      <c r="AR66" s="772"/>
      <c r="AS66" s="772"/>
      <c r="AT66" s="773"/>
      <c r="AU66" s="776" t="s">
        <v>423</v>
      </c>
      <c r="AV66" s="772"/>
      <c r="AW66" s="772"/>
      <c r="AX66" s="772"/>
      <c r="AY66" s="773"/>
      <c r="AZ66" s="776" t="s">
        <v>376</v>
      </c>
      <c r="BA66" s="772"/>
      <c r="BB66" s="772"/>
      <c r="BC66" s="772"/>
      <c r="BD66" s="778"/>
      <c r="BE66" s="225"/>
      <c r="BF66" s="225"/>
      <c r="BG66" s="225"/>
      <c r="BH66" s="225"/>
      <c r="BI66" s="225"/>
      <c r="BJ66" s="225"/>
      <c r="BK66" s="225"/>
      <c r="BL66" s="225"/>
      <c r="BM66" s="225"/>
      <c r="BN66" s="225"/>
      <c r="BO66" s="225"/>
      <c r="BP66" s="225"/>
      <c r="BQ66" s="222">
        <v>60</v>
      </c>
      <c r="BR66" s="227"/>
      <c r="BS66" s="907"/>
      <c r="BT66" s="908"/>
      <c r="BU66" s="908"/>
      <c r="BV66" s="908"/>
      <c r="BW66" s="908"/>
      <c r="BX66" s="908"/>
      <c r="BY66" s="908"/>
      <c r="BZ66" s="908"/>
      <c r="CA66" s="908"/>
      <c r="CB66" s="908"/>
      <c r="CC66" s="908"/>
      <c r="CD66" s="908"/>
      <c r="CE66" s="908"/>
      <c r="CF66" s="908"/>
      <c r="CG66" s="913"/>
      <c r="CH66" s="910"/>
      <c r="CI66" s="911"/>
      <c r="CJ66" s="911"/>
      <c r="CK66" s="911"/>
      <c r="CL66" s="912"/>
      <c r="CM66" s="910"/>
      <c r="CN66" s="911"/>
      <c r="CO66" s="911"/>
      <c r="CP66" s="911"/>
      <c r="CQ66" s="912"/>
      <c r="CR66" s="910"/>
      <c r="CS66" s="911"/>
      <c r="CT66" s="911"/>
      <c r="CU66" s="911"/>
      <c r="CV66" s="912"/>
      <c r="CW66" s="910"/>
      <c r="CX66" s="911"/>
      <c r="CY66" s="911"/>
      <c r="CZ66" s="911"/>
      <c r="DA66" s="912"/>
      <c r="DB66" s="910"/>
      <c r="DC66" s="911"/>
      <c r="DD66" s="911"/>
      <c r="DE66" s="911"/>
      <c r="DF66" s="912"/>
      <c r="DG66" s="910"/>
      <c r="DH66" s="911"/>
      <c r="DI66" s="911"/>
      <c r="DJ66" s="911"/>
      <c r="DK66" s="912"/>
      <c r="DL66" s="910"/>
      <c r="DM66" s="911"/>
      <c r="DN66" s="911"/>
      <c r="DO66" s="911"/>
      <c r="DP66" s="912"/>
      <c r="DQ66" s="910"/>
      <c r="DR66" s="911"/>
      <c r="DS66" s="911"/>
      <c r="DT66" s="911"/>
      <c r="DU66" s="912"/>
      <c r="DV66" s="907"/>
      <c r="DW66" s="908"/>
      <c r="DX66" s="908"/>
      <c r="DY66" s="908"/>
      <c r="DZ66" s="909"/>
      <c r="EA66" s="214"/>
    </row>
    <row r="67" spans="1:131" ht="26.25" customHeight="1" thickBot="1" x14ac:dyDescent="0.2">
      <c r="A67" s="783"/>
      <c r="B67" s="784"/>
      <c r="C67" s="784"/>
      <c r="D67" s="784"/>
      <c r="E67" s="784"/>
      <c r="F67" s="784"/>
      <c r="G67" s="784"/>
      <c r="H67" s="784"/>
      <c r="I67" s="784"/>
      <c r="J67" s="784"/>
      <c r="K67" s="784"/>
      <c r="L67" s="784"/>
      <c r="M67" s="784"/>
      <c r="N67" s="784"/>
      <c r="O67" s="784"/>
      <c r="P67" s="785"/>
      <c r="Q67" s="777"/>
      <c r="R67" s="774"/>
      <c r="S67" s="774"/>
      <c r="T67" s="774"/>
      <c r="U67" s="775"/>
      <c r="V67" s="777"/>
      <c r="W67" s="774"/>
      <c r="X67" s="774"/>
      <c r="Y67" s="774"/>
      <c r="Z67" s="775"/>
      <c r="AA67" s="777"/>
      <c r="AB67" s="774"/>
      <c r="AC67" s="774"/>
      <c r="AD67" s="774"/>
      <c r="AE67" s="775"/>
      <c r="AF67" s="904"/>
      <c r="AG67" s="866"/>
      <c r="AH67" s="866"/>
      <c r="AI67" s="866"/>
      <c r="AJ67" s="905"/>
      <c r="AK67" s="906"/>
      <c r="AL67" s="784"/>
      <c r="AM67" s="784"/>
      <c r="AN67" s="784"/>
      <c r="AO67" s="785"/>
      <c r="AP67" s="777"/>
      <c r="AQ67" s="774"/>
      <c r="AR67" s="774"/>
      <c r="AS67" s="774"/>
      <c r="AT67" s="775"/>
      <c r="AU67" s="777"/>
      <c r="AV67" s="774"/>
      <c r="AW67" s="774"/>
      <c r="AX67" s="774"/>
      <c r="AY67" s="775"/>
      <c r="AZ67" s="777"/>
      <c r="BA67" s="774"/>
      <c r="BB67" s="774"/>
      <c r="BC67" s="774"/>
      <c r="BD67" s="779"/>
      <c r="BE67" s="225"/>
      <c r="BF67" s="225"/>
      <c r="BG67" s="225"/>
      <c r="BH67" s="225"/>
      <c r="BI67" s="225"/>
      <c r="BJ67" s="225"/>
      <c r="BK67" s="225"/>
      <c r="BL67" s="225"/>
      <c r="BM67" s="225"/>
      <c r="BN67" s="225"/>
      <c r="BO67" s="225"/>
      <c r="BP67" s="225"/>
      <c r="BQ67" s="222">
        <v>61</v>
      </c>
      <c r="BR67" s="227"/>
      <c r="BS67" s="907"/>
      <c r="BT67" s="908"/>
      <c r="BU67" s="908"/>
      <c r="BV67" s="908"/>
      <c r="BW67" s="908"/>
      <c r="BX67" s="908"/>
      <c r="BY67" s="908"/>
      <c r="BZ67" s="908"/>
      <c r="CA67" s="908"/>
      <c r="CB67" s="908"/>
      <c r="CC67" s="908"/>
      <c r="CD67" s="908"/>
      <c r="CE67" s="908"/>
      <c r="CF67" s="908"/>
      <c r="CG67" s="913"/>
      <c r="CH67" s="910"/>
      <c r="CI67" s="911"/>
      <c r="CJ67" s="911"/>
      <c r="CK67" s="911"/>
      <c r="CL67" s="912"/>
      <c r="CM67" s="910"/>
      <c r="CN67" s="911"/>
      <c r="CO67" s="911"/>
      <c r="CP67" s="911"/>
      <c r="CQ67" s="912"/>
      <c r="CR67" s="910"/>
      <c r="CS67" s="911"/>
      <c r="CT67" s="911"/>
      <c r="CU67" s="911"/>
      <c r="CV67" s="912"/>
      <c r="CW67" s="910"/>
      <c r="CX67" s="911"/>
      <c r="CY67" s="911"/>
      <c r="CZ67" s="911"/>
      <c r="DA67" s="912"/>
      <c r="DB67" s="910"/>
      <c r="DC67" s="911"/>
      <c r="DD67" s="911"/>
      <c r="DE67" s="911"/>
      <c r="DF67" s="912"/>
      <c r="DG67" s="910"/>
      <c r="DH67" s="911"/>
      <c r="DI67" s="911"/>
      <c r="DJ67" s="911"/>
      <c r="DK67" s="912"/>
      <c r="DL67" s="910"/>
      <c r="DM67" s="911"/>
      <c r="DN67" s="911"/>
      <c r="DO67" s="911"/>
      <c r="DP67" s="912"/>
      <c r="DQ67" s="910"/>
      <c r="DR67" s="911"/>
      <c r="DS67" s="911"/>
      <c r="DT67" s="911"/>
      <c r="DU67" s="912"/>
      <c r="DV67" s="907"/>
      <c r="DW67" s="908"/>
      <c r="DX67" s="908"/>
      <c r="DY67" s="908"/>
      <c r="DZ67" s="909"/>
      <c r="EA67" s="214"/>
    </row>
    <row r="68" spans="1:131" ht="26.25" customHeight="1" thickTop="1" x14ac:dyDescent="0.15">
      <c r="A68" s="220">
        <v>1</v>
      </c>
      <c r="B68" s="817" t="s">
        <v>585</v>
      </c>
      <c r="C68" s="818"/>
      <c r="D68" s="818"/>
      <c r="E68" s="818"/>
      <c r="F68" s="818"/>
      <c r="G68" s="818"/>
      <c r="H68" s="818"/>
      <c r="I68" s="818"/>
      <c r="J68" s="818"/>
      <c r="K68" s="818"/>
      <c r="L68" s="818"/>
      <c r="M68" s="818"/>
      <c r="N68" s="818"/>
      <c r="O68" s="818"/>
      <c r="P68" s="819"/>
      <c r="Q68" s="917">
        <v>1057</v>
      </c>
      <c r="R68" s="914"/>
      <c r="S68" s="914"/>
      <c r="T68" s="914"/>
      <c r="U68" s="914"/>
      <c r="V68" s="914">
        <v>950</v>
      </c>
      <c r="W68" s="914"/>
      <c r="X68" s="914"/>
      <c r="Y68" s="914"/>
      <c r="Z68" s="914"/>
      <c r="AA68" s="914">
        <v>107</v>
      </c>
      <c r="AB68" s="914"/>
      <c r="AC68" s="914"/>
      <c r="AD68" s="914"/>
      <c r="AE68" s="914"/>
      <c r="AF68" s="914">
        <v>107</v>
      </c>
      <c r="AG68" s="914"/>
      <c r="AH68" s="914"/>
      <c r="AI68" s="914"/>
      <c r="AJ68" s="914"/>
      <c r="AK68" s="914" t="s">
        <v>599</v>
      </c>
      <c r="AL68" s="914"/>
      <c r="AM68" s="914"/>
      <c r="AN68" s="914"/>
      <c r="AO68" s="914"/>
      <c r="AP68" s="914">
        <v>2084</v>
      </c>
      <c r="AQ68" s="914"/>
      <c r="AR68" s="914"/>
      <c r="AS68" s="914"/>
      <c r="AT68" s="914"/>
      <c r="AU68" s="914">
        <v>377</v>
      </c>
      <c r="AV68" s="914"/>
      <c r="AW68" s="914"/>
      <c r="AX68" s="914"/>
      <c r="AY68" s="914"/>
      <c r="AZ68" s="915"/>
      <c r="BA68" s="915"/>
      <c r="BB68" s="915"/>
      <c r="BC68" s="915"/>
      <c r="BD68" s="916"/>
      <c r="BE68" s="225"/>
      <c r="BF68" s="225"/>
      <c r="BG68" s="225"/>
      <c r="BH68" s="225"/>
      <c r="BI68" s="225"/>
      <c r="BJ68" s="225"/>
      <c r="BK68" s="225"/>
      <c r="BL68" s="225"/>
      <c r="BM68" s="225"/>
      <c r="BN68" s="225"/>
      <c r="BO68" s="225"/>
      <c r="BP68" s="225"/>
      <c r="BQ68" s="222">
        <v>62</v>
      </c>
      <c r="BR68" s="227"/>
      <c r="BS68" s="907"/>
      <c r="BT68" s="908"/>
      <c r="BU68" s="908"/>
      <c r="BV68" s="908"/>
      <c r="BW68" s="908"/>
      <c r="BX68" s="908"/>
      <c r="BY68" s="908"/>
      <c r="BZ68" s="908"/>
      <c r="CA68" s="908"/>
      <c r="CB68" s="908"/>
      <c r="CC68" s="908"/>
      <c r="CD68" s="908"/>
      <c r="CE68" s="908"/>
      <c r="CF68" s="908"/>
      <c r="CG68" s="913"/>
      <c r="CH68" s="910"/>
      <c r="CI68" s="911"/>
      <c r="CJ68" s="911"/>
      <c r="CK68" s="911"/>
      <c r="CL68" s="912"/>
      <c r="CM68" s="910"/>
      <c r="CN68" s="911"/>
      <c r="CO68" s="911"/>
      <c r="CP68" s="911"/>
      <c r="CQ68" s="912"/>
      <c r="CR68" s="910"/>
      <c r="CS68" s="911"/>
      <c r="CT68" s="911"/>
      <c r="CU68" s="911"/>
      <c r="CV68" s="912"/>
      <c r="CW68" s="910"/>
      <c r="CX68" s="911"/>
      <c r="CY68" s="911"/>
      <c r="CZ68" s="911"/>
      <c r="DA68" s="912"/>
      <c r="DB68" s="910"/>
      <c r="DC68" s="911"/>
      <c r="DD68" s="911"/>
      <c r="DE68" s="911"/>
      <c r="DF68" s="912"/>
      <c r="DG68" s="910"/>
      <c r="DH68" s="911"/>
      <c r="DI68" s="911"/>
      <c r="DJ68" s="911"/>
      <c r="DK68" s="912"/>
      <c r="DL68" s="910"/>
      <c r="DM68" s="911"/>
      <c r="DN68" s="911"/>
      <c r="DO68" s="911"/>
      <c r="DP68" s="912"/>
      <c r="DQ68" s="910"/>
      <c r="DR68" s="911"/>
      <c r="DS68" s="911"/>
      <c r="DT68" s="911"/>
      <c r="DU68" s="912"/>
      <c r="DV68" s="907"/>
      <c r="DW68" s="908"/>
      <c r="DX68" s="908"/>
      <c r="DY68" s="908"/>
      <c r="DZ68" s="909"/>
      <c r="EA68" s="214"/>
    </row>
    <row r="69" spans="1:131" ht="26.25" customHeight="1" x14ac:dyDescent="0.15">
      <c r="A69" s="222">
        <v>2</v>
      </c>
      <c r="B69" s="763" t="s">
        <v>586</v>
      </c>
      <c r="C69" s="764"/>
      <c r="D69" s="764"/>
      <c r="E69" s="764"/>
      <c r="F69" s="764"/>
      <c r="G69" s="764"/>
      <c r="H69" s="764"/>
      <c r="I69" s="764"/>
      <c r="J69" s="764"/>
      <c r="K69" s="764"/>
      <c r="L69" s="764"/>
      <c r="M69" s="764"/>
      <c r="N69" s="764"/>
      <c r="O69" s="764"/>
      <c r="P69" s="765"/>
      <c r="Q69" s="918">
        <v>441</v>
      </c>
      <c r="R69" s="878"/>
      <c r="S69" s="878"/>
      <c r="T69" s="878"/>
      <c r="U69" s="878"/>
      <c r="V69" s="878">
        <v>436</v>
      </c>
      <c r="W69" s="878"/>
      <c r="X69" s="878"/>
      <c r="Y69" s="878"/>
      <c r="Z69" s="878"/>
      <c r="AA69" s="878">
        <v>6</v>
      </c>
      <c r="AB69" s="878"/>
      <c r="AC69" s="878"/>
      <c r="AD69" s="878"/>
      <c r="AE69" s="878"/>
      <c r="AF69" s="878">
        <v>6</v>
      </c>
      <c r="AG69" s="878"/>
      <c r="AH69" s="878"/>
      <c r="AI69" s="878"/>
      <c r="AJ69" s="878"/>
      <c r="AK69" s="878">
        <v>5</v>
      </c>
      <c r="AL69" s="878"/>
      <c r="AM69" s="878"/>
      <c r="AN69" s="878"/>
      <c r="AO69" s="878"/>
      <c r="AP69" s="878">
        <v>347</v>
      </c>
      <c r="AQ69" s="878"/>
      <c r="AR69" s="878"/>
      <c r="AS69" s="878"/>
      <c r="AT69" s="878"/>
      <c r="AU69" s="878"/>
      <c r="AV69" s="878"/>
      <c r="AW69" s="878"/>
      <c r="AX69" s="878"/>
      <c r="AY69" s="878"/>
      <c r="AZ69" s="880"/>
      <c r="BA69" s="880"/>
      <c r="BB69" s="880"/>
      <c r="BC69" s="880"/>
      <c r="BD69" s="881"/>
      <c r="BE69" s="225"/>
      <c r="BF69" s="225"/>
      <c r="BG69" s="225"/>
      <c r="BH69" s="225"/>
      <c r="BI69" s="225"/>
      <c r="BJ69" s="225"/>
      <c r="BK69" s="225"/>
      <c r="BL69" s="225"/>
      <c r="BM69" s="225"/>
      <c r="BN69" s="225"/>
      <c r="BO69" s="225"/>
      <c r="BP69" s="225"/>
      <c r="BQ69" s="222">
        <v>63</v>
      </c>
      <c r="BR69" s="227"/>
      <c r="BS69" s="907"/>
      <c r="BT69" s="908"/>
      <c r="BU69" s="908"/>
      <c r="BV69" s="908"/>
      <c r="BW69" s="908"/>
      <c r="BX69" s="908"/>
      <c r="BY69" s="908"/>
      <c r="BZ69" s="908"/>
      <c r="CA69" s="908"/>
      <c r="CB69" s="908"/>
      <c r="CC69" s="908"/>
      <c r="CD69" s="908"/>
      <c r="CE69" s="908"/>
      <c r="CF69" s="908"/>
      <c r="CG69" s="913"/>
      <c r="CH69" s="910"/>
      <c r="CI69" s="911"/>
      <c r="CJ69" s="911"/>
      <c r="CK69" s="911"/>
      <c r="CL69" s="912"/>
      <c r="CM69" s="910"/>
      <c r="CN69" s="911"/>
      <c r="CO69" s="911"/>
      <c r="CP69" s="911"/>
      <c r="CQ69" s="912"/>
      <c r="CR69" s="910"/>
      <c r="CS69" s="911"/>
      <c r="CT69" s="911"/>
      <c r="CU69" s="911"/>
      <c r="CV69" s="912"/>
      <c r="CW69" s="910"/>
      <c r="CX69" s="911"/>
      <c r="CY69" s="911"/>
      <c r="CZ69" s="911"/>
      <c r="DA69" s="912"/>
      <c r="DB69" s="910"/>
      <c r="DC69" s="911"/>
      <c r="DD69" s="911"/>
      <c r="DE69" s="911"/>
      <c r="DF69" s="912"/>
      <c r="DG69" s="910"/>
      <c r="DH69" s="911"/>
      <c r="DI69" s="911"/>
      <c r="DJ69" s="911"/>
      <c r="DK69" s="912"/>
      <c r="DL69" s="910"/>
      <c r="DM69" s="911"/>
      <c r="DN69" s="911"/>
      <c r="DO69" s="911"/>
      <c r="DP69" s="912"/>
      <c r="DQ69" s="910"/>
      <c r="DR69" s="911"/>
      <c r="DS69" s="911"/>
      <c r="DT69" s="911"/>
      <c r="DU69" s="912"/>
      <c r="DV69" s="907"/>
      <c r="DW69" s="908"/>
      <c r="DX69" s="908"/>
      <c r="DY69" s="908"/>
      <c r="DZ69" s="909"/>
      <c r="EA69" s="214"/>
    </row>
    <row r="70" spans="1:131" ht="26.25" customHeight="1" x14ac:dyDescent="0.15">
      <c r="A70" s="222">
        <v>3</v>
      </c>
      <c r="B70" s="763" t="s">
        <v>587</v>
      </c>
      <c r="C70" s="764"/>
      <c r="D70" s="764"/>
      <c r="E70" s="764"/>
      <c r="F70" s="764"/>
      <c r="G70" s="764"/>
      <c r="H70" s="764"/>
      <c r="I70" s="764"/>
      <c r="J70" s="764"/>
      <c r="K70" s="764"/>
      <c r="L70" s="764"/>
      <c r="M70" s="764"/>
      <c r="N70" s="764"/>
      <c r="O70" s="764"/>
      <c r="P70" s="765"/>
      <c r="Q70" s="918">
        <v>64</v>
      </c>
      <c r="R70" s="878"/>
      <c r="S70" s="878"/>
      <c r="T70" s="878"/>
      <c r="U70" s="878"/>
      <c r="V70" s="878">
        <v>54</v>
      </c>
      <c r="W70" s="878"/>
      <c r="X70" s="878"/>
      <c r="Y70" s="878"/>
      <c r="Z70" s="878"/>
      <c r="AA70" s="878">
        <v>10</v>
      </c>
      <c r="AB70" s="878"/>
      <c r="AC70" s="878"/>
      <c r="AD70" s="878"/>
      <c r="AE70" s="878"/>
      <c r="AF70" s="878">
        <v>10</v>
      </c>
      <c r="AG70" s="878"/>
      <c r="AH70" s="878"/>
      <c r="AI70" s="878"/>
      <c r="AJ70" s="878"/>
      <c r="AK70" s="878">
        <v>39</v>
      </c>
      <c r="AL70" s="878"/>
      <c r="AM70" s="878"/>
      <c r="AN70" s="878"/>
      <c r="AO70" s="878"/>
      <c r="AP70" s="878" t="s">
        <v>599</v>
      </c>
      <c r="AQ70" s="878"/>
      <c r="AR70" s="878"/>
      <c r="AS70" s="878"/>
      <c r="AT70" s="878"/>
      <c r="AU70" s="878"/>
      <c r="AV70" s="878"/>
      <c r="AW70" s="878"/>
      <c r="AX70" s="878"/>
      <c r="AY70" s="878"/>
      <c r="AZ70" s="880"/>
      <c r="BA70" s="880"/>
      <c r="BB70" s="880"/>
      <c r="BC70" s="880"/>
      <c r="BD70" s="881"/>
      <c r="BE70" s="225"/>
      <c r="BF70" s="225"/>
      <c r="BG70" s="225"/>
      <c r="BH70" s="225"/>
      <c r="BI70" s="225"/>
      <c r="BJ70" s="225"/>
      <c r="BK70" s="225"/>
      <c r="BL70" s="225"/>
      <c r="BM70" s="225"/>
      <c r="BN70" s="225"/>
      <c r="BO70" s="225"/>
      <c r="BP70" s="225"/>
      <c r="BQ70" s="222">
        <v>64</v>
      </c>
      <c r="BR70" s="227"/>
      <c r="BS70" s="907"/>
      <c r="BT70" s="908"/>
      <c r="BU70" s="908"/>
      <c r="BV70" s="908"/>
      <c r="BW70" s="908"/>
      <c r="BX70" s="908"/>
      <c r="BY70" s="908"/>
      <c r="BZ70" s="908"/>
      <c r="CA70" s="908"/>
      <c r="CB70" s="908"/>
      <c r="CC70" s="908"/>
      <c r="CD70" s="908"/>
      <c r="CE70" s="908"/>
      <c r="CF70" s="908"/>
      <c r="CG70" s="913"/>
      <c r="CH70" s="910"/>
      <c r="CI70" s="911"/>
      <c r="CJ70" s="911"/>
      <c r="CK70" s="911"/>
      <c r="CL70" s="912"/>
      <c r="CM70" s="910"/>
      <c r="CN70" s="911"/>
      <c r="CO70" s="911"/>
      <c r="CP70" s="911"/>
      <c r="CQ70" s="912"/>
      <c r="CR70" s="910"/>
      <c r="CS70" s="911"/>
      <c r="CT70" s="911"/>
      <c r="CU70" s="911"/>
      <c r="CV70" s="912"/>
      <c r="CW70" s="910"/>
      <c r="CX70" s="911"/>
      <c r="CY70" s="911"/>
      <c r="CZ70" s="911"/>
      <c r="DA70" s="912"/>
      <c r="DB70" s="910"/>
      <c r="DC70" s="911"/>
      <c r="DD70" s="911"/>
      <c r="DE70" s="911"/>
      <c r="DF70" s="912"/>
      <c r="DG70" s="910"/>
      <c r="DH70" s="911"/>
      <c r="DI70" s="911"/>
      <c r="DJ70" s="911"/>
      <c r="DK70" s="912"/>
      <c r="DL70" s="910"/>
      <c r="DM70" s="911"/>
      <c r="DN70" s="911"/>
      <c r="DO70" s="911"/>
      <c r="DP70" s="912"/>
      <c r="DQ70" s="910"/>
      <c r="DR70" s="911"/>
      <c r="DS70" s="911"/>
      <c r="DT70" s="911"/>
      <c r="DU70" s="912"/>
      <c r="DV70" s="907"/>
      <c r="DW70" s="908"/>
      <c r="DX70" s="908"/>
      <c r="DY70" s="908"/>
      <c r="DZ70" s="909"/>
      <c r="EA70" s="214"/>
    </row>
    <row r="71" spans="1:131" ht="26.25" customHeight="1" x14ac:dyDescent="0.15">
      <c r="A71" s="222">
        <v>4</v>
      </c>
      <c r="B71" s="763" t="s">
        <v>588</v>
      </c>
      <c r="C71" s="764"/>
      <c r="D71" s="764"/>
      <c r="E71" s="764"/>
      <c r="F71" s="764"/>
      <c r="G71" s="764"/>
      <c r="H71" s="764"/>
      <c r="I71" s="764"/>
      <c r="J71" s="764"/>
      <c r="K71" s="764"/>
      <c r="L71" s="764"/>
      <c r="M71" s="764"/>
      <c r="N71" s="764"/>
      <c r="O71" s="764"/>
      <c r="P71" s="765"/>
      <c r="Q71" s="918">
        <v>808</v>
      </c>
      <c r="R71" s="878"/>
      <c r="S71" s="878"/>
      <c r="T71" s="878"/>
      <c r="U71" s="878"/>
      <c r="V71" s="878">
        <v>739</v>
      </c>
      <c r="W71" s="878"/>
      <c r="X71" s="878"/>
      <c r="Y71" s="878"/>
      <c r="Z71" s="878"/>
      <c r="AA71" s="878">
        <v>69</v>
      </c>
      <c r="AB71" s="878"/>
      <c r="AC71" s="878"/>
      <c r="AD71" s="878"/>
      <c r="AE71" s="878"/>
      <c r="AF71" s="878">
        <v>69</v>
      </c>
      <c r="AG71" s="878"/>
      <c r="AH71" s="878"/>
      <c r="AI71" s="878"/>
      <c r="AJ71" s="878"/>
      <c r="AK71" s="878">
        <v>267</v>
      </c>
      <c r="AL71" s="878"/>
      <c r="AM71" s="878"/>
      <c r="AN71" s="878"/>
      <c r="AO71" s="878"/>
      <c r="AP71" s="878" t="s">
        <v>599</v>
      </c>
      <c r="AQ71" s="878"/>
      <c r="AR71" s="878"/>
      <c r="AS71" s="878"/>
      <c r="AT71" s="878"/>
      <c r="AU71" s="878"/>
      <c r="AV71" s="878"/>
      <c r="AW71" s="878"/>
      <c r="AX71" s="878"/>
      <c r="AY71" s="878"/>
      <c r="AZ71" s="880"/>
      <c r="BA71" s="880"/>
      <c r="BB71" s="880"/>
      <c r="BC71" s="880"/>
      <c r="BD71" s="881"/>
      <c r="BE71" s="225"/>
      <c r="BF71" s="225"/>
      <c r="BG71" s="225"/>
      <c r="BH71" s="225"/>
      <c r="BI71" s="225"/>
      <c r="BJ71" s="225"/>
      <c r="BK71" s="225"/>
      <c r="BL71" s="225"/>
      <c r="BM71" s="225"/>
      <c r="BN71" s="225"/>
      <c r="BO71" s="225"/>
      <c r="BP71" s="225"/>
      <c r="BQ71" s="222">
        <v>65</v>
      </c>
      <c r="BR71" s="227"/>
      <c r="BS71" s="907"/>
      <c r="BT71" s="908"/>
      <c r="BU71" s="908"/>
      <c r="BV71" s="908"/>
      <c r="BW71" s="908"/>
      <c r="BX71" s="908"/>
      <c r="BY71" s="908"/>
      <c r="BZ71" s="908"/>
      <c r="CA71" s="908"/>
      <c r="CB71" s="908"/>
      <c r="CC71" s="908"/>
      <c r="CD71" s="908"/>
      <c r="CE71" s="908"/>
      <c r="CF71" s="908"/>
      <c r="CG71" s="913"/>
      <c r="CH71" s="910"/>
      <c r="CI71" s="911"/>
      <c r="CJ71" s="911"/>
      <c r="CK71" s="911"/>
      <c r="CL71" s="912"/>
      <c r="CM71" s="910"/>
      <c r="CN71" s="911"/>
      <c r="CO71" s="911"/>
      <c r="CP71" s="911"/>
      <c r="CQ71" s="912"/>
      <c r="CR71" s="910"/>
      <c r="CS71" s="911"/>
      <c r="CT71" s="911"/>
      <c r="CU71" s="911"/>
      <c r="CV71" s="912"/>
      <c r="CW71" s="910"/>
      <c r="CX71" s="911"/>
      <c r="CY71" s="911"/>
      <c r="CZ71" s="911"/>
      <c r="DA71" s="912"/>
      <c r="DB71" s="910"/>
      <c r="DC71" s="911"/>
      <c r="DD71" s="911"/>
      <c r="DE71" s="911"/>
      <c r="DF71" s="912"/>
      <c r="DG71" s="910"/>
      <c r="DH71" s="911"/>
      <c r="DI71" s="911"/>
      <c r="DJ71" s="911"/>
      <c r="DK71" s="912"/>
      <c r="DL71" s="910"/>
      <c r="DM71" s="911"/>
      <c r="DN71" s="911"/>
      <c r="DO71" s="911"/>
      <c r="DP71" s="912"/>
      <c r="DQ71" s="910"/>
      <c r="DR71" s="911"/>
      <c r="DS71" s="911"/>
      <c r="DT71" s="911"/>
      <c r="DU71" s="912"/>
      <c r="DV71" s="907"/>
      <c r="DW71" s="908"/>
      <c r="DX71" s="908"/>
      <c r="DY71" s="908"/>
      <c r="DZ71" s="909"/>
      <c r="EA71" s="214"/>
    </row>
    <row r="72" spans="1:131" ht="26.25" customHeight="1" x14ac:dyDescent="0.15">
      <c r="A72" s="222">
        <v>5</v>
      </c>
      <c r="B72" s="763" t="s">
        <v>589</v>
      </c>
      <c r="C72" s="764"/>
      <c r="D72" s="764"/>
      <c r="E72" s="764"/>
      <c r="F72" s="764"/>
      <c r="G72" s="764"/>
      <c r="H72" s="764"/>
      <c r="I72" s="764"/>
      <c r="J72" s="764"/>
      <c r="K72" s="764"/>
      <c r="L72" s="764"/>
      <c r="M72" s="764"/>
      <c r="N72" s="764"/>
      <c r="O72" s="764"/>
      <c r="P72" s="765"/>
      <c r="Q72" s="918">
        <v>6241</v>
      </c>
      <c r="R72" s="878"/>
      <c r="S72" s="878"/>
      <c r="T72" s="878"/>
      <c r="U72" s="878"/>
      <c r="V72" s="878">
        <v>5806</v>
      </c>
      <c r="W72" s="878"/>
      <c r="X72" s="878"/>
      <c r="Y72" s="878"/>
      <c r="Z72" s="878"/>
      <c r="AA72" s="878">
        <v>435</v>
      </c>
      <c r="AB72" s="878"/>
      <c r="AC72" s="878"/>
      <c r="AD72" s="878"/>
      <c r="AE72" s="878"/>
      <c r="AF72" s="878">
        <v>435</v>
      </c>
      <c r="AG72" s="878"/>
      <c r="AH72" s="878"/>
      <c r="AI72" s="878"/>
      <c r="AJ72" s="878"/>
      <c r="AK72" s="878" t="s">
        <v>599</v>
      </c>
      <c r="AL72" s="878"/>
      <c r="AM72" s="878"/>
      <c r="AN72" s="878"/>
      <c r="AO72" s="878"/>
      <c r="AP72" s="878" t="s">
        <v>599</v>
      </c>
      <c r="AQ72" s="878"/>
      <c r="AR72" s="878"/>
      <c r="AS72" s="878"/>
      <c r="AT72" s="878"/>
      <c r="AU72" s="878"/>
      <c r="AV72" s="878"/>
      <c r="AW72" s="878"/>
      <c r="AX72" s="878"/>
      <c r="AY72" s="878"/>
      <c r="AZ72" s="880"/>
      <c r="BA72" s="880"/>
      <c r="BB72" s="880"/>
      <c r="BC72" s="880"/>
      <c r="BD72" s="881"/>
      <c r="BE72" s="225"/>
      <c r="BF72" s="225"/>
      <c r="BG72" s="225"/>
      <c r="BH72" s="225"/>
      <c r="BI72" s="225"/>
      <c r="BJ72" s="225"/>
      <c r="BK72" s="225"/>
      <c r="BL72" s="225"/>
      <c r="BM72" s="225"/>
      <c r="BN72" s="225"/>
      <c r="BO72" s="225"/>
      <c r="BP72" s="225"/>
      <c r="BQ72" s="222">
        <v>66</v>
      </c>
      <c r="BR72" s="227"/>
      <c r="BS72" s="907"/>
      <c r="BT72" s="908"/>
      <c r="BU72" s="908"/>
      <c r="BV72" s="908"/>
      <c r="BW72" s="908"/>
      <c r="BX72" s="908"/>
      <c r="BY72" s="908"/>
      <c r="BZ72" s="908"/>
      <c r="CA72" s="908"/>
      <c r="CB72" s="908"/>
      <c r="CC72" s="908"/>
      <c r="CD72" s="908"/>
      <c r="CE72" s="908"/>
      <c r="CF72" s="908"/>
      <c r="CG72" s="913"/>
      <c r="CH72" s="910"/>
      <c r="CI72" s="911"/>
      <c r="CJ72" s="911"/>
      <c r="CK72" s="911"/>
      <c r="CL72" s="912"/>
      <c r="CM72" s="910"/>
      <c r="CN72" s="911"/>
      <c r="CO72" s="911"/>
      <c r="CP72" s="911"/>
      <c r="CQ72" s="912"/>
      <c r="CR72" s="910"/>
      <c r="CS72" s="911"/>
      <c r="CT72" s="911"/>
      <c r="CU72" s="911"/>
      <c r="CV72" s="912"/>
      <c r="CW72" s="910"/>
      <c r="CX72" s="911"/>
      <c r="CY72" s="911"/>
      <c r="CZ72" s="911"/>
      <c r="DA72" s="912"/>
      <c r="DB72" s="910"/>
      <c r="DC72" s="911"/>
      <c r="DD72" s="911"/>
      <c r="DE72" s="911"/>
      <c r="DF72" s="912"/>
      <c r="DG72" s="910"/>
      <c r="DH72" s="911"/>
      <c r="DI72" s="911"/>
      <c r="DJ72" s="911"/>
      <c r="DK72" s="912"/>
      <c r="DL72" s="910"/>
      <c r="DM72" s="911"/>
      <c r="DN72" s="911"/>
      <c r="DO72" s="911"/>
      <c r="DP72" s="912"/>
      <c r="DQ72" s="910"/>
      <c r="DR72" s="911"/>
      <c r="DS72" s="911"/>
      <c r="DT72" s="911"/>
      <c r="DU72" s="912"/>
      <c r="DV72" s="907"/>
      <c r="DW72" s="908"/>
      <c r="DX72" s="908"/>
      <c r="DY72" s="908"/>
      <c r="DZ72" s="909"/>
      <c r="EA72" s="214"/>
    </row>
    <row r="73" spans="1:131" ht="26.25" customHeight="1" x14ac:dyDescent="0.15">
      <c r="A73" s="222">
        <v>6</v>
      </c>
      <c r="B73" s="763" t="s">
        <v>590</v>
      </c>
      <c r="C73" s="764"/>
      <c r="D73" s="764"/>
      <c r="E73" s="764"/>
      <c r="F73" s="764"/>
      <c r="G73" s="764"/>
      <c r="H73" s="764"/>
      <c r="I73" s="764"/>
      <c r="J73" s="764"/>
      <c r="K73" s="764"/>
      <c r="L73" s="764"/>
      <c r="M73" s="764"/>
      <c r="N73" s="764"/>
      <c r="O73" s="764"/>
      <c r="P73" s="765"/>
      <c r="Q73" s="918">
        <v>1598</v>
      </c>
      <c r="R73" s="878"/>
      <c r="S73" s="878"/>
      <c r="T73" s="878"/>
      <c r="U73" s="878"/>
      <c r="V73" s="878">
        <v>1591</v>
      </c>
      <c r="W73" s="878"/>
      <c r="X73" s="878"/>
      <c r="Y73" s="878"/>
      <c r="Z73" s="878"/>
      <c r="AA73" s="878">
        <v>7</v>
      </c>
      <c r="AB73" s="878"/>
      <c r="AC73" s="878"/>
      <c r="AD73" s="878"/>
      <c r="AE73" s="878"/>
      <c r="AF73" s="878">
        <v>7</v>
      </c>
      <c r="AG73" s="878"/>
      <c r="AH73" s="878"/>
      <c r="AI73" s="878"/>
      <c r="AJ73" s="878"/>
      <c r="AK73" s="878">
        <v>42</v>
      </c>
      <c r="AL73" s="878"/>
      <c r="AM73" s="878"/>
      <c r="AN73" s="878"/>
      <c r="AO73" s="878"/>
      <c r="AP73" s="878" t="s">
        <v>599</v>
      </c>
      <c r="AQ73" s="878"/>
      <c r="AR73" s="878"/>
      <c r="AS73" s="878"/>
      <c r="AT73" s="878"/>
      <c r="AU73" s="878"/>
      <c r="AV73" s="878"/>
      <c r="AW73" s="878"/>
      <c r="AX73" s="878"/>
      <c r="AY73" s="878"/>
      <c r="AZ73" s="880"/>
      <c r="BA73" s="880"/>
      <c r="BB73" s="880"/>
      <c r="BC73" s="880"/>
      <c r="BD73" s="881"/>
      <c r="BE73" s="225"/>
      <c r="BF73" s="225"/>
      <c r="BG73" s="225"/>
      <c r="BH73" s="225"/>
      <c r="BI73" s="225"/>
      <c r="BJ73" s="225"/>
      <c r="BK73" s="225"/>
      <c r="BL73" s="225"/>
      <c r="BM73" s="225"/>
      <c r="BN73" s="225"/>
      <c r="BO73" s="225"/>
      <c r="BP73" s="225"/>
      <c r="BQ73" s="222">
        <v>67</v>
      </c>
      <c r="BR73" s="227"/>
      <c r="BS73" s="907"/>
      <c r="BT73" s="908"/>
      <c r="BU73" s="908"/>
      <c r="BV73" s="908"/>
      <c r="BW73" s="908"/>
      <c r="BX73" s="908"/>
      <c r="BY73" s="908"/>
      <c r="BZ73" s="908"/>
      <c r="CA73" s="908"/>
      <c r="CB73" s="908"/>
      <c r="CC73" s="908"/>
      <c r="CD73" s="908"/>
      <c r="CE73" s="908"/>
      <c r="CF73" s="908"/>
      <c r="CG73" s="913"/>
      <c r="CH73" s="910"/>
      <c r="CI73" s="911"/>
      <c r="CJ73" s="911"/>
      <c r="CK73" s="911"/>
      <c r="CL73" s="912"/>
      <c r="CM73" s="910"/>
      <c r="CN73" s="911"/>
      <c r="CO73" s="911"/>
      <c r="CP73" s="911"/>
      <c r="CQ73" s="912"/>
      <c r="CR73" s="910"/>
      <c r="CS73" s="911"/>
      <c r="CT73" s="911"/>
      <c r="CU73" s="911"/>
      <c r="CV73" s="912"/>
      <c r="CW73" s="910"/>
      <c r="CX73" s="911"/>
      <c r="CY73" s="911"/>
      <c r="CZ73" s="911"/>
      <c r="DA73" s="912"/>
      <c r="DB73" s="910"/>
      <c r="DC73" s="911"/>
      <c r="DD73" s="911"/>
      <c r="DE73" s="911"/>
      <c r="DF73" s="912"/>
      <c r="DG73" s="910"/>
      <c r="DH73" s="911"/>
      <c r="DI73" s="911"/>
      <c r="DJ73" s="911"/>
      <c r="DK73" s="912"/>
      <c r="DL73" s="910"/>
      <c r="DM73" s="911"/>
      <c r="DN73" s="911"/>
      <c r="DO73" s="911"/>
      <c r="DP73" s="912"/>
      <c r="DQ73" s="910"/>
      <c r="DR73" s="911"/>
      <c r="DS73" s="911"/>
      <c r="DT73" s="911"/>
      <c r="DU73" s="912"/>
      <c r="DV73" s="907"/>
      <c r="DW73" s="908"/>
      <c r="DX73" s="908"/>
      <c r="DY73" s="908"/>
      <c r="DZ73" s="909"/>
      <c r="EA73" s="214"/>
    </row>
    <row r="74" spans="1:131" ht="26.25" customHeight="1" x14ac:dyDescent="0.15">
      <c r="A74" s="222">
        <v>7</v>
      </c>
      <c r="B74" s="763" t="s">
        <v>591</v>
      </c>
      <c r="C74" s="764"/>
      <c r="D74" s="764"/>
      <c r="E74" s="764"/>
      <c r="F74" s="764"/>
      <c r="G74" s="764"/>
      <c r="H74" s="764"/>
      <c r="I74" s="764"/>
      <c r="J74" s="764"/>
      <c r="K74" s="764"/>
      <c r="L74" s="764"/>
      <c r="M74" s="764"/>
      <c r="N74" s="764"/>
      <c r="O74" s="764"/>
      <c r="P74" s="765"/>
      <c r="Q74" s="918">
        <v>8</v>
      </c>
      <c r="R74" s="878"/>
      <c r="S74" s="878"/>
      <c r="T74" s="878"/>
      <c r="U74" s="878"/>
      <c r="V74" s="878">
        <v>7</v>
      </c>
      <c r="W74" s="878"/>
      <c r="X74" s="878"/>
      <c r="Y74" s="878"/>
      <c r="Z74" s="878"/>
      <c r="AA74" s="878">
        <v>1</v>
      </c>
      <c r="AB74" s="878"/>
      <c r="AC74" s="878"/>
      <c r="AD74" s="878"/>
      <c r="AE74" s="878"/>
      <c r="AF74" s="878">
        <v>1</v>
      </c>
      <c r="AG74" s="878"/>
      <c r="AH74" s="878"/>
      <c r="AI74" s="878"/>
      <c r="AJ74" s="878"/>
      <c r="AK74" s="878">
        <v>5</v>
      </c>
      <c r="AL74" s="878"/>
      <c r="AM74" s="878"/>
      <c r="AN74" s="878"/>
      <c r="AO74" s="878"/>
      <c r="AP74" s="878" t="s">
        <v>599</v>
      </c>
      <c r="AQ74" s="878"/>
      <c r="AR74" s="878"/>
      <c r="AS74" s="878"/>
      <c r="AT74" s="878"/>
      <c r="AU74" s="878"/>
      <c r="AV74" s="878"/>
      <c r="AW74" s="878"/>
      <c r="AX74" s="878"/>
      <c r="AY74" s="878"/>
      <c r="AZ74" s="880"/>
      <c r="BA74" s="880"/>
      <c r="BB74" s="880"/>
      <c r="BC74" s="880"/>
      <c r="BD74" s="881"/>
      <c r="BE74" s="225"/>
      <c r="BF74" s="225"/>
      <c r="BG74" s="225"/>
      <c r="BH74" s="225"/>
      <c r="BI74" s="225"/>
      <c r="BJ74" s="225"/>
      <c r="BK74" s="225"/>
      <c r="BL74" s="225"/>
      <c r="BM74" s="225"/>
      <c r="BN74" s="225"/>
      <c r="BO74" s="225"/>
      <c r="BP74" s="225"/>
      <c r="BQ74" s="222">
        <v>68</v>
      </c>
      <c r="BR74" s="227"/>
      <c r="BS74" s="907"/>
      <c r="BT74" s="908"/>
      <c r="BU74" s="908"/>
      <c r="BV74" s="908"/>
      <c r="BW74" s="908"/>
      <c r="BX74" s="908"/>
      <c r="BY74" s="908"/>
      <c r="BZ74" s="908"/>
      <c r="CA74" s="908"/>
      <c r="CB74" s="908"/>
      <c r="CC74" s="908"/>
      <c r="CD74" s="908"/>
      <c r="CE74" s="908"/>
      <c r="CF74" s="908"/>
      <c r="CG74" s="913"/>
      <c r="CH74" s="910"/>
      <c r="CI74" s="911"/>
      <c r="CJ74" s="911"/>
      <c r="CK74" s="911"/>
      <c r="CL74" s="912"/>
      <c r="CM74" s="910"/>
      <c r="CN74" s="911"/>
      <c r="CO74" s="911"/>
      <c r="CP74" s="911"/>
      <c r="CQ74" s="912"/>
      <c r="CR74" s="910"/>
      <c r="CS74" s="911"/>
      <c r="CT74" s="911"/>
      <c r="CU74" s="911"/>
      <c r="CV74" s="912"/>
      <c r="CW74" s="910"/>
      <c r="CX74" s="911"/>
      <c r="CY74" s="911"/>
      <c r="CZ74" s="911"/>
      <c r="DA74" s="912"/>
      <c r="DB74" s="910"/>
      <c r="DC74" s="911"/>
      <c r="DD74" s="911"/>
      <c r="DE74" s="911"/>
      <c r="DF74" s="912"/>
      <c r="DG74" s="910"/>
      <c r="DH74" s="911"/>
      <c r="DI74" s="911"/>
      <c r="DJ74" s="911"/>
      <c r="DK74" s="912"/>
      <c r="DL74" s="910"/>
      <c r="DM74" s="911"/>
      <c r="DN74" s="911"/>
      <c r="DO74" s="911"/>
      <c r="DP74" s="912"/>
      <c r="DQ74" s="910"/>
      <c r="DR74" s="911"/>
      <c r="DS74" s="911"/>
      <c r="DT74" s="911"/>
      <c r="DU74" s="912"/>
      <c r="DV74" s="907"/>
      <c r="DW74" s="908"/>
      <c r="DX74" s="908"/>
      <c r="DY74" s="908"/>
      <c r="DZ74" s="909"/>
      <c r="EA74" s="214"/>
    </row>
    <row r="75" spans="1:131" ht="26.25" customHeight="1" x14ac:dyDescent="0.15">
      <c r="A75" s="222">
        <v>8</v>
      </c>
      <c r="B75" s="763" t="s">
        <v>592</v>
      </c>
      <c r="C75" s="764"/>
      <c r="D75" s="764"/>
      <c r="E75" s="764"/>
      <c r="F75" s="764"/>
      <c r="G75" s="764"/>
      <c r="H75" s="764"/>
      <c r="I75" s="764"/>
      <c r="J75" s="764"/>
      <c r="K75" s="764"/>
      <c r="L75" s="764"/>
      <c r="M75" s="764"/>
      <c r="N75" s="764"/>
      <c r="O75" s="764"/>
      <c r="P75" s="765"/>
      <c r="Q75" s="919">
        <v>18</v>
      </c>
      <c r="R75" s="920"/>
      <c r="S75" s="920"/>
      <c r="T75" s="920"/>
      <c r="U75" s="882"/>
      <c r="V75" s="921">
        <v>16</v>
      </c>
      <c r="W75" s="920"/>
      <c r="X75" s="920"/>
      <c r="Y75" s="920"/>
      <c r="Z75" s="882"/>
      <c r="AA75" s="921">
        <v>2</v>
      </c>
      <c r="AB75" s="920"/>
      <c r="AC75" s="920"/>
      <c r="AD75" s="920"/>
      <c r="AE75" s="882"/>
      <c r="AF75" s="921">
        <v>2</v>
      </c>
      <c r="AG75" s="920"/>
      <c r="AH75" s="920"/>
      <c r="AI75" s="920"/>
      <c r="AJ75" s="882"/>
      <c r="AK75" s="921">
        <v>5</v>
      </c>
      <c r="AL75" s="920"/>
      <c r="AM75" s="920"/>
      <c r="AN75" s="920"/>
      <c r="AO75" s="882"/>
      <c r="AP75" s="921" t="s">
        <v>599</v>
      </c>
      <c r="AQ75" s="920"/>
      <c r="AR75" s="920"/>
      <c r="AS75" s="920"/>
      <c r="AT75" s="882"/>
      <c r="AU75" s="921"/>
      <c r="AV75" s="920"/>
      <c r="AW75" s="920"/>
      <c r="AX75" s="920"/>
      <c r="AY75" s="882"/>
      <c r="AZ75" s="880"/>
      <c r="BA75" s="880"/>
      <c r="BB75" s="880"/>
      <c r="BC75" s="880"/>
      <c r="BD75" s="881"/>
      <c r="BE75" s="225"/>
      <c r="BF75" s="225"/>
      <c r="BG75" s="225"/>
      <c r="BH75" s="225"/>
      <c r="BI75" s="225"/>
      <c r="BJ75" s="225"/>
      <c r="BK75" s="225"/>
      <c r="BL75" s="225"/>
      <c r="BM75" s="225"/>
      <c r="BN75" s="225"/>
      <c r="BO75" s="225"/>
      <c r="BP75" s="225"/>
      <c r="BQ75" s="222">
        <v>69</v>
      </c>
      <c r="BR75" s="227"/>
      <c r="BS75" s="907"/>
      <c r="BT75" s="908"/>
      <c r="BU75" s="908"/>
      <c r="BV75" s="908"/>
      <c r="BW75" s="908"/>
      <c r="BX75" s="908"/>
      <c r="BY75" s="908"/>
      <c r="BZ75" s="908"/>
      <c r="CA75" s="908"/>
      <c r="CB75" s="908"/>
      <c r="CC75" s="908"/>
      <c r="CD75" s="908"/>
      <c r="CE75" s="908"/>
      <c r="CF75" s="908"/>
      <c r="CG75" s="913"/>
      <c r="CH75" s="910"/>
      <c r="CI75" s="911"/>
      <c r="CJ75" s="911"/>
      <c r="CK75" s="911"/>
      <c r="CL75" s="912"/>
      <c r="CM75" s="910"/>
      <c r="CN75" s="911"/>
      <c r="CO75" s="911"/>
      <c r="CP75" s="911"/>
      <c r="CQ75" s="912"/>
      <c r="CR75" s="910"/>
      <c r="CS75" s="911"/>
      <c r="CT75" s="911"/>
      <c r="CU75" s="911"/>
      <c r="CV75" s="912"/>
      <c r="CW75" s="910"/>
      <c r="CX75" s="911"/>
      <c r="CY75" s="911"/>
      <c r="CZ75" s="911"/>
      <c r="DA75" s="912"/>
      <c r="DB75" s="910"/>
      <c r="DC75" s="911"/>
      <c r="DD75" s="911"/>
      <c r="DE75" s="911"/>
      <c r="DF75" s="912"/>
      <c r="DG75" s="910"/>
      <c r="DH75" s="911"/>
      <c r="DI75" s="911"/>
      <c r="DJ75" s="911"/>
      <c r="DK75" s="912"/>
      <c r="DL75" s="910"/>
      <c r="DM75" s="911"/>
      <c r="DN75" s="911"/>
      <c r="DO75" s="911"/>
      <c r="DP75" s="912"/>
      <c r="DQ75" s="910"/>
      <c r="DR75" s="911"/>
      <c r="DS75" s="911"/>
      <c r="DT75" s="911"/>
      <c r="DU75" s="912"/>
      <c r="DV75" s="907"/>
      <c r="DW75" s="908"/>
      <c r="DX75" s="908"/>
      <c r="DY75" s="908"/>
      <c r="DZ75" s="909"/>
      <c r="EA75" s="214"/>
    </row>
    <row r="76" spans="1:131" ht="26.25" customHeight="1" x14ac:dyDescent="0.15">
      <c r="A76" s="222">
        <v>9</v>
      </c>
      <c r="B76" s="763" t="s">
        <v>593</v>
      </c>
      <c r="C76" s="764"/>
      <c r="D76" s="764"/>
      <c r="E76" s="764"/>
      <c r="F76" s="764"/>
      <c r="G76" s="764"/>
      <c r="H76" s="764"/>
      <c r="I76" s="764"/>
      <c r="J76" s="764"/>
      <c r="K76" s="764"/>
      <c r="L76" s="764"/>
      <c r="M76" s="764"/>
      <c r="N76" s="764"/>
      <c r="O76" s="764"/>
      <c r="P76" s="765"/>
      <c r="Q76" s="919">
        <v>1005</v>
      </c>
      <c r="R76" s="920"/>
      <c r="S76" s="920"/>
      <c r="T76" s="920"/>
      <c r="U76" s="882"/>
      <c r="V76" s="921">
        <v>973</v>
      </c>
      <c r="W76" s="920"/>
      <c r="X76" s="920"/>
      <c r="Y76" s="920"/>
      <c r="Z76" s="882"/>
      <c r="AA76" s="921">
        <v>32</v>
      </c>
      <c r="AB76" s="920"/>
      <c r="AC76" s="920"/>
      <c r="AD76" s="920"/>
      <c r="AE76" s="882"/>
      <c r="AF76" s="921">
        <v>32</v>
      </c>
      <c r="AG76" s="920"/>
      <c r="AH76" s="920"/>
      <c r="AI76" s="920"/>
      <c r="AJ76" s="882"/>
      <c r="AK76" s="921">
        <v>440</v>
      </c>
      <c r="AL76" s="920"/>
      <c r="AM76" s="920"/>
      <c r="AN76" s="920"/>
      <c r="AO76" s="882"/>
      <c r="AP76" s="921" t="s">
        <v>599</v>
      </c>
      <c r="AQ76" s="920"/>
      <c r="AR76" s="920"/>
      <c r="AS76" s="920"/>
      <c r="AT76" s="882"/>
      <c r="AU76" s="921"/>
      <c r="AV76" s="920"/>
      <c r="AW76" s="920"/>
      <c r="AX76" s="920"/>
      <c r="AY76" s="882"/>
      <c r="AZ76" s="880"/>
      <c r="BA76" s="880"/>
      <c r="BB76" s="880"/>
      <c r="BC76" s="880"/>
      <c r="BD76" s="881"/>
      <c r="BE76" s="225"/>
      <c r="BF76" s="225"/>
      <c r="BG76" s="225"/>
      <c r="BH76" s="225"/>
      <c r="BI76" s="225"/>
      <c r="BJ76" s="225"/>
      <c r="BK76" s="225"/>
      <c r="BL76" s="225"/>
      <c r="BM76" s="225"/>
      <c r="BN76" s="225"/>
      <c r="BO76" s="225"/>
      <c r="BP76" s="225"/>
      <c r="BQ76" s="222">
        <v>70</v>
      </c>
      <c r="BR76" s="227"/>
      <c r="BS76" s="907"/>
      <c r="BT76" s="908"/>
      <c r="BU76" s="908"/>
      <c r="BV76" s="908"/>
      <c r="BW76" s="908"/>
      <c r="BX76" s="908"/>
      <c r="BY76" s="908"/>
      <c r="BZ76" s="908"/>
      <c r="CA76" s="908"/>
      <c r="CB76" s="908"/>
      <c r="CC76" s="908"/>
      <c r="CD76" s="908"/>
      <c r="CE76" s="908"/>
      <c r="CF76" s="908"/>
      <c r="CG76" s="913"/>
      <c r="CH76" s="910"/>
      <c r="CI76" s="911"/>
      <c r="CJ76" s="911"/>
      <c r="CK76" s="911"/>
      <c r="CL76" s="912"/>
      <c r="CM76" s="910"/>
      <c r="CN76" s="911"/>
      <c r="CO76" s="911"/>
      <c r="CP76" s="911"/>
      <c r="CQ76" s="912"/>
      <c r="CR76" s="910"/>
      <c r="CS76" s="911"/>
      <c r="CT76" s="911"/>
      <c r="CU76" s="911"/>
      <c r="CV76" s="912"/>
      <c r="CW76" s="910"/>
      <c r="CX76" s="911"/>
      <c r="CY76" s="911"/>
      <c r="CZ76" s="911"/>
      <c r="DA76" s="912"/>
      <c r="DB76" s="910"/>
      <c r="DC76" s="911"/>
      <c r="DD76" s="911"/>
      <c r="DE76" s="911"/>
      <c r="DF76" s="912"/>
      <c r="DG76" s="910"/>
      <c r="DH76" s="911"/>
      <c r="DI76" s="911"/>
      <c r="DJ76" s="911"/>
      <c r="DK76" s="912"/>
      <c r="DL76" s="910"/>
      <c r="DM76" s="911"/>
      <c r="DN76" s="911"/>
      <c r="DO76" s="911"/>
      <c r="DP76" s="912"/>
      <c r="DQ76" s="910"/>
      <c r="DR76" s="911"/>
      <c r="DS76" s="911"/>
      <c r="DT76" s="911"/>
      <c r="DU76" s="912"/>
      <c r="DV76" s="907"/>
      <c r="DW76" s="908"/>
      <c r="DX76" s="908"/>
      <c r="DY76" s="908"/>
      <c r="DZ76" s="909"/>
      <c r="EA76" s="214"/>
    </row>
    <row r="77" spans="1:131" ht="26.25" customHeight="1" x14ac:dyDescent="0.15">
      <c r="A77" s="222">
        <v>10</v>
      </c>
      <c r="B77" s="763" t="s">
        <v>594</v>
      </c>
      <c r="C77" s="764"/>
      <c r="D77" s="764"/>
      <c r="E77" s="764"/>
      <c r="F77" s="764"/>
      <c r="G77" s="764"/>
      <c r="H77" s="764"/>
      <c r="I77" s="764"/>
      <c r="J77" s="764"/>
      <c r="K77" s="764"/>
      <c r="L77" s="764"/>
      <c r="M77" s="764"/>
      <c r="N77" s="764"/>
      <c r="O77" s="764"/>
      <c r="P77" s="765"/>
      <c r="Q77" s="919">
        <v>1041</v>
      </c>
      <c r="R77" s="920"/>
      <c r="S77" s="920"/>
      <c r="T77" s="920"/>
      <c r="U77" s="882"/>
      <c r="V77" s="921">
        <v>976</v>
      </c>
      <c r="W77" s="920"/>
      <c r="X77" s="920"/>
      <c r="Y77" s="920"/>
      <c r="Z77" s="882"/>
      <c r="AA77" s="921">
        <v>66</v>
      </c>
      <c r="AB77" s="920"/>
      <c r="AC77" s="920"/>
      <c r="AD77" s="920"/>
      <c r="AE77" s="882"/>
      <c r="AF77" s="921">
        <v>66</v>
      </c>
      <c r="AG77" s="920"/>
      <c r="AH77" s="920"/>
      <c r="AI77" s="920"/>
      <c r="AJ77" s="882"/>
      <c r="AK77" s="921" t="s">
        <v>599</v>
      </c>
      <c r="AL77" s="920"/>
      <c r="AM77" s="920"/>
      <c r="AN77" s="920"/>
      <c r="AO77" s="882"/>
      <c r="AP77" s="921" t="s">
        <v>599</v>
      </c>
      <c r="AQ77" s="920"/>
      <c r="AR77" s="920"/>
      <c r="AS77" s="920"/>
      <c r="AT77" s="882"/>
      <c r="AU77" s="921"/>
      <c r="AV77" s="920"/>
      <c r="AW77" s="920"/>
      <c r="AX77" s="920"/>
      <c r="AY77" s="882"/>
      <c r="AZ77" s="880"/>
      <c r="BA77" s="880"/>
      <c r="BB77" s="880"/>
      <c r="BC77" s="880"/>
      <c r="BD77" s="881"/>
      <c r="BE77" s="225"/>
      <c r="BF77" s="225"/>
      <c r="BG77" s="225"/>
      <c r="BH77" s="225"/>
      <c r="BI77" s="225"/>
      <c r="BJ77" s="225"/>
      <c r="BK77" s="225"/>
      <c r="BL77" s="225"/>
      <c r="BM77" s="225"/>
      <c r="BN77" s="225"/>
      <c r="BO77" s="225"/>
      <c r="BP77" s="225"/>
      <c r="BQ77" s="222">
        <v>71</v>
      </c>
      <c r="BR77" s="227"/>
      <c r="BS77" s="907"/>
      <c r="BT77" s="908"/>
      <c r="BU77" s="908"/>
      <c r="BV77" s="908"/>
      <c r="BW77" s="908"/>
      <c r="BX77" s="908"/>
      <c r="BY77" s="908"/>
      <c r="BZ77" s="908"/>
      <c r="CA77" s="908"/>
      <c r="CB77" s="908"/>
      <c r="CC77" s="908"/>
      <c r="CD77" s="908"/>
      <c r="CE77" s="908"/>
      <c r="CF77" s="908"/>
      <c r="CG77" s="913"/>
      <c r="CH77" s="910"/>
      <c r="CI77" s="911"/>
      <c r="CJ77" s="911"/>
      <c r="CK77" s="911"/>
      <c r="CL77" s="912"/>
      <c r="CM77" s="910"/>
      <c r="CN77" s="911"/>
      <c r="CO77" s="911"/>
      <c r="CP77" s="911"/>
      <c r="CQ77" s="912"/>
      <c r="CR77" s="910"/>
      <c r="CS77" s="911"/>
      <c r="CT77" s="911"/>
      <c r="CU77" s="911"/>
      <c r="CV77" s="912"/>
      <c r="CW77" s="910"/>
      <c r="CX77" s="911"/>
      <c r="CY77" s="911"/>
      <c r="CZ77" s="911"/>
      <c r="DA77" s="912"/>
      <c r="DB77" s="910"/>
      <c r="DC77" s="911"/>
      <c r="DD77" s="911"/>
      <c r="DE77" s="911"/>
      <c r="DF77" s="912"/>
      <c r="DG77" s="910"/>
      <c r="DH77" s="911"/>
      <c r="DI77" s="911"/>
      <c r="DJ77" s="911"/>
      <c r="DK77" s="912"/>
      <c r="DL77" s="910"/>
      <c r="DM77" s="911"/>
      <c r="DN77" s="911"/>
      <c r="DO77" s="911"/>
      <c r="DP77" s="912"/>
      <c r="DQ77" s="910"/>
      <c r="DR77" s="911"/>
      <c r="DS77" s="911"/>
      <c r="DT77" s="911"/>
      <c r="DU77" s="912"/>
      <c r="DV77" s="907"/>
      <c r="DW77" s="908"/>
      <c r="DX77" s="908"/>
      <c r="DY77" s="908"/>
      <c r="DZ77" s="909"/>
      <c r="EA77" s="214"/>
    </row>
    <row r="78" spans="1:131" ht="26.25" customHeight="1" x14ac:dyDescent="0.15">
      <c r="A78" s="222">
        <v>11</v>
      </c>
      <c r="B78" s="763" t="s">
        <v>595</v>
      </c>
      <c r="C78" s="764"/>
      <c r="D78" s="764"/>
      <c r="E78" s="764"/>
      <c r="F78" s="764"/>
      <c r="G78" s="764"/>
      <c r="H78" s="764"/>
      <c r="I78" s="764"/>
      <c r="J78" s="764"/>
      <c r="K78" s="764"/>
      <c r="L78" s="764"/>
      <c r="M78" s="764"/>
      <c r="N78" s="764"/>
      <c r="O78" s="764"/>
      <c r="P78" s="765"/>
      <c r="Q78" s="918">
        <v>278970</v>
      </c>
      <c r="R78" s="878"/>
      <c r="S78" s="878"/>
      <c r="T78" s="878"/>
      <c r="U78" s="878"/>
      <c r="V78" s="878">
        <v>271869</v>
      </c>
      <c r="W78" s="878"/>
      <c r="X78" s="878"/>
      <c r="Y78" s="878"/>
      <c r="Z78" s="878"/>
      <c r="AA78" s="878">
        <v>7101</v>
      </c>
      <c r="AB78" s="878"/>
      <c r="AC78" s="878"/>
      <c r="AD78" s="878"/>
      <c r="AE78" s="878"/>
      <c r="AF78" s="878">
        <v>7101</v>
      </c>
      <c r="AG78" s="878"/>
      <c r="AH78" s="878"/>
      <c r="AI78" s="878"/>
      <c r="AJ78" s="878"/>
      <c r="AK78" s="878">
        <v>892</v>
      </c>
      <c r="AL78" s="878"/>
      <c r="AM78" s="878"/>
      <c r="AN78" s="878"/>
      <c r="AO78" s="878"/>
      <c r="AP78" s="878" t="s">
        <v>599</v>
      </c>
      <c r="AQ78" s="878"/>
      <c r="AR78" s="878"/>
      <c r="AS78" s="878"/>
      <c r="AT78" s="878"/>
      <c r="AU78" s="878"/>
      <c r="AV78" s="878"/>
      <c r="AW78" s="878"/>
      <c r="AX78" s="878"/>
      <c r="AY78" s="878"/>
      <c r="AZ78" s="880"/>
      <c r="BA78" s="880"/>
      <c r="BB78" s="880"/>
      <c r="BC78" s="880"/>
      <c r="BD78" s="881"/>
      <c r="BE78" s="225"/>
      <c r="BF78" s="225"/>
      <c r="BG78" s="225"/>
      <c r="BH78" s="225"/>
      <c r="BI78" s="225"/>
      <c r="BJ78" s="214"/>
      <c r="BK78" s="214"/>
      <c r="BL78" s="214"/>
      <c r="BM78" s="214"/>
      <c r="BN78" s="214"/>
      <c r="BO78" s="225"/>
      <c r="BP78" s="225"/>
      <c r="BQ78" s="222">
        <v>72</v>
      </c>
      <c r="BR78" s="227"/>
      <c r="BS78" s="907"/>
      <c r="BT78" s="908"/>
      <c r="BU78" s="908"/>
      <c r="BV78" s="908"/>
      <c r="BW78" s="908"/>
      <c r="BX78" s="908"/>
      <c r="BY78" s="908"/>
      <c r="BZ78" s="908"/>
      <c r="CA78" s="908"/>
      <c r="CB78" s="908"/>
      <c r="CC78" s="908"/>
      <c r="CD78" s="908"/>
      <c r="CE78" s="908"/>
      <c r="CF78" s="908"/>
      <c r="CG78" s="913"/>
      <c r="CH78" s="910"/>
      <c r="CI78" s="911"/>
      <c r="CJ78" s="911"/>
      <c r="CK78" s="911"/>
      <c r="CL78" s="912"/>
      <c r="CM78" s="910"/>
      <c r="CN78" s="911"/>
      <c r="CO78" s="911"/>
      <c r="CP78" s="911"/>
      <c r="CQ78" s="912"/>
      <c r="CR78" s="910"/>
      <c r="CS78" s="911"/>
      <c r="CT78" s="911"/>
      <c r="CU78" s="911"/>
      <c r="CV78" s="912"/>
      <c r="CW78" s="910"/>
      <c r="CX78" s="911"/>
      <c r="CY78" s="911"/>
      <c r="CZ78" s="911"/>
      <c r="DA78" s="912"/>
      <c r="DB78" s="910"/>
      <c r="DC78" s="911"/>
      <c r="DD78" s="911"/>
      <c r="DE78" s="911"/>
      <c r="DF78" s="912"/>
      <c r="DG78" s="910"/>
      <c r="DH78" s="911"/>
      <c r="DI78" s="911"/>
      <c r="DJ78" s="911"/>
      <c r="DK78" s="912"/>
      <c r="DL78" s="910"/>
      <c r="DM78" s="911"/>
      <c r="DN78" s="911"/>
      <c r="DO78" s="911"/>
      <c r="DP78" s="912"/>
      <c r="DQ78" s="910"/>
      <c r="DR78" s="911"/>
      <c r="DS78" s="911"/>
      <c r="DT78" s="911"/>
      <c r="DU78" s="912"/>
      <c r="DV78" s="907"/>
      <c r="DW78" s="908"/>
      <c r="DX78" s="908"/>
      <c r="DY78" s="908"/>
      <c r="DZ78" s="909"/>
      <c r="EA78" s="214"/>
    </row>
    <row r="79" spans="1:131" ht="26.25" customHeight="1" x14ac:dyDescent="0.15">
      <c r="A79" s="222">
        <v>12</v>
      </c>
      <c r="B79" s="763"/>
      <c r="C79" s="764"/>
      <c r="D79" s="764"/>
      <c r="E79" s="764"/>
      <c r="F79" s="764"/>
      <c r="G79" s="764"/>
      <c r="H79" s="764"/>
      <c r="I79" s="764"/>
      <c r="J79" s="764"/>
      <c r="K79" s="764"/>
      <c r="L79" s="764"/>
      <c r="M79" s="764"/>
      <c r="N79" s="764"/>
      <c r="O79" s="764"/>
      <c r="P79" s="765"/>
      <c r="Q79" s="918"/>
      <c r="R79" s="878"/>
      <c r="S79" s="878"/>
      <c r="T79" s="878"/>
      <c r="U79" s="878"/>
      <c r="V79" s="878"/>
      <c r="W79" s="878"/>
      <c r="X79" s="878"/>
      <c r="Y79" s="878"/>
      <c r="Z79" s="878"/>
      <c r="AA79" s="878"/>
      <c r="AB79" s="878"/>
      <c r="AC79" s="878"/>
      <c r="AD79" s="878"/>
      <c r="AE79" s="878"/>
      <c r="AF79" s="878"/>
      <c r="AG79" s="878"/>
      <c r="AH79" s="878"/>
      <c r="AI79" s="878"/>
      <c r="AJ79" s="878"/>
      <c r="AK79" s="878"/>
      <c r="AL79" s="878"/>
      <c r="AM79" s="878"/>
      <c r="AN79" s="878"/>
      <c r="AO79" s="878"/>
      <c r="AP79" s="878"/>
      <c r="AQ79" s="878"/>
      <c r="AR79" s="878"/>
      <c r="AS79" s="878"/>
      <c r="AT79" s="878"/>
      <c r="AU79" s="878"/>
      <c r="AV79" s="878"/>
      <c r="AW79" s="878"/>
      <c r="AX79" s="878"/>
      <c r="AY79" s="878"/>
      <c r="AZ79" s="880"/>
      <c r="BA79" s="880"/>
      <c r="BB79" s="880"/>
      <c r="BC79" s="880"/>
      <c r="BD79" s="881"/>
      <c r="BE79" s="225"/>
      <c r="BF79" s="225"/>
      <c r="BG79" s="225"/>
      <c r="BH79" s="225"/>
      <c r="BI79" s="225"/>
      <c r="BJ79" s="214"/>
      <c r="BK79" s="214"/>
      <c r="BL79" s="214"/>
      <c r="BM79" s="214"/>
      <c r="BN79" s="214"/>
      <c r="BO79" s="225"/>
      <c r="BP79" s="225"/>
      <c r="BQ79" s="222">
        <v>73</v>
      </c>
      <c r="BR79" s="227"/>
      <c r="BS79" s="907"/>
      <c r="BT79" s="908"/>
      <c r="BU79" s="908"/>
      <c r="BV79" s="908"/>
      <c r="BW79" s="908"/>
      <c r="BX79" s="908"/>
      <c r="BY79" s="908"/>
      <c r="BZ79" s="908"/>
      <c r="CA79" s="908"/>
      <c r="CB79" s="908"/>
      <c r="CC79" s="908"/>
      <c r="CD79" s="908"/>
      <c r="CE79" s="908"/>
      <c r="CF79" s="908"/>
      <c r="CG79" s="913"/>
      <c r="CH79" s="910"/>
      <c r="CI79" s="911"/>
      <c r="CJ79" s="911"/>
      <c r="CK79" s="911"/>
      <c r="CL79" s="912"/>
      <c r="CM79" s="910"/>
      <c r="CN79" s="911"/>
      <c r="CO79" s="911"/>
      <c r="CP79" s="911"/>
      <c r="CQ79" s="912"/>
      <c r="CR79" s="910"/>
      <c r="CS79" s="911"/>
      <c r="CT79" s="911"/>
      <c r="CU79" s="911"/>
      <c r="CV79" s="912"/>
      <c r="CW79" s="910"/>
      <c r="CX79" s="911"/>
      <c r="CY79" s="911"/>
      <c r="CZ79" s="911"/>
      <c r="DA79" s="912"/>
      <c r="DB79" s="910"/>
      <c r="DC79" s="911"/>
      <c r="DD79" s="911"/>
      <c r="DE79" s="911"/>
      <c r="DF79" s="912"/>
      <c r="DG79" s="910"/>
      <c r="DH79" s="911"/>
      <c r="DI79" s="911"/>
      <c r="DJ79" s="911"/>
      <c r="DK79" s="912"/>
      <c r="DL79" s="910"/>
      <c r="DM79" s="911"/>
      <c r="DN79" s="911"/>
      <c r="DO79" s="911"/>
      <c r="DP79" s="912"/>
      <c r="DQ79" s="910"/>
      <c r="DR79" s="911"/>
      <c r="DS79" s="911"/>
      <c r="DT79" s="911"/>
      <c r="DU79" s="912"/>
      <c r="DV79" s="907"/>
      <c r="DW79" s="908"/>
      <c r="DX79" s="908"/>
      <c r="DY79" s="908"/>
      <c r="DZ79" s="909"/>
      <c r="EA79" s="214"/>
    </row>
    <row r="80" spans="1:131" ht="26.25" customHeight="1" x14ac:dyDescent="0.15">
      <c r="A80" s="222">
        <v>13</v>
      </c>
      <c r="B80" s="763"/>
      <c r="C80" s="764"/>
      <c r="D80" s="764"/>
      <c r="E80" s="764"/>
      <c r="F80" s="764"/>
      <c r="G80" s="764"/>
      <c r="H80" s="764"/>
      <c r="I80" s="764"/>
      <c r="J80" s="764"/>
      <c r="K80" s="764"/>
      <c r="L80" s="764"/>
      <c r="M80" s="764"/>
      <c r="N80" s="764"/>
      <c r="O80" s="764"/>
      <c r="P80" s="765"/>
      <c r="Q80" s="918"/>
      <c r="R80" s="878"/>
      <c r="S80" s="878"/>
      <c r="T80" s="878"/>
      <c r="U80" s="878"/>
      <c r="V80" s="878"/>
      <c r="W80" s="878"/>
      <c r="X80" s="878"/>
      <c r="Y80" s="878"/>
      <c r="Z80" s="878"/>
      <c r="AA80" s="878"/>
      <c r="AB80" s="878"/>
      <c r="AC80" s="878"/>
      <c r="AD80" s="878"/>
      <c r="AE80" s="878"/>
      <c r="AF80" s="878"/>
      <c r="AG80" s="878"/>
      <c r="AH80" s="878"/>
      <c r="AI80" s="878"/>
      <c r="AJ80" s="878"/>
      <c r="AK80" s="878"/>
      <c r="AL80" s="878"/>
      <c r="AM80" s="878"/>
      <c r="AN80" s="878"/>
      <c r="AO80" s="878"/>
      <c r="AP80" s="878"/>
      <c r="AQ80" s="878"/>
      <c r="AR80" s="878"/>
      <c r="AS80" s="878"/>
      <c r="AT80" s="878"/>
      <c r="AU80" s="878"/>
      <c r="AV80" s="878"/>
      <c r="AW80" s="878"/>
      <c r="AX80" s="878"/>
      <c r="AY80" s="878"/>
      <c r="AZ80" s="880"/>
      <c r="BA80" s="880"/>
      <c r="BB80" s="880"/>
      <c r="BC80" s="880"/>
      <c r="BD80" s="881"/>
      <c r="BE80" s="225"/>
      <c r="BF80" s="225"/>
      <c r="BG80" s="225"/>
      <c r="BH80" s="225"/>
      <c r="BI80" s="225"/>
      <c r="BJ80" s="225"/>
      <c r="BK80" s="225"/>
      <c r="BL80" s="225"/>
      <c r="BM80" s="225"/>
      <c r="BN80" s="225"/>
      <c r="BO80" s="225"/>
      <c r="BP80" s="225"/>
      <c r="BQ80" s="222">
        <v>74</v>
      </c>
      <c r="BR80" s="227"/>
      <c r="BS80" s="907"/>
      <c r="BT80" s="908"/>
      <c r="BU80" s="908"/>
      <c r="BV80" s="908"/>
      <c r="BW80" s="908"/>
      <c r="BX80" s="908"/>
      <c r="BY80" s="908"/>
      <c r="BZ80" s="908"/>
      <c r="CA80" s="908"/>
      <c r="CB80" s="908"/>
      <c r="CC80" s="908"/>
      <c r="CD80" s="908"/>
      <c r="CE80" s="908"/>
      <c r="CF80" s="908"/>
      <c r="CG80" s="913"/>
      <c r="CH80" s="910"/>
      <c r="CI80" s="911"/>
      <c r="CJ80" s="911"/>
      <c r="CK80" s="911"/>
      <c r="CL80" s="912"/>
      <c r="CM80" s="910"/>
      <c r="CN80" s="911"/>
      <c r="CO80" s="911"/>
      <c r="CP80" s="911"/>
      <c r="CQ80" s="912"/>
      <c r="CR80" s="910"/>
      <c r="CS80" s="911"/>
      <c r="CT80" s="911"/>
      <c r="CU80" s="911"/>
      <c r="CV80" s="912"/>
      <c r="CW80" s="910"/>
      <c r="CX80" s="911"/>
      <c r="CY80" s="911"/>
      <c r="CZ80" s="911"/>
      <c r="DA80" s="912"/>
      <c r="DB80" s="910"/>
      <c r="DC80" s="911"/>
      <c r="DD80" s="911"/>
      <c r="DE80" s="911"/>
      <c r="DF80" s="912"/>
      <c r="DG80" s="910"/>
      <c r="DH80" s="911"/>
      <c r="DI80" s="911"/>
      <c r="DJ80" s="911"/>
      <c r="DK80" s="912"/>
      <c r="DL80" s="910"/>
      <c r="DM80" s="911"/>
      <c r="DN80" s="911"/>
      <c r="DO80" s="911"/>
      <c r="DP80" s="912"/>
      <c r="DQ80" s="910"/>
      <c r="DR80" s="911"/>
      <c r="DS80" s="911"/>
      <c r="DT80" s="911"/>
      <c r="DU80" s="912"/>
      <c r="DV80" s="907"/>
      <c r="DW80" s="908"/>
      <c r="DX80" s="908"/>
      <c r="DY80" s="908"/>
      <c r="DZ80" s="909"/>
      <c r="EA80" s="214"/>
    </row>
    <row r="81" spans="1:131" ht="26.25" customHeight="1" x14ac:dyDescent="0.15">
      <c r="A81" s="222">
        <v>14</v>
      </c>
      <c r="B81" s="763"/>
      <c r="C81" s="764"/>
      <c r="D81" s="764"/>
      <c r="E81" s="764"/>
      <c r="F81" s="764"/>
      <c r="G81" s="764"/>
      <c r="H81" s="764"/>
      <c r="I81" s="764"/>
      <c r="J81" s="764"/>
      <c r="K81" s="764"/>
      <c r="L81" s="764"/>
      <c r="M81" s="764"/>
      <c r="N81" s="764"/>
      <c r="O81" s="764"/>
      <c r="P81" s="765"/>
      <c r="Q81" s="918"/>
      <c r="R81" s="878"/>
      <c r="S81" s="878"/>
      <c r="T81" s="878"/>
      <c r="U81" s="878"/>
      <c r="V81" s="878"/>
      <c r="W81" s="878"/>
      <c r="X81" s="878"/>
      <c r="Y81" s="878"/>
      <c r="Z81" s="878"/>
      <c r="AA81" s="878"/>
      <c r="AB81" s="878"/>
      <c r="AC81" s="878"/>
      <c r="AD81" s="878"/>
      <c r="AE81" s="878"/>
      <c r="AF81" s="878"/>
      <c r="AG81" s="878"/>
      <c r="AH81" s="878"/>
      <c r="AI81" s="878"/>
      <c r="AJ81" s="878"/>
      <c r="AK81" s="878"/>
      <c r="AL81" s="878"/>
      <c r="AM81" s="878"/>
      <c r="AN81" s="878"/>
      <c r="AO81" s="878"/>
      <c r="AP81" s="878"/>
      <c r="AQ81" s="878"/>
      <c r="AR81" s="878"/>
      <c r="AS81" s="878"/>
      <c r="AT81" s="878"/>
      <c r="AU81" s="878"/>
      <c r="AV81" s="878"/>
      <c r="AW81" s="878"/>
      <c r="AX81" s="878"/>
      <c r="AY81" s="878"/>
      <c r="AZ81" s="880"/>
      <c r="BA81" s="880"/>
      <c r="BB81" s="880"/>
      <c r="BC81" s="880"/>
      <c r="BD81" s="881"/>
      <c r="BE81" s="225"/>
      <c r="BF81" s="225"/>
      <c r="BG81" s="225"/>
      <c r="BH81" s="225"/>
      <c r="BI81" s="225"/>
      <c r="BJ81" s="225"/>
      <c r="BK81" s="225"/>
      <c r="BL81" s="225"/>
      <c r="BM81" s="225"/>
      <c r="BN81" s="225"/>
      <c r="BO81" s="225"/>
      <c r="BP81" s="225"/>
      <c r="BQ81" s="222">
        <v>75</v>
      </c>
      <c r="BR81" s="227"/>
      <c r="BS81" s="907"/>
      <c r="BT81" s="908"/>
      <c r="BU81" s="908"/>
      <c r="BV81" s="908"/>
      <c r="BW81" s="908"/>
      <c r="BX81" s="908"/>
      <c r="BY81" s="908"/>
      <c r="BZ81" s="908"/>
      <c r="CA81" s="908"/>
      <c r="CB81" s="908"/>
      <c r="CC81" s="908"/>
      <c r="CD81" s="908"/>
      <c r="CE81" s="908"/>
      <c r="CF81" s="908"/>
      <c r="CG81" s="913"/>
      <c r="CH81" s="910"/>
      <c r="CI81" s="911"/>
      <c r="CJ81" s="911"/>
      <c r="CK81" s="911"/>
      <c r="CL81" s="912"/>
      <c r="CM81" s="910"/>
      <c r="CN81" s="911"/>
      <c r="CO81" s="911"/>
      <c r="CP81" s="911"/>
      <c r="CQ81" s="912"/>
      <c r="CR81" s="910"/>
      <c r="CS81" s="911"/>
      <c r="CT81" s="911"/>
      <c r="CU81" s="911"/>
      <c r="CV81" s="912"/>
      <c r="CW81" s="910"/>
      <c r="CX81" s="911"/>
      <c r="CY81" s="911"/>
      <c r="CZ81" s="911"/>
      <c r="DA81" s="912"/>
      <c r="DB81" s="910"/>
      <c r="DC81" s="911"/>
      <c r="DD81" s="911"/>
      <c r="DE81" s="911"/>
      <c r="DF81" s="912"/>
      <c r="DG81" s="910"/>
      <c r="DH81" s="911"/>
      <c r="DI81" s="911"/>
      <c r="DJ81" s="911"/>
      <c r="DK81" s="912"/>
      <c r="DL81" s="910"/>
      <c r="DM81" s="911"/>
      <c r="DN81" s="911"/>
      <c r="DO81" s="911"/>
      <c r="DP81" s="912"/>
      <c r="DQ81" s="910"/>
      <c r="DR81" s="911"/>
      <c r="DS81" s="911"/>
      <c r="DT81" s="911"/>
      <c r="DU81" s="912"/>
      <c r="DV81" s="907"/>
      <c r="DW81" s="908"/>
      <c r="DX81" s="908"/>
      <c r="DY81" s="908"/>
      <c r="DZ81" s="909"/>
      <c r="EA81" s="214"/>
    </row>
    <row r="82" spans="1:131" ht="26.25" customHeight="1" x14ac:dyDescent="0.15">
      <c r="A82" s="222">
        <v>15</v>
      </c>
      <c r="B82" s="763"/>
      <c r="C82" s="764"/>
      <c r="D82" s="764"/>
      <c r="E82" s="764"/>
      <c r="F82" s="764"/>
      <c r="G82" s="764"/>
      <c r="H82" s="764"/>
      <c r="I82" s="764"/>
      <c r="J82" s="764"/>
      <c r="K82" s="764"/>
      <c r="L82" s="764"/>
      <c r="M82" s="764"/>
      <c r="N82" s="764"/>
      <c r="O82" s="764"/>
      <c r="P82" s="765"/>
      <c r="Q82" s="918"/>
      <c r="R82" s="878"/>
      <c r="S82" s="878"/>
      <c r="T82" s="878"/>
      <c r="U82" s="878"/>
      <c r="V82" s="878"/>
      <c r="W82" s="878"/>
      <c r="X82" s="878"/>
      <c r="Y82" s="878"/>
      <c r="Z82" s="878"/>
      <c r="AA82" s="878"/>
      <c r="AB82" s="878"/>
      <c r="AC82" s="878"/>
      <c r="AD82" s="878"/>
      <c r="AE82" s="878"/>
      <c r="AF82" s="878"/>
      <c r="AG82" s="878"/>
      <c r="AH82" s="878"/>
      <c r="AI82" s="878"/>
      <c r="AJ82" s="878"/>
      <c r="AK82" s="878"/>
      <c r="AL82" s="878"/>
      <c r="AM82" s="878"/>
      <c r="AN82" s="878"/>
      <c r="AO82" s="878"/>
      <c r="AP82" s="878"/>
      <c r="AQ82" s="878"/>
      <c r="AR82" s="878"/>
      <c r="AS82" s="878"/>
      <c r="AT82" s="878"/>
      <c r="AU82" s="878"/>
      <c r="AV82" s="878"/>
      <c r="AW82" s="878"/>
      <c r="AX82" s="878"/>
      <c r="AY82" s="878"/>
      <c r="AZ82" s="880"/>
      <c r="BA82" s="880"/>
      <c r="BB82" s="880"/>
      <c r="BC82" s="880"/>
      <c r="BD82" s="881"/>
      <c r="BE82" s="225"/>
      <c r="BF82" s="225"/>
      <c r="BG82" s="225"/>
      <c r="BH82" s="225"/>
      <c r="BI82" s="225"/>
      <c r="BJ82" s="225"/>
      <c r="BK82" s="225"/>
      <c r="BL82" s="225"/>
      <c r="BM82" s="225"/>
      <c r="BN82" s="225"/>
      <c r="BO82" s="225"/>
      <c r="BP82" s="225"/>
      <c r="BQ82" s="222">
        <v>76</v>
      </c>
      <c r="BR82" s="227"/>
      <c r="BS82" s="907"/>
      <c r="BT82" s="908"/>
      <c r="BU82" s="908"/>
      <c r="BV82" s="908"/>
      <c r="BW82" s="908"/>
      <c r="BX82" s="908"/>
      <c r="BY82" s="908"/>
      <c r="BZ82" s="908"/>
      <c r="CA82" s="908"/>
      <c r="CB82" s="908"/>
      <c r="CC82" s="908"/>
      <c r="CD82" s="908"/>
      <c r="CE82" s="908"/>
      <c r="CF82" s="908"/>
      <c r="CG82" s="913"/>
      <c r="CH82" s="910"/>
      <c r="CI82" s="911"/>
      <c r="CJ82" s="911"/>
      <c r="CK82" s="911"/>
      <c r="CL82" s="912"/>
      <c r="CM82" s="910"/>
      <c r="CN82" s="911"/>
      <c r="CO82" s="911"/>
      <c r="CP82" s="911"/>
      <c r="CQ82" s="912"/>
      <c r="CR82" s="910"/>
      <c r="CS82" s="911"/>
      <c r="CT82" s="911"/>
      <c r="CU82" s="911"/>
      <c r="CV82" s="912"/>
      <c r="CW82" s="910"/>
      <c r="CX82" s="911"/>
      <c r="CY82" s="911"/>
      <c r="CZ82" s="911"/>
      <c r="DA82" s="912"/>
      <c r="DB82" s="910"/>
      <c r="DC82" s="911"/>
      <c r="DD82" s="911"/>
      <c r="DE82" s="911"/>
      <c r="DF82" s="912"/>
      <c r="DG82" s="910"/>
      <c r="DH82" s="911"/>
      <c r="DI82" s="911"/>
      <c r="DJ82" s="911"/>
      <c r="DK82" s="912"/>
      <c r="DL82" s="910"/>
      <c r="DM82" s="911"/>
      <c r="DN82" s="911"/>
      <c r="DO82" s="911"/>
      <c r="DP82" s="912"/>
      <c r="DQ82" s="910"/>
      <c r="DR82" s="911"/>
      <c r="DS82" s="911"/>
      <c r="DT82" s="911"/>
      <c r="DU82" s="912"/>
      <c r="DV82" s="907"/>
      <c r="DW82" s="908"/>
      <c r="DX82" s="908"/>
      <c r="DY82" s="908"/>
      <c r="DZ82" s="909"/>
      <c r="EA82" s="214"/>
    </row>
    <row r="83" spans="1:131" ht="26.25" customHeight="1" x14ac:dyDescent="0.15">
      <c r="A83" s="222">
        <v>16</v>
      </c>
      <c r="B83" s="763"/>
      <c r="C83" s="764"/>
      <c r="D83" s="764"/>
      <c r="E83" s="764"/>
      <c r="F83" s="764"/>
      <c r="G83" s="764"/>
      <c r="H83" s="764"/>
      <c r="I83" s="764"/>
      <c r="J83" s="764"/>
      <c r="K83" s="764"/>
      <c r="L83" s="764"/>
      <c r="M83" s="764"/>
      <c r="N83" s="764"/>
      <c r="O83" s="764"/>
      <c r="P83" s="765"/>
      <c r="Q83" s="918"/>
      <c r="R83" s="878"/>
      <c r="S83" s="878"/>
      <c r="T83" s="878"/>
      <c r="U83" s="878"/>
      <c r="V83" s="878"/>
      <c r="W83" s="878"/>
      <c r="X83" s="878"/>
      <c r="Y83" s="878"/>
      <c r="Z83" s="878"/>
      <c r="AA83" s="878"/>
      <c r="AB83" s="878"/>
      <c r="AC83" s="878"/>
      <c r="AD83" s="878"/>
      <c r="AE83" s="878"/>
      <c r="AF83" s="878"/>
      <c r="AG83" s="878"/>
      <c r="AH83" s="878"/>
      <c r="AI83" s="878"/>
      <c r="AJ83" s="878"/>
      <c r="AK83" s="878"/>
      <c r="AL83" s="878"/>
      <c r="AM83" s="878"/>
      <c r="AN83" s="878"/>
      <c r="AO83" s="878"/>
      <c r="AP83" s="878"/>
      <c r="AQ83" s="878"/>
      <c r="AR83" s="878"/>
      <c r="AS83" s="878"/>
      <c r="AT83" s="878"/>
      <c r="AU83" s="878"/>
      <c r="AV83" s="878"/>
      <c r="AW83" s="878"/>
      <c r="AX83" s="878"/>
      <c r="AY83" s="878"/>
      <c r="AZ83" s="880"/>
      <c r="BA83" s="880"/>
      <c r="BB83" s="880"/>
      <c r="BC83" s="880"/>
      <c r="BD83" s="881"/>
      <c r="BE83" s="225"/>
      <c r="BF83" s="225"/>
      <c r="BG83" s="225"/>
      <c r="BH83" s="225"/>
      <c r="BI83" s="225"/>
      <c r="BJ83" s="225"/>
      <c r="BK83" s="225"/>
      <c r="BL83" s="225"/>
      <c r="BM83" s="225"/>
      <c r="BN83" s="225"/>
      <c r="BO83" s="225"/>
      <c r="BP83" s="225"/>
      <c r="BQ83" s="222">
        <v>77</v>
      </c>
      <c r="BR83" s="227"/>
      <c r="BS83" s="907"/>
      <c r="BT83" s="908"/>
      <c r="BU83" s="908"/>
      <c r="BV83" s="908"/>
      <c r="BW83" s="908"/>
      <c r="BX83" s="908"/>
      <c r="BY83" s="908"/>
      <c r="BZ83" s="908"/>
      <c r="CA83" s="908"/>
      <c r="CB83" s="908"/>
      <c r="CC83" s="908"/>
      <c r="CD83" s="908"/>
      <c r="CE83" s="908"/>
      <c r="CF83" s="908"/>
      <c r="CG83" s="913"/>
      <c r="CH83" s="910"/>
      <c r="CI83" s="911"/>
      <c r="CJ83" s="911"/>
      <c r="CK83" s="911"/>
      <c r="CL83" s="912"/>
      <c r="CM83" s="910"/>
      <c r="CN83" s="911"/>
      <c r="CO83" s="911"/>
      <c r="CP83" s="911"/>
      <c r="CQ83" s="912"/>
      <c r="CR83" s="910"/>
      <c r="CS83" s="911"/>
      <c r="CT83" s="911"/>
      <c r="CU83" s="911"/>
      <c r="CV83" s="912"/>
      <c r="CW83" s="910"/>
      <c r="CX83" s="911"/>
      <c r="CY83" s="911"/>
      <c r="CZ83" s="911"/>
      <c r="DA83" s="912"/>
      <c r="DB83" s="910"/>
      <c r="DC83" s="911"/>
      <c r="DD83" s="911"/>
      <c r="DE83" s="911"/>
      <c r="DF83" s="912"/>
      <c r="DG83" s="910"/>
      <c r="DH83" s="911"/>
      <c r="DI83" s="911"/>
      <c r="DJ83" s="911"/>
      <c r="DK83" s="912"/>
      <c r="DL83" s="910"/>
      <c r="DM83" s="911"/>
      <c r="DN83" s="911"/>
      <c r="DO83" s="911"/>
      <c r="DP83" s="912"/>
      <c r="DQ83" s="910"/>
      <c r="DR83" s="911"/>
      <c r="DS83" s="911"/>
      <c r="DT83" s="911"/>
      <c r="DU83" s="912"/>
      <c r="DV83" s="907"/>
      <c r="DW83" s="908"/>
      <c r="DX83" s="908"/>
      <c r="DY83" s="908"/>
      <c r="DZ83" s="909"/>
      <c r="EA83" s="214"/>
    </row>
    <row r="84" spans="1:131" ht="26.25" customHeight="1" x14ac:dyDescent="0.15">
      <c r="A84" s="222">
        <v>17</v>
      </c>
      <c r="B84" s="763"/>
      <c r="C84" s="764"/>
      <c r="D84" s="764"/>
      <c r="E84" s="764"/>
      <c r="F84" s="764"/>
      <c r="G84" s="764"/>
      <c r="H84" s="764"/>
      <c r="I84" s="764"/>
      <c r="J84" s="764"/>
      <c r="K84" s="764"/>
      <c r="L84" s="764"/>
      <c r="M84" s="764"/>
      <c r="N84" s="764"/>
      <c r="O84" s="764"/>
      <c r="P84" s="765"/>
      <c r="Q84" s="918"/>
      <c r="R84" s="878"/>
      <c r="S84" s="878"/>
      <c r="T84" s="878"/>
      <c r="U84" s="878"/>
      <c r="V84" s="878"/>
      <c r="W84" s="878"/>
      <c r="X84" s="878"/>
      <c r="Y84" s="878"/>
      <c r="Z84" s="878"/>
      <c r="AA84" s="878"/>
      <c r="AB84" s="878"/>
      <c r="AC84" s="878"/>
      <c r="AD84" s="878"/>
      <c r="AE84" s="878"/>
      <c r="AF84" s="878"/>
      <c r="AG84" s="878"/>
      <c r="AH84" s="878"/>
      <c r="AI84" s="878"/>
      <c r="AJ84" s="878"/>
      <c r="AK84" s="878"/>
      <c r="AL84" s="878"/>
      <c r="AM84" s="878"/>
      <c r="AN84" s="878"/>
      <c r="AO84" s="878"/>
      <c r="AP84" s="878"/>
      <c r="AQ84" s="878"/>
      <c r="AR84" s="878"/>
      <c r="AS84" s="878"/>
      <c r="AT84" s="878"/>
      <c r="AU84" s="878"/>
      <c r="AV84" s="878"/>
      <c r="AW84" s="878"/>
      <c r="AX84" s="878"/>
      <c r="AY84" s="878"/>
      <c r="AZ84" s="880"/>
      <c r="BA84" s="880"/>
      <c r="BB84" s="880"/>
      <c r="BC84" s="880"/>
      <c r="BD84" s="881"/>
      <c r="BE84" s="225"/>
      <c r="BF84" s="225"/>
      <c r="BG84" s="225"/>
      <c r="BH84" s="225"/>
      <c r="BI84" s="225"/>
      <c r="BJ84" s="225"/>
      <c r="BK84" s="225"/>
      <c r="BL84" s="225"/>
      <c r="BM84" s="225"/>
      <c r="BN84" s="225"/>
      <c r="BO84" s="225"/>
      <c r="BP84" s="225"/>
      <c r="BQ84" s="222">
        <v>78</v>
      </c>
      <c r="BR84" s="227"/>
      <c r="BS84" s="907"/>
      <c r="BT84" s="908"/>
      <c r="BU84" s="908"/>
      <c r="BV84" s="908"/>
      <c r="BW84" s="908"/>
      <c r="BX84" s="908"/>
      <c r="BY84" s="908"/>
      <c r="BZ84" s="908"/>
      <c r="CA84" s="908"/>
      <c r="CB84" s="908"/>
      <c r="CC84" s="908"/>
      <c r="CD84" s="908"/>
      <c r="CE84" s="908"/>
      <c r="CF84" s="908"/>
      <c r="CG84" s="913"/>
      <c r="CH84" s="910"/>
      <c r="CI84" s="911"/>
      <c r="CJ84" s="911"/>
      <c r="CK84" s="911"/>
      <c r="CL84" s="912"/>
      <c r="CM84" s="910"/>
      <c r="CN84" s="911"/>
      <c r="CO84" s="911"/>
      <c r="CP84" s="911"/>
      <c r="CQ84" s="912"/>
      <c r="CR84" s="910"/>
      <c r="CS84" s="911"/>
      <c r="CT84" s="911"/>
      <c r="CU84" s="911"/>
      <c r="CV84" s="912"/>
      <c r="CW84" s="910"/>
      <c r="CX84" s="911"/>
      <c r="CY84" s="911"/>
      <c r="CZ84" s="911"/>
      <c r="DA84" s="912"/>
      <c r="DB84" s="910"/>
      <c r="DC84" s="911"/>
      <c r="DD84" s="911"/>
      <c r="DE84" s="911"/>
      <c r="DF84" s="912"/>
      <c r="DG84" s="910"/>
      <c r="DH84" s="911"/>
      <c r="DI84" s="911"/>
      <c r="DJ84" s="911"/>
      <c r="DK84" s="912"/>
      <c r="DL84" s="910"/>
      <c r="DM84" s="911"/>
      <c r="DN84" s="911"/>
      <c r="DO84" s="911"/>
      <c r="DP84" s="912"/>
      <c r="DQ84" s="910"/>
      <c r="DR84" s="911"/>
      <c r="DS84" s="911"/>
      <c r="DT84" s="911"/>
      <c r="DU84" s="912"/>
      <c r="DV84" s="907"/>
      <c r="DW84" s="908"/>
      <c r="DX84" s="908"/>
      <c r="DY84" s="908"/>
      <c r="DZ84" s="909"/>
      <c r="EA84" s="214"/>
    </row>
    <row r="85" spans="1:131" ht="26.25" customHeight="1" x14ac:dyDescent="0.15">
      <c r="A85" s="222">
        <v>18</v>
      </c>
      <c r="B85" s="763"/>
      <c r="C85" s="764"/>
      <c r="D85" s="764"/>
      <c r="E85" s="764"/>
      <c r="F85" s="764"/>
      <c r="G85" s="764"/>
      <c r="H85" s="764"/>
      <c r="I85" s="764"/>
      <c r="J85" s="764"/>
      <c r="K85" s="764"/>
      <c r="L85" s="764"/>
      <c r="M85" s="764"/>
      <c r="N85" s="764"/>
      <c r="O85" s="764"/>
      <c r="P85" s="765"/>
      <c r="Q85" s="918"/>
      <c r="R85" s="878"/>
      <c r="S85" s="878"/>
      <c r="T85" s="878"/>
      <c r="U85" s="878"/>
      <c r="V85" s="878"/>
      <c r="W85" s="878"/>
      <c r="X85" s="878"/>
      <c r="Y85" s="878"/>
      <c r="Z85" s="878"/>
      <c r="AA85" s="878"/>
      <c r="AB85" s="878"/>
      <c r="AC85" s="878"/>
      <c r="AD85" s="878"/>
      <c r="AE85" s="878"/>
      <c r="AF85" s="878"/>
      <c r="AG85" s="878"/>
      <c r="AH85" s="878"/>
      <c r="AI85" s="878"/>
      <c r="AJ85" s="878"/>
      <c r="AK85" s="878"/>
      <c r="AL85" s="878"/>
      <c r="AM85" s="878"/>
      <c r="AN85" s="878"/>
      <c r="AO85" s="878"/>
      <c r="AP85" s="878"/>
      <c r="AQ85" s="878"/>
      <c r="AR85" s="878"/>
      <c r="AS85" s="878"/>
      <c r="AT85" s="878"/>
      <c r="AU85" s="878"/>
      <c r="AV85" s="878"/>
      <c r="AW85" s="878"/>
      <c r="AX85" s="878"/>
      <c r="AY85" s="878"/>
      <c r="AZ85" s="880"/>
      <c r="BA85" s="880"/>
      <c r="BB85" s="880"/>
      <c r="BC85" s="880"/>
      <c r="BD85" s="881"/>
      <c r="BE85" s="225"/>
      <c r="BF85" s="225"/>
      <c r="BG85" s="225"/>
      <c r="BH85" s="225"/>
      <c r="BI85" s="225"/>
      <c r="BJ85" s="225"/>
      <c r="BK85" s="225"/>
      <c r="BL85" s="225"/>
      <c r="BM85" s="225"/>
      <c r="BN85" s="225"/>
      <c r="BO85" s="225"/>
      <c r="BP85" s="225"/>
      <c r="BQ85" s="222">
        <v>79</v>
      </c>
      <c r="BR85" s="227"/>
      <c r="BS85" s="907"/>
      <c r="BT85" s="908"/>
      <c r="BU85" s="908"/>
      <c r="BV85" s="908"/>
      <c r="BW85" s="908"/>
      <c r="BX85" s="908"/>
      <c r="BY85" s="908"/>
      <c r="BZ85" s="908"/>
      <c r="CA85" s="908"/>
      <c r="CB85" s="908"/>
      <c r="CC85" s="908"/>
      <c r="CD85" s="908"/>
      <c r="CE85" s="908"/>
      <c r="CF85" s="908"/>
      <c r="CG85" s="913"/>
      <c r="CH85" s="910"/>
      <c r="CI85" s="911"/>
      <c r="CJ85" s="911"/>
      <c r="CK85" s="911"/>
      <c r="CL85" s="912"/>
      <c r="CM85" s="910"/>
      <c r="CN85" s="911"/>
      <c r="CO85" s="911"/>
      <c r="CP85" s="911"/>
      <c r="CQ85" s="912"/>
      <c r="CR85" s="910"/>
      <c r="CS85" s="911"/>
      <c r="CT85" s="911"/>
      <c r="CU85" s="911"/>
      <c r="CV85" s="912"/>
      <c r="CW85" s="910"/>
      <c r="CX85" s="911"/>
      <c r="CY85" s="911"/>
      <c r="CZ85" s="911"/>
      <c r="DA85" s="912"/>
      <c r="DB85" s="910"/>
      <c r="DC85" s="911"/>
      <c r="DD85" s="911"/>
      <c r="DE85" s="911"/>
      <c r="DF85" s="912"/>
      <c r="DG85" s="910"/>
      <c r="DH85" s="911"/>
      <c r="DI85" s="911"/>
      <c r="DJ85" s="911"/>
      <c r="DK85" s="912"/>
      <c r="DL85" s="910"/>
      <c r="DM85" s="911"/>
      <c r="DN85" s="911"/>
      <c r="DO85" s="911"/>
      <c r="DP85" s="912"/>
      <c r="DQ85" s="910"/>
      <c r="DR85" s="911"/>
      <c r="DS85" s="911"/>
      <c r="DT85" s="911"/>
      <c r="DU85" s="912"/>
      <c r="DV85" s="907"/>
      <c r="DW85" s="908"/>
      <c r="DX85" s="908"/>
      <c r="DY85" s="908"/>
      <c r="DZ85" s="909"/>
      <c r="EA85" s="214"/>
    </row>
    <row r="86" spans="1:131" ht="26.25" customHeight="1" x14ac:dyDescent="0.15">
      <c r="A86" s="222">
        <v>19</v>
      </c>
      <c r="B86" s="763"/>
      <c r="C86" s="764"/>
      <c r="D86" s="764"/>
      <c r="E86" s="764"/>
      <c r="F86" s="764"/>
      <c r="G86" s="764"/>
      <c r="H86" s="764"/>
      <c r="I86" s="764"/>
      <c r="J86" s="764"/>
      <c r="K86" s="764"/>
      <c r="L86" s="764"/>
      <c r="M86" s="764"/>
      <c r="N86" s="764"/>
      <c r="O86" s="764"/>
      <c r="P86" s="765"/>
      <c r="Q86" s="918"/>
      <c r="R86" s="878"/>
      <c r="S86" s="878"/>
      <c r="T86" s="878"/>
      <c r="U86" s="878"/>
      <c r="V86" s="878"/>
      <c r="W86" s="878"/>
      <c r="X86" s="878"/>
      <c r="Y86" s="878"/>
      <c r="Z86" s="878"/>
      <c r="AA86" s="878"/>
      <c r="AB86" s="878"/>
      <c r="AC86" s="878"/>
      <c r="AD86" s="878"/>
      <c r="AE86" s="878"/>
      <c r="AF86" s="878"/>
      <c r="AG86" s="878"/>
      <c r="AH86" s="878"/>
      <c r="AI86" s="878"/>
      <c r="AJ86" s="878"/>
      <c r="AK86" s="878"/>
      <c r="AL86" s="878"/>
      <c r="AM86" s="878"/>
      <c r="AN86" s="878"/>
      <c r="AO86" s="878"/>
      <c r="AP86" s="878"/>
      <c r="AQ86" s="878"/>
      <c r="AR86" s="878"/>
      <c r="AS86" s="878"/>
      <c r="AT86" s="878"/>
      <c r="AU86" s="878"/>
      <c r="AV86" s="878"/>
      <c r="AW86" s="878"/>
      <c r="AX86" s="878"/>
      <c r="AY86" s="878"/>
      <c r="AZ86" s="880"/>
      <c r="BA86" s="880"/>
      <c r="BB86" s="880"/>
      <c r="BC86" s="880"/>
      <c r="BD86" s="881"/>
      <c r="BE86" s="225"/>
      <c r="BF86" s="225"/>
      <c r="BG86" s="225"/>
      <c r="BH86" s="225"/>
      <c r="BI86" s="225"/>
      <c r="BJ86" s="225"/>
      <c r="BK86" s="225"/>
      <c r="BL86" s="225"/>
      <c r="BM86" s="225"/>
      <c r="BN86" s="225"/>
      <c r="BO86" s="225"/>
      <c r="BP86" s="225"/>
      <c r="BQ86" s="222">
        <v>80</v>
      </c>
      <c r="BR86" s="227"/>
      <c r="BS86" s="907"/>
      <c r="BT86" s="908"/>
      <c r="BU86" s="908"/>
      <c r="BV86" s="908"/>
      <c r="BW86" s="908"/>
      <c r="BX86" s="908"/>
      <c r="BY86" s="908"/>
      <c r="BZ86" s="908"/>
      <c r="CA86" s="908"/>
      <c r="CB86" s="908"/>
      <c r="CC86" s="908"/>
      <c r="CD86" s="908"/>
      <c r="CE86" s="908"/>
      <c r="CF86" s="908"/>
      <c r="CG86" s="913"/>
      <c r="CH86" s="910"/>
      <c r="CI86" s="911"/>
      <c r="CJ86" s="911"/>
      <c r="CK86" s="911"/>
      <c r="CL86" s="912"/>
      <c r="CM86" s="910"/>
      <c r="CN86" s="911"/>
      <c r="CO86" s="911"/>
      <c r="CP86" s="911"/>
      <c r="CQ86" s="912"/>
      <c r="CR86" s="910"/>
      <c r="CS86" s="911"/>
      <c r="CT86" s="911"/>
      <c r="CU86" s="911"/>
      <c r="CV86" s="912"/>
      <c r="CW86" s="910"/>
      <c r="CX86" s="911"/>
      <c r="CY86" s="911"/>
      <c r="CZ86" s="911"/>
      <c r="DA86" s="912"/>
      <c r="DB86" s="910"/>
      <c r="DC86" s="911"/>
      <c r="DD86" s="911"/>
      <c r="DE86" s="911"/>
      <c r="DF86" s="912"/>
      <c r="DG86" s="910"/>
      <c r="DH86" s="911"/>
      <c r="DI86" s="911"/>
      <c r="DJ86" s="911"/>
      <c r="DK86" s="912"/>
      <c r="DL86" s="910"/>
      <c r="DM86" s="911"/>
      <c r="DN86" s="911"/>
      <c r="DO86" s="911"/>
      <c r="DP86" s="912"/>
      <c r="DQ86" s="910"/>
      <c r="DR86" s="911"/>
      <c r="DS86" s="911"/>
      <c r="DT86" s="911"/>
      <c r="DU86" s="912"/>
      <c r="DV86" s="907"/>
      <c r="DW86" s="908"/>
      <c r="DX86" s="908"/>
      <c r="DY86" s="908"/>
      <c r="DZ86" s="909"/>
      <c r="EA86" s="214"/>
    </row>
    <row r="87" spans="1:131" ht="26.25" customHeight="1" x14ac:dyDescent="0.15">
      <c r="A87" s="228">
        <v>20</v>
      </c>
      <c r="B87" s="922"/>
      <c r="C87" s="923"/>
      <c r="D87" s="923"/>
      <c r="E87" s="923"/>
      <c r="F87" s="923"/>
      <c r="G87" s="923"/>
      <c r="H87" s="923"/>
      <c r="I87" s="923"/>
      <c r="J87" s="923"/>
      <c r="K87" s="923"/>
      <c r="L87" s="923"/>
      <c r="M87" s="923"/>
      <c r="N87" s="923"/>
      <c r="O87" s="923"/>
      <c r="P87" s="924"/>
      <c r="Q87" s="925"/>
      <c r="R87" s="926"/>
      <c r="S87" s="926"/>
      <c r="T87" s="926"/>
      <c r="U87" s="926"/>
      <c r="V87" s="926"/>
      <c r="W87" s="926"/>
      <c r="X87" s="926"/>
      <c r="Y87" s="926"/>
      <c r="Z87" s="926"/>
      <c r="AA87" s="926"/>
      <c r="AB87" s="926"/>
      <c r="AC87" s="926"/>
      <c r="AD87" s="926"/>
      <c r="AE87" s="926"/>
      <c r="AF87" s="926"/>
      <c r="AG87" s="926"/>
      <c r="AH87" s="926"/>
      <c r="AI87" s="926"/>
      <c r="AJ87" s="926"/>
      <c r="AK87" s="926"/>
      <c r="AL87" s="926"/>
      <c r="AM87" s="926"/>
      <c r="AN87" s="926"/>
      <c r="AO87" s="926"/>
      <c r="AP87" s="926"/>
      <c r="AQ87" s="926"/>
      <c r="AR87" s="926"/>
      <c r="AS87" s="926"/>
      <c r="AT87" s="926"/>
      <c r="AU87" s="926"/>
      <c r="AV87" s="926"/>
      <c r="AW87" s="926"/>
      <c r="AX87" s="926"/>
      <c r="AY87" s="926"/>
      <c r="AZ87" s="927"/>
      <c r="BA87" s="927"/>
      <c r="BB87" s="927"/>
      <c r="BC87" s="927"/>
      <c r="BD87" s="928"/>
      <c r="BE87" s="225"/>
      <c r="BF87" s="225"/>
      <c r="BG87" s="225"/>
      <c r="BH87" s="225"/>
      <c r="BI87" s="225"/>
      <c r="BJ87" s="225"/>
      <c r="BK87" s="225"/>
      <c r="BL87" s="225"/>
      <c r="BM87" s="225"/>
      <c r="BN87" s="225"/>
      <c r="BO87" s="225"/>
      <c r="BP87" s="225"/>
      <c r="BQ87" s="222">
        <v>81</v>
      </c>
      <c r="BR87" s="227"/>
      <c r="BS87" s="907"/>
      <c r="BT87" s="908"/>
      <c r="BU87" s="908"/>
      <c r="BV87" s="908"/>
      <c r="BW87" s="908"/>
      <c r="BX87" s="908"/>
      <c r="BY87" s="908"/>
      <c r="BZ87" s="908"/>
      <c r="CA87" s="908"/>
      <c r="CB87" s="908"/>
      <c r="CC87" s="908"/>
      <c r="CD87" s="908"/>
      <c r="CE87" s="908"/>
      <c r="CF87" s="908"/>
      <c r="CG87" s="913"/>
      <c r="CH87" s="910"/>
      <c r="CI87" s="911"/>
      <c r="CJ87" s="911"/>
      <c r="CK87" s="911"/>
      <c r="CL87" s="912"/>
      <c r="CM87" s="910"/>
      <c r="CN87" s="911"/>
      <c r="CO87" s="911"/>
      <c r="CP87" s="911"/>
      <c r="CQ87" s="912"/>
      <c r="CR87" s="910"/>
      <c r="CS87" s="911"/>
      <c r="CT87" s="911"/>
      <c r="CU87" s="911"/>
      <c r="CV87" s="912"/>
      <c r="CW87" s="910"/>
      <c r="CX87" s="911"/>
      <c r="CY87" s="911"/>
      <c r="CZ87" s="911"/>
      <c r="DA87" s="912"/>
      <c r="DB87" s="910"/>
      <c r="DC87" s="911"/>
      <c r="DD87" s="911"/>
      <c r="DE87" s="911"/>
      <c r="DF87" s="912"/>
      <c r="DG87" s="910"/>
      <c r="DH87" s="911"/>
      <c r="DI87" s="911"/>
      <c r="DJ87" s="911"/>
      <c r="DK87" s="912"/>
      <c r="DL87" s="910"/>
      <c r="DM87" s="911"/>
      <c r="DN87" s="911"/>
      <c r="DO87" s="911"/>
      <c r="DP87" s="912"/>
      <c r="DQ87" s="910"/>
      <c r="DR87" s="911"/>
      <c r="DS87" s="911"/>
      <c r="DT87" s="911"/>
      <c r="DU87" s="912"/>
      <c r="DV87" s="907"/>
      <c r="DW87" s="908"/>
      <c r="DX87" s="908"/>
      <c r="DY87" s="908"/>
      <c r="DZ87" s="909"/>
      <c r="EA87" s="214"/>
    </row>
    <row r="88" spans="1:131" ht="26.25" customHeight="1" thickBot="1" x14ac:dyDescent="0.2">
      <c r="A88" s="224" t="s">
        <v>391</v>
      </c>
      <c r="B88" s="837" t="s">
        <v>424</v>
      </c>
      <c r="C88" s="838"/>
      <c r="D88" s="838"/>
      <c r="E88" s="838"/>
      <c r="F88" s="838"/>
      <c r="G88" s="838"/>
      <c r="H88" s="838"/>
      <c r="I88" s="838"/>
      <c r="J88" s="838"/>
      <c r="K88" s="838"/>
      <c r="L88" s="838"/>
      <c r="M88" s="838"/>
      <c r="N88" s="838"/>
      <c r="O88" s="838"/>
      <c r="P88" s="839"/>
      <c r="Q88" s="888"/>
      <c r="R88" s="889"/>
      <c r="S88" s="889"/>
      <c r="T88" s="889"/>
      <c r="U88" s="889"/>
      <c r="V88" s="889"/>
      <c r="W88" s="889"/>
      <c r="X88" s="889"/>
      <c r="Y88" s="889"/>
      <c r="Z88" s="889"/>
      <c r="AA88" s="889"/>
      <c r="AB88" s="889"/>
      <c r="AC88" s="889"/>
      <c r="AD88" s="889"/>
      <c r="AE88" s="889"/>
      <c r="AF88" s="892">
        <v>7836</v>
      </c>
      <c r="AG88" s="892"/>
      <c r="AH88" s="892"/>
      <c r="AI88" s="892"/>
      <c r="AJ88" s="892"/>
      <c r="AK88" s="889"/>
      <c r="AL88" s="889"/>
      <c r="AM88" s="889"/>
      <c r="AN88" s="889"/>
      <c r="AO88" s="889"/>
      <c r="AP88" s="892">
        <v>2431</v>
      </c>
      <c r="AQ88" s="892"/>
      <c r="AR88" s="892"/>
      <c r="AS88" s="892"/>
      <c r="AT88" s="892"/>
      <c r="AU88" s="892">
        <v>377</v>
      </c>
      <c r="AV88" s="892"/>
      <c r="AW88" s="892"/>
      <c r="AX88" s="892"/>
      <c r="AY88" s="892"/>
      <c r="AZ88" s="897"/>
      <c r="BA88" s="897"/>
      <c r="BB88" s="897"/>
      <c r="BC88" s="897"/>
      <c r="BD88" s="898"/>
      <c r="BE88" s="225"/>
      <c r="BF88" s="225"/>
      <c r="BG88" s="225"/>
      <c r="BH88" s="225"/>
      <c r="BI88" s="225"/>
      <c r="BJ88" s="225"/>
      <c r="BK88" s="225"/>
      <c r="BL88" s="225"/>
      <c r="BM88" s="225"/>
      <c r="BN88" s="225"/>
      <c r="BO88" s="225"/>
      <c r="BP88" s="225"/>
      <c r="BQ88" s="222">
        <v>82</v>
      </c>
      <c r="BR88" s="227"/>
      <c r="BS88" s="907"/>
      <c r="BT88" s="908"/>
      <c r="BU88" s="908"/>
      <c r="BV88" s="908"/>
      <c r="BW88" s="908"/>
      <c r="BX88" s="908"/>
      <c r="BY88" s="908"/>
      <c r="BZ88" s="908"/>
      <c r="CA88" s="908"/>
      <c r="CB88" s="908"/>
      <c r="CC88" s="908"/>
      <c r="CD88" s="908"/>
      <c r="CE88" s="908"/>
      <c r="CF88" s="908"/>
      <c r="CG88" s="913"/>
      <c r="CH88" s="910"/>
      <c r="CI88" s="911"/>
      <c r="CJ88" s="911"/>
      <c r="CK88" s="911"/>
      <c r="CL88" s="912"/>
      <c r="CM88" s="910"/>
      <c r="CN88" s="911"/>
      <c r="CO88" s="911"/>
      <c r="CP88" s="911"/>
      <c r="CQ88" s="912"/>
      <c r="CR88" s="910"/>
      <c r="CS88" s="911"/>
      <c r="CT88" s="911"/>
      <c r="CU88" s="911"/>
      <c r="CV88" s="912"/>
      <c r="CW88" s="910"/>
      <c r="CX88" s="911"/>
      <c r="CY88" s="911"/>
      <c r="CZ88" s="911"/>
      <c r="DA88" s="912"/>
      <c r="DB88" s="910"/>
      <c r="DC88" s="911"/>
      <c r="DD88" s="911"/>
      <c r="DE88" s="911"/>
      <c r="DF88" s="912"/>
      <c r="DG88" s="910"/>
      <c r="DH88" s="911"/>
      <c r="DI88" s="911"/>
      <c r="DJ88" s="911"/>
      <c r="DK88" s="912"/>
      <c r="DL88" s="910"/>
      <c r="DM88" s="911"/>
      <c r="DN88" s="911"/>
      <c r="DO88" s="911"/>
      <c r="DP88" s="912"/>
      <c r="DQ88" s="910"/>
      <c r="DR88" s="911"/>
      <c r="DS88" s="911"/>
      <c r="DT88" s="911"/>
      <c r="DU88" s="912"/>
      <c r="DV88" s="907"/>
      <c r="DW88" s="908"/>
      <c r="DX88" s="908"/>
      <c r="DY88" s="908"/>
      <c r="DZ88" s="909"/>
      <c r="EA88" s="214"/>
    </row>
    <row r="89" spans="1:131" ht="26.25" hidden="1" customHeight="1" x14ac:dyDescent="0.15">
      <c r="A89" s="229"/>
      <c r="B89" s="230"/>
      <c r="C89" s="230"/>
      <c r="D89" s="230"/>
      <c r="E89" s="230"/>
      <c r="F89" s="230"/>
      <c r="G89" s="230"/>
      <c r="H89" s="230"/>
      <c r="I89" s="230"/>
      <c r="J89" s="230"/>
      <c r="K89" s="230"/>
      <c r="L89" s="230"/>
      <c r="M89" s="230"/>
      <c r="N89" s="230"/>
      <c r="O89" s="230"/>
      <c r="P89" s="230"/>
      <c r="Q89" s="231"/>
      <c r="R89" s="231"/>
      <c r="S89" s="231"/>
      <c r="T89" s="231"/>
      <c r="U89" s="231"/>
      <c r="V89" s="231"/>
      <c r="W89" s="231"/>
      <c r="X89" s="231"/>
      <c r="Y89" s="231"/>
      <c r="Z89" s="231"/>
      <c r="AA89" s="231"/>
      <c r="AB89" s="231"/>
      <c r="AC89" s="231"/>
      <c r="AD89" s="231"/>
      <c r="AE89" s="231"/>
      <c r="AF89" s="231"/>
      <c r="AG89" s="231"/>
      <c r="AH89" s="231"/>
      <c r="AI89" s="231"/>
      <c r="AJ89" s="231"/>
      <c r="AK89" s="231"/>
      <c r="AL89" s="231"/>
      <c r="AM89" s="231"/>
      <c r="AN89" s="231"/>
      <c r="AO89" s="231"/>
      <c r="AP89" s="231"/>
      <c r="AQ89" s="231"/>
      <c r="AR89" s="231"/>
      <c r="AS89" s="231"/>
      <c r="AT89" s="231"/>
      <c r="AU89" s="231"/>
      <c r="AV89" s="231"/>
      <c r="AW89" s="231"/>
      <c r="AX89" s="231"/>
      <c r="AY89" s="231"/>
      <c r="AZ89" s="232"/>
      <c r="BA89" s="232"/>
      <c r="BB89" s="232"/>
      <c r="BC89" s="232"/>
      <c r="BD89" s="232"/>
      <c r="BE89" s="225"/>
      <c r="BF89" s="225"/>
      <c r="BG89" s="225"/>
      <c r="BH89" s="225"/>
      <c r="BI89" s="225"/>
      <c r="BJ89" s="225"/>
      <c r="BK89" s="225"/>
      <c r="BL89" s="225"/>
      <c r="BM89" s="225"/>
      <c r="BN89" s="225"/>
      <c r="BO89" s="225"/>
      <c r="BP89" s="225"/>
      <c r="BQ89" s="222">
        <v>83</v>
      </c>
      <c r="BR89" s="227"/>
      <c r="BS89" s="907"/>
      <c r="BT89" s="908"/>
      <c r="BU89" s="908"/>
      <c r="BV89" s="908"/>
      <c r="BW89" s="908"/>
      <c r="BX89" s="908"/>
      <c r="BY89" s="908"/>
      <c r="BZ89" s="908"/>
      <c r="CA89" s="908"/>
      <c r="CB89" s="908"/>
      <c r="CC89" s="908"/>
      <c r="CD89" s="908"/>
      <c r="CE89" s="908"/>
      <c r="CF89" s="908"/>
      <c r="CG89" s="913"/>
      <c r="CH89" s="910"/>
      <c r="CI89" s="911"/>
      <c r="CJ89" s="911"/>
      <c r="CK89" s="911"/>
      <c r="CL89" s="912"/>
      <c r="CM89" s="910"/>
      <c r="CN89" s="911"/>
      <c r="CO89" s="911"/>
      <c r="CP89" s="911"/>
      <c r="CQ89" s="912"/>
      <c r="CR89" s="910"/>
      <c r="CS89" s="911"/>
      <c r="CT89" s="911"/>
      <c r="CU89" s="911"/>
      <c r="CV89" s="912"/>
      <c r="CW89" s="910"/>
      <c r="CX89" s="911"/>
      <c r="CY89" s="911"/>
      <c r="CZ89" s="911"/>
      <c r="DA89" s="912"/>
      <c r="DB89" s="910"/>
      <c r="DC89" s="911"/>
      <c r="DD89" s="911"/>
      <c r="DE89" s="911"/>
      <c r="DF89" s="912"/>
      <c r="DG89" s="910"/>
      <c r="DH89" s="911"/>
      <c r="DI89" s="911"/>
      <c r="DJ89" s="911"/>
      <c r="DK89" s="912"/>
      <c r="DL89" s="910"/>
      <c r="DM89" s="911"/>
      <c r="DN89" s="911"/>
      <c r="DO89" s="911"/>
      <c r="DP89" s="912"/>
      <c r="DQ89" s="910"/>
      <c r="DR89" s="911"/>
      <c r="DS89" s="911"/>
      <c r="DT89" s="911"/>
      <c r="DU89" s="912"/>
      <c r="DV89" s="907"/>
      <c r="DW89" s="908"/>
      <c r="DX89" s="908"/>
      <c r="DY89" s="908"/>
      <c r="DZ89" s="909"/>
      <c r="EA89" s="214"/>
    </row>
    <row r="90" spans="1:131" ht="26.25" hidden="1" customHeight="1" x14ac:dyDescent="0.15">
      <c r="A90" s="229"/>
      <c r="B90" s="230"/>
      <c r="C90" s="230"/>
      <c r="D90" s="230"/>
      <c r="E90" s="230"/>
      <c r="F90" s="230"/>
      <c r="G90" s="230"/>
      <c r="H90" s="230"/>
      <c r="I90" s="230"/>
      <c r="J90" s="230"/>
      <c r="K90" s="230"/>
      <c r="L90" s="230"/>
      <c r="M90" s="230"/>
      <c r="N90" s="230"/>
      <c r="O90" s="230"/>
      <c r="P90" s="230"/>
      <c r="Q90" s="231"/>
      <c r="R90" s="231"/>
      <c r="S90" s="231"/>
      <c r="T90" s="231"/>
      <c r="U90" s="231"/>
      <c r="V90" s="231"/>
      <c r="W90" s="231"/>
      <c r="X90" s="231"/>
      <c r="Y90" s="231"/>
      <c r="Z90" s="231"/>
      <c r="AA90" s="231"/>
      <c r="AB90" s="231"/>
      <c r="AC90" s="231"/>
      <c r="AD90" s="231"/>
      <c r="AE90" s="231"/>
      <c r="AF90" s="231"/>
      <c r="AG90" s="231"/>
      <c r="AH90" s="231"/>
      <c r="AI90" s="231"/>
      <c r="AJ90" s="231"/>
      <c r="AK90" s="231"/>
      <c r="AL90" s="231"/>
      <c r="AM90" s="231"/>
      <c r="AN90" s="231"/>
      <c r="AO90" s="231"/>
      <c r="AP90" s="231"/>
      <c r="AQ90" s="231"/>
      <c r="AR90" s="231"/>
      <c r="AS90" s="231"/>
      <c r="AT90" s="231"/>
      <c r="AU90" s="231"/>
      <c r="AV90" s="231"/>
      <c r="AW90" s="231"/>
      <c r="AX90" s="231"/>
      <c r="AY90" s="231"/>
      <c r="AZ90" s="232"/>
      <c r="BA90" s="232"/>
      <c r="BB90" s="232"/>
      <c r="BC90" s="232"/>
      <c r="BD90" s="232"/>
      <c r="BE90" s="225"/>
      <c r="BF90" s="225"/>
      <c r="BG90" s="225"/>
      <c r="BH90" s="225"/>
      <c r="BI90" s="225"/>
      <c r="BJ90" s="225"/>
      <c r="BK90" s="225"/>
      <c r="BL90" s="225"/>
      <c r="BM90" s="225"/>
      <c r="BN90" s="225"/>
      <c r="BO90" s="225"/>
      <c r="BP90" s="225"/>
      <c r="BQ90" s="222">
        <v>84</v>
      </c>
      <c r="BR90" s="227"/>
      <c r="BS90" s="907"/>
      <c r="BT90" s="908"/>
      <c r="BU90" s="908"/>
      <c r="BV90" s="908"/>
      <c r="BW90" s="908"/>
      <c r="BX90" s="908"/>
      <c r="BY90" s="908"/>
      <c r="BZ90" s="908"/>
      <c r="CA90" s="908"/>
      <c r="CB90" s="908"/>
      <c r="CC90" s="908"/>
      <c r="CD90" s="908"/>
      <c r="CE90" s="908"/>
      <c r="CF90" s="908"/>
      <c r="CG90" s="913"/>
      <c r="CH90" s="910"/>
      <c r="CI90" s="911"/>
      <c r="CJ90" s="911"/>
      <c r="CK90" s="911"/>
      <c r="CL90" s="912"/>
      <c r="CM90" s="910"/>
      <c r="CN90" s="911"/>
      <c r="CO90" s="911"/>
      <c r="CP90" s="911"/>
      <c r="CQ90" s="912"/>
      <c r="CR90" s="910"/>
      <c r="CS90" s="911"/>
      <c r="CT90" s="911"/>
      <c r="CU90" s="911"/>
      <c r="CV90" s="912"/>
      <c r="CW90" s="910"/>
      <c r="CX90" s="911"/>
      <c r="CY90" s="911"/>
      <c r="CZ90" s="911"/>
      <c r="DA90" s="912"/>
      <c r="DB90" s="910"/>
      <c r="DC90" s="911"/>
      <c r="DD90" s="911"/>
      <c r="DE90" s="911"/>
      <c r="DF90" s="912"/>
      <c r="DG90" s="910"/>
      <c r="DH90" s="911"/>
      <c r="DI90" s="911"/>
      <c r="DJ90" s="911"/>
      <c r="DK90" s="912"/>
      <c r="DL90" s="910"/>
      <c r="DM90" s="911"/>
      <c r="DN90" s="911"/>
      <c r="DO90" s="911"/>
      <c r="DP90" s="912"/>
      <c r="DQ90" s="910"/>
      <c r="DR90" s="911"/>
      <c r="DS90" s="911"/>
      <c r="DT90" s="911"/>
      <c r="DU90" s="912"/>
      <c r="DV90" s="907"/>
      <c r="DW90" s="908"/>
      <c r="DX90" s="908"/>
      <c r="DY90" s="908"/>
      <c r="DZ90" s="909"/>
      <c r="EA90" s="214"/>
    </row>
    <row r="91" spans="1:131" ht="26.25" hidden="1" customHeight="1" x14ac:dyDescent="0.15">
      <c r="A91" s="229"/>
      <c r="B91" s="230"/>
      <c r="C91" s="230"/>
      <c r="D91" s="230"/>
      <c r="E91" s="230"/>
      <c r="F91" s="230"/>
      <c r="G91" s="230"/>
      <c r="H91" s="230"/>
      <c r="I91" s="230"/>
      <c r="J91" s="230"/>
      <c r="K91" s="230"/>
      <c r="L91" s="230"/>
      <c r="M91" s="230"/>
      <c r="N91" s="230"/>
      <c r="O91" s="230"/>
      <c r="P91" s="230"/>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231"/>
      <c r="AP91" s="231"/>
      <c r="AQ91" s="231"/>
      <c r="AR91" s="231"/>
      <c r="AS91" s="231"/>
      <c r="AT91" s="231"/>
      <c r="AU91" s="231"/>
      <c r="AV91" s="231"/>
      <c r="AW91" s="231"/>
      <c r="AX91" s="231"/>
      <c r="AY91" s="231"/>
      <c r="AZ91" s="232"/>
      <c r="BA91" s="232"/>
      <c r="BB91" s="232"/>
      <c r="BC91" s="232"/>
      <c r="BD91" s="232"/>
      <c r="BE91" s="225"/>
      <c r="BF91" s="225"/>
      <c r="BG91" s="225"/>
      <c r="BH91" s="225"/>
      <c r="BI91" s="225"/>
      <c r="BJ91" s="225"/>
      <c r="BK91" s="225"/>
      <c r="BL91" s="225"/>
      <c r="BM91" s="225"/>
      <c r="BN91" s="225"/>
      <c r="BO91" s="225"/>
      <c r="BP91" s="225"/>
      <c r="BQ91" s="222">
        <v>85</v>
      </c>
      <c r="BR91" s="227"/>
      <c r="BS91" s="907"/>
      <c r="BT91" s="908"/>
      <c r="BU91" s="908"/>
      <c r="BV91" s="908"/>
      <c r="BW91" s="908"/>
      <c r="BX91" s="908"/>
      <c r="BY91" s="908"/>
      <c r="BZ91" s="908"/>
      <c r="CA91" s="908"/>
      <c r="CB91" s="908"/>
      <c r="CC91" s="908"/>
      <c r="CD91" s="908"/>
      <c r="CE91" s="908"/>
      <c r="CF91" s="908"/>
      <c r="CG91" s="913"/>
      <c r="CH91" s="910"/>
      <c r="CI91" s="911"/>
      <c r="CJ91" s="911"/>
      <c r="CK91" s="911"/>
      <c r="CL91" s="912"/>
      <c r="CM91" s="910"/>
      <c r="CN91" s="911"/>
      <c r="CO91" s="911"/>
      <c r="CP91" s="911"/>
      <c r="CQ91" s="912"/>
      <c r="CR91" s="910"/>
      <c r="CS91" s="911"/>
      <c r="CT91" s="911"/>
      <c r="CU91" s="911"/>
      <c r="CV91" s="912"/>
      <c r="CW91" s="910"/>
      <c r="CX91" s="911"/>
      <c r="CY91" s="911"/>
      <c r="CZ91" s="911"/>
      <c r="DA91" s="912"/>
      <c r="DB91" s="910"/>
      <c r="DC91" s="911"/>
      <c r="DD91" s="911"/>
      <c r="DE91" s="911"/>
      <c r="DF91" s="912"/>
      <c r="DG91" s="910"/>
      <c r="DH91" s="911"/>
      <c r="DI91" s="911"/>
      <c r="DJ91" s="911"/>
      <c r="DK91" s="912"/>
      <c r="DL91" s="910"/>
      <c r="DM91" s="911"/>
      <c r="DN91" s="911"/>
      <c r="DO91" s="911"/>
      <c r="DP91" s="912"/>
      <c r="DQ91" s="910"/>
      <c r="DR91" s="911"/>
      <c r="DS91" s="911"/>
      <c r="DT91" s="911"/>
      <c r="DU91" s="912"/>
      <c r="DV91" s="907"/>
      <c r="DW91" s="908"/>
      <c r="DX91" s="908"/>
      <c r="DY91" s="908"/>
      <c r="DZ91" s="909"/>
      <c r="EA91" s="214"/>
    </row>
    <row r="92" spans="1:131" ht="26.25" hidden="1" customHeight="1" x14ac:dyDescent="0.15">
      <c r="A92" s="229"/>
      <c r="B92" s="230"/>
      <c r="C92" s="230"/>
      <c r="D92" s="230"/>
      <c r="E92" s="230"/>
      <c r="F92" s="230"/>
      <c r="G92" s="230"/>
      <c r="H92" s="230"/>
      <c r="I92" s="230"/>
      <c r="J92" s="230"/>
      <c r="K92" s="230"/>
      <c r="L92" s="230"/>
      <c r="M92" s="230"/>
      <c r="N92" s="230"/>
      <c r="O92" s="230"/>
      <c r="P92" s="230"/>
      <c r="Q92" s="231"/>
      <c r="R92" s="231"/>
      <c r="S92" s="231"/>
      <c r="T92" s="231"/>
      <c r="U92" s="231"/>
      <c r="V92" s="231"/>
      <c r="W92" s="231"/>
      <c r="X92" s="231"/>
      <c r="Y92" s="231"/>
      <c r="Z92" s="231"/>
      <c r="AA92" s="231"/>
      <c r="AB92" s="231"/>
      <c r="AC92" s="231"/>
      <c r="AD92" s="231"/>
      <c r="AE92" s="231"/>
      <c r="AF92" s="231"/>
      <c r="AG92" s="231"/>
      <c r="AH92" s="231"/>
      <c r="AI92" s="231"/>
      <c r="AJ92" s="231"/>
      <c r="AK92" s="231"/>
      <c r="AL92" s="231"/>
      <c r="AM92" s="231"/>
      <c r="AN92" s="231"/>
      <c r="AO92" s="231"/>
      <c r="AP92" s="231"/>
      <c r="AQ92" s="231"/>
      <c r="AR92" s="231"/>
      <c r="AS92" s="231"/>
      <c r="AT92" s="231"/>
      <c r="AU92" s="231"/>
      <c r="AV92" s="231"/>
      <c r="AW92" s="231"/>
      <c r="AX92" s="231"/>
      <c r="AY92" s="231"/>
      <c r="AZ92" s="232"/>
      <c r="BA92" s="232"/>
      <c r="BB92" s="232"/>
      <c r="BC92" s="232"/>
      <c r="BD92" s="232"/>
      <c r="BE92" s="225"/>
      <c r="BF92" s="225"/>
      <c r="BG92" s="225"/>
      <c r="BH92" s="225"/>
      <c r="BI92" s="225"/>
      <c r="BJ92" s="225"/>
      <c r="BK92" s="225"/>
      <c r="BL92" s="225"/>
      <c r="BM92" s="225"/>
      <c r="BN92" s="225"/>
      <c r="BO92" s="225"/>
      <c r="BP92" s="225"/>
      <c r="BQ92" s="222">
        <v>86</v>
      </c>
      <c r="BR92" s="227"/>
      <c r="BS92" s="907"/>
      <c r="BT92" s="908"/>
      <c r="BU92" s="908"/>
      <c r="BV92" s="908"/>
      <c r="BW92" s="908"/>
      <c r="BX92" s="908"/>
      <c r="BY92" s="908"/>
      <c r="BZ92" s="908"/>
      <c r="CA92" s="908"/>
      <c r="CB92" s="908"/>
      <c r="CC92" s="908"/>
      <c r="CD92" s="908"/>
      <c r="CE92" s="908"/>
      <c r="CF92" s="908"/>
      <c r="CG92" s="913"/>
      <c r="CH92" s="910"/>
      <c r="CI92" s="911"/>
      <c r="CJ92" s="911"/>
      <c r="CK92" s="911"/>
      <c r="CL92" s="912"/>
      <c r="CM92" s="910"/>
      <c r="CN92" s="911"/>
      <c r="CO92" s="911"/>
      <c r="CP92" s="911"/>
      <c r="CQ92" s="912"/>
      <c r="CR92" s="910"/>
      <c r="CS92" s="911"/>
      <c r="CT92" s="911"/>
      <c r="CU92" s="911"/>
      <c r="CV92" s="912"/>
      <c r="CW92" s="910"/>
      <c r="CX92" s="911"/>
      <c r="CY92" s="911"/>
      <c r="CZ92" s="911"/>
      <c r="DA92" s="912"/>
      <c r="DB92" s="910"/>
      <c r="DC92" s="911"/>
      <c r="DD92" s="911"/>
      <c r="DE92" s="911"/>
      <c r="DF92" s="912"/>
      <c r="DG92" s="910"/>
      <c r="DH92" s="911"/>
      <c r="DI92" s="911"/>
      <c r="DJ92" s="911"/>
      <c r="DK92" s="912"/>
      <c r="DL92" s="910"/>
      <c r="DM92" s="911"/>
      <c r="DN92" s="911"/>
      <c r="DO92" s="911"/>
      <c r="DP92" s="912"/>
      <c r="DQ92" s="910"/>
      <c r="DR92" s="911"/>
      <c r="DS92" s="911"/>
      <c r="DT92" s="911"/>
      <c r="DU92" s="912"/>
      <c r="DV92" s="907"/>
      <c r="DW92" s="908"/>
      <c r="DX92" s="908"/>
      <c r="DY92" s="908"/>
      <c r="DZ92" s="909"/>
      <c r="EA92" s="214"/>
    </row>
    <row r="93" spans="1:131" ht="26.25" hidden="1" customHeight="1" x14ac:dyDescent="0.15">
      <c r="A93" s="229"/>
      <c r="B93" s="230"/>
      <c r="C93" s="230"/>
      <c r="D93" s="230"/>
      <c r="E93" s="230"/>
      <c r="F93" s="230"/>
      <c r="G93" s="230"/>
      <c r="H93" s="230"/>
      <c r="I93" s="230"/>
      <c r="J93" s="230"/>
      <c r="K93" s="230"/>
      <c r="L93" s="230"/>
      <c r="M93" s="230"/>
      <c r="N93" s="230"/>
      <c r="O93" s="230"/>
      <c r="P93" s="230"/>
      <c r="Q93" s="231"/>
      <c r="R93" s="231"/>
      <c r="S93" s="231"/>
      <c r="T93" s="231"/>
      <c r="U93" s="231"/>
      <c r="V93" s="231"/>
      <c r="W93" s="231"/>
      <c r="X93" s="231"/>
      <c r="Y93" s="231"/>
      <c r="Z93" s="231"/>
      <c r="AA93" s="231"/>
      <c r="AB93" s="231"/>
      <c r="AC93" s="231"/>
      <c r="AD93" s="231"/>
      <c r="AE93" s="231"/>
      <c r="AF93" s="231"/>
      <c r="AG93" s="231"/>
      <c r="AH93" s="231"/>
      <c r="AI93" s="231"/>
      <c r="AJ93" s="231"/>
      <c r="AK93" s="231"/>
      <c r="AL93" s="231"/>
      <c r="AM93" s="231"/>
      <c r="AN93" s="231"/>
      <c r="AO93" s="231"/>
      <c r="AP93" s="231"/>
      <c r="AQ93" s="231"/>
      <c r="AR93" s="231"/>
      <c r="AS93" s="231"/>
      <c r="AT93" s="231"/>
      <c r="AU93" s="231"/>
      <c r="AV93" s="231"/>
      <c r="AW93" s="231"/>
      <c r="AX93" s="231"/>
      <c r="AY93" s="231"/>
      <c r="AZ93" s="232"/>
      <c r="BA93" s="232"/>
      <c r="BB93" s="232"/>
      <c r="BC93" s="232"/>
      <c r="BD93" s="232"/>
      <c r="BE93" s="225"/>
      <c r="BF93" s="225"/>
      <c r="BG93" s="225"/>
      <c r="BH93" s="225"/>
      <c r="BI93" s="225"/>
      <c r="BJ93" s="225"/>
      <c r="BK93" s="225"/>
      <c r="BL93" s="225"/>
      <c r="BM93" s="225"/>
      <c r="BN93" s="225"/>
      <c r="BO93" s="225"/>
      <c r="BP93" s="225"/>
      <c r="BQ93" s="222">
        <v>87</v>
      </c>
      <c r="BR93" s="227"/>
      <c r="BS93" s="907"/>
      <c r="BT93" s="908"/>
      <c r="BU93" s="908"/>
      <c r="BV93" s="908"/>
      <c r="BW93" s="908"/>
      <c r="BX93" s="908"/>
      <c r="BY93" s="908"/>
      <c r="BZ93" s="908"/>
      <c r="CA93" s="908"/>
      <c r="CB93" s="908"/>
      <c r="CC93" s="908"/>
      <c r="CD93" s="908"/>
      <c r="CE93" s="908"/>
      <c r="CF93" s="908"/>
      <c r="CG93" s="913"/>
      <c r="CH93" s="910"/>
      <c r="CI93" s="911"/>
      <c r="CJ93" s="911"/>
      <c r="CK93" s="911"/>
      <c r="CL93" s="912"/>
      <c r="CM93" s="910"/>
      <c r="CN93" s="911"/>
      <c r="CO93" s="911"/>
      <c r="CP93" s="911"/>
      <c r="CQ93" s="912"/>
      <c r="CR93" s="910"/>
      <c r="CS93" s="911"/>
      <c r="CT93" s="911"/>
      <c r="CU93" s="911"/>
      <c r="CV93" s="912"/>
      <c r="CW93" s="910"/>
      <c r="CX93" s="911"/>
      <c r="CY93" s="911"/>
      <c r="CZ93" s="911"/>
      <c r="DA93" s="912"/>
      <c r="DB93" s="910"/>
      <c r="DC93" s="911"/>
      <c r="DD93" s="911"/>
      <c r="DE93" s="911"/>
      <c r="DF93" s="912"/>
      <c r="DG93" s="910"/>
      <c r="DH93" s="911"/>
      <c r="DI93" s="911"/>
      <c r="DJ93" s="911"/>
      <c r="DK93" s="912"/>
      <c r="DL93" s="910"/>
      <c r="DM93" s="911"/>
      <c r="DN93" s="911"/>
      <c r="DO93" s="911"/>
      <c r="DP93" s="912"/>
      <c r="DQ93" s="910"/>
      <c r="DR93" s="911"/>
      <c r="DS93" s="911"/>
      <c r="DT93" s="911"/>
      <c r="DU93" s="912"/>
      <c r="DV93" s="907"/>
      <c r="DW93" s="908"/>
      <c r="DX93" s="908"/>
      <c r="DY93" s="908"/>
      <c r="DZ93" s="909"/>
      <c r="EA93" s="214"/>
    </row>
    <row r="94" spans="1:131" ht="26.25" hidden="1" customHeight="1" x14ac:dyDescent="0.15">
      <c r="A94" s="229"/>
      <c r="B94" s="230"/>
      <c r="C94" s="230"/>
      <c r="D94" s="230"/>
      <c r="E94" s="230"/>
      <c r="F94" s="230"/>
      <c r="G94" s="230"/>
      <c r="H94" s="230"/>
      <c r="I94" s="230"/>
      <c r="J94" s="230"/>
      <c r="K94" s="230"/>
      <c r="L94" s="230"/>
      <c r="M94" s="230"/>
      <c r="N94" s="230"/>
      <c r="O94" s="230"/>
      <c r="P94" s="230"/>
      <c r="Q94" s="231"/>
      <c r="R94" s="231"/>
      <c r="S94" s="231"/>
      <c r="T94" s="231"/>
      <c r="U94" s="231"/>
      <c r="V94" s="231"/>
      <c r="W94" s="231"/>
      <c r="X94" s="231"/>
      <c r="Y94" s="231"/>
      <c r="Z94" s="231"/>
      <c r="AA94" s="231"/>
      <c r="AB94" s="231"/>
      <c r="AC94" s="231"/>
      <c r="AD94" s="231"/>
      <c r="AE94" s="231"/>
      <c r="AF94" s="231"/>
      <c r="AG94" s="231"/>
      <c r="AH94" s="231"/>
      <c r="AI94" s="231"/>
      <c r="AJ94" s="231"/>
      <c r="AK94" s="231"/>
      <c r="AL94" s="231"/>
      <c r="AM94" s="231"/>
      <c r="AN94" s="231"/>
      <c r="AO94" s="231"/>
      <c r="AP94" s="231"/>
      <c r="AQ94" s="231"/>
      <c r="AR94" s="231"/>
      <c r="AS94" s="231"/>
      <c r="AT94" s="231"/>
      <c r="AU94" s="231"/>
      <c r="AV94" s="231"/>
      <c r="AW94" s="231"/>
      <c r="AX94" s="231"/>
      <c r="AY94" s="231"/>
      <c r="AZ94" s="232"/>
      <c r="BA94" s="232"/>
      <c r="BB94" s="232"/>
      <c r="BC94" s="232"/>
      <c r="BD94" s="232"/>
      <c r="BE94" s="225"/>
      <c r="BF94" s="225"/>
      <c r="BG94" s="225"/>
      <c r="BH94" s="225"/>
      <c r="BI94" s="225"/>
      <c r="BJ94" s="225"/>
      <c r="BK94" s="225"/>
      <c r="BL94" s="225"/>
      <c r="BM94" s="225"/>
      <c r="BN94" s="225"/>
      <c r="BO94" s="225"/>
      <c r="BP94" s="225"/>
      <c r="BQ94" s="222">
        <v>88</v>
      </c>
      <c r="BR94" s="227"/>
      <c r="BS94" s="907"/>
      <c r="BT94" s="908"/>
      <c r="BU94" s="908"/>
      <c r="BV94" s="908"/>
      <c r="BW94" s="908"/>
      <c r="BX94" s="908"/>
      <c r="BY94" s="908"/>
      <c r="BZ94" s="908"/>
      <c r="CA94" s="908"/>
      <c r="CB94" s="908"/>
      <c r="CC94" s="908"/>
      <c r="CD94" s="908"/>
      <c r="CE94" s="908"/>
      <c r="CF94" s="908"/>
      <c r="CG94" s="913"/>
      <c r="CH94" s="910"/>
      <c r="CI94" s="911"/>
      <c r="CJ94" s="911"/>
      <c r="CK94" s="911"/>
      <c r="CL94" s="912"/>
      <c r="CM94" s="910"/>
      <c r="CN94" s="911"/>
      <c r="CO94" s="911"/>
      <c r="CP94" s="911"/>
      <c r="CQ94" s="912"/>
      <c r="CR94" s="910"/>
      <c r="CS94" s="911"/>
      <c r="CT94" s="911"/>
      <c r="CU94" s="911"/>
      <c r="CV94" s="912"/>
      <c r="CW94" s="910"/>
      <c r="CX94" s="911"/>
      <c r="CY94" s="911"/>
      <c r="CZ94" s="911"/>
      <c r="DA94" s="912"/>
      <c r="DB94" s="910"/>
      <c r="DC94" s="911"/>
      <c r="DD94" s="911"/>
      <c r="DE94" s="911"/>
      <c r="DF94" s="912"/>
      <c r="DG94" s="910"/>
      <c r="DH94" s="911"/>
      <c r="DI94" s="911"/>
      <c r="DJ94" s="911"/>
      <c r="DK94" s="912"/>
      <c r="DL94" s="910"/>
      <c r="DM94" s="911"/>
      <c r="DN94" s="911"/>
      <c r="DO94" s="911"/>
      <c r="DP94" s="912"/>
      <c r="DQ94" s="910"/>
      <c r="DR94" s="911"/>
      <c r="DS94" s="911"/>
      <c r="DT94" s="911"/>
      <c r="DU94" s="912"/>
      <c r="DV94" s="907"/>
      <c r="DW94" s="908"/>
      <c r="DX94" s="908"/>
      <c r="DY94" s="908"/>
      <c r="DZ94" s="909"/>
      <c r="EA94" s="214"/>
    </row>
    <row r="95" spans="1:131" ht="26.25" hidden="1" customHeight="1" x14ac:dyDescent="0.15">
      <c r="A95" s="229"/>
      <c r="B95" s="230"/>
      <c r="C95" s="230"/>
      <c r="D95" s="230"/>
      <c r="E95" s="230"/>
      <c r="F95" s="230"/>
      <c r="G95" s="230"/>
      <c r="H95" s="230"/>
      <c r="I95" s="230"/>
      <c r="J95" s="230"/>
      <c r="K95" s="230"/>
      <c r="L95" s="230"/>
      <c r="M95" s="230"/>
      <c r="N95" s="230"/>
      <c r="O95" s="230"/>
      <c r="P95" s="230"/>
      <c r="Q95" s="231"/>
      <c r="R95" s="231"/>
      <c r="S95" s="231"/>
      <c r="T95" s="231"/>
      <c r="U95" s="231"/>
      <c r="V95" s="231"/>
      <c r="W95" s="231"/>
      <c r="X95" s="231"/>
      <c r="Y95" s="231"/>
      <c r="Z95" s="231"/>
      <c r="AA95" s="231"/>
      <c r="AB95" s="231"/>
      <c r="AC95" s="231"/>
      <c r="AD95" s="231"/>
      <c r="AE95" s="231"/>
      <c r="AF95" s="231"/>
      <c r="AG95" s="231"/>
      <c r="AH95" s="231"/>
      <c r="AI95" s="231"/>
      <c r="AJ95" s="231"/>
      <c r="AK95" s="231"/>
      <c r="AL95" s="231"/>
      <c r="AM95" s="231"/>
      <c r="AN95" s="231"/>
      <c r="AO95" s="231"/>
      <c r="AP95" s="231"/>
      <c r="AQ95" s="231"/>
      <c r="AR95" s="231"/>
      <c r="AS95" s="231"/>
      <c r="AT95" s="231"/>
      <c r="AU95" s="231"/>
      <c r="AV95" s="231"/>
      <c r="AW95" s="231"/>
      <c r="AX95" s="231"/>
      <c r="AY95" s="231"/>
      <c r="AZ95" s="232"/>
      <c r="BA95" s="232"/>
      <c r="BB95" s="232"/>
      <c r="BC95" s="232"/>
      <c r="BD95" s="232"/>
      <c r="BE95" s="225"/>
      <c r="BF95" s="225"/>
      <c r="BG95" s="225"/>
      <c r="BH95" s="225"/>
      <c r="BI95" s="225"/>
      <c r="BJ95" s="225"/>
      <c r="BK95" s="225"/>
      <c r="BL95" s="225"/>
      <c r="BM95" s="225"/>
      <c r="BN95" s="225"/>
      <c r="BO95" s="225"/>
      <c r="BP95" s="225"/>
      <c r="BQ95" s="222">
        <v>89</v>
      </c>
      <c r="BR95" s="227"/>
      <c r="BS95" s="907"/>
      <c r="BT95" s="908"/>
      <c r="BU95" s="908"/>
      <c r="BV95" s="908"/>
      <c r="BW95" s="908"/>
      <c r="BX95" s="908"/>
      <c r="BY95" s="908"/>
      <c r="BZ95" s="908"/>
      <c r="CA95" s="908"/>
      <c r="CB95" s="908"/>
      <c r="CC95" s="908"/>
      <c r="CD95" s="908"/>
      <c r="CE95" s="908"/>
      <c r="CF95" s="908"/>
      <c r="CG95" s="913"/>
      <c r="CH95" s="910"/>
      <c r="CI95" s="911"/>
      <c r="CJ95" s="911"/>
      <c r="CK95" s="911"/>
      <c r="CL95" s="912"/>
      <c r="CM95" s="910"/>
      <c r="CN95" s="911"/>
      <c r="CO95" s="911"/>
      <c r="CP95" s="911"/>
      <c r="CQ95" s="912"/>
      <c r="CR95" s="910"/>
      <c r="CS95" s="911"/>
      <c r="CT95" s="911"/>
      <c r="CU95" s="911"/>
      <c r="CV95" s="912"/>
      <c r="CW95" s="910"/>
      <c r="CX95" s="911"/>
      <c r="CY95" s="911"/>
      <c r="CZ95" s="911"/>
      <c r="DA95" s="912"/>
      <c r="DB95" s="910"/>
      <c r="DC95" s="911"/>
      <c r="DD95" s="911"/>
      <c r="DE95" s="911"/>
      <c r="DF95" s="912"/>
      <c r="DG95" s="910"/>
      <c r="DH95" s="911"/>
      <c r="DI95" s="911"/>
      <c r="DJ95" s="911"/>
      <c r="DK95" s="912"/>
      <c r="DL95" s="910"/>
      <c r="DM95" s="911"/>
      <c r="DN95" s="911"/>
      <c r="DO95" s="911"/>
      <c r="DP95" s="912"/>
      <c r="DQ95" s="910"/>
      <c r="DR95" s="911"/>
      <c r="DS95" s="911"/>
      <c r="DT95" s="911"/>
      <c r="DU95" s="912"/>
      <c r="DV95" s="907"/>
      <c r="DW95" s="908"/>
      <c r="DX95" s="908"/>
      <c r="DY95" s="908"/>
      <c r="DZ95" s="909"/>
      <c r="EA95" s="214"/>
    </row>
    <row r="96" spans="1:131" ht="26.25" hidden="1" customHeight="1" x14ac:dyDescent="0.15">
      <c r="A96" s="229"/>
      <c r="B96" s="230"/>
      <c r="C96" s="230"/>
      <c r="D96" s="230"/>
      <c r="E96" s="230"/>
      <c r="F96" s="230"/>
      <c r="G96" s="230"/>
      <c r="H96" s="230"/>
      <c r="I96" s="230"/>
      <c r="J96" s="230"/>
      <c r="K96" s="230"/>
      <c r="L96" s="230"/>
      <c r="M96" s="230"/>
      <c r="N96" s="230"/>
      <c r="O96" s="230"/>
      <c r="P96" s="230"/>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231"/>
      <c r="AP96" s="231"/>
      <c r="AQ96" s="231"/>
      <c r="AR96" s="231"/>
      <c r="AS96" s="231"/>
      <c r="AT96" s="231"/>
      <c r="AU96" s="231"/>
      <c r="AV96" s="231"/>
      <c r="AW96" s="231"/>
      <c r="AX96" s="231"/>
      <c r="AY96" s="231"/>
      <c r="AZ96" s="232"/>
      <c r="BA96" s="232"/>
      <c r="BB96" s="232"/>
      <c r="BC96" s="232"/>
      <c r="BD96" s="232"/>
      <c r="BE96" s="225"/>
      <c r="BF96" s="225"/>
      <c r="BG96" s="225"/>
      <c r="BH96" s="225"/>
      <c r="BI96" s="225"/>
      <c r="BJ96" s="225"/>
      <c r="BK96" s="225"/>
      <c r="BL96" s="225"/>
      <c r="BM96" s="225"/>
      <c r="BN96" s="225"/>
      <c r="BO96" s="225"/>
      <c r="BP96" s="225"/>
      <c r="BQ96" s="222">
        <v>90</v>
      </c>
      <c r="BR96" s="227"/>
      <c r="BS96" s="907"/>
      <c r="BT96" s="908"/>
      <c r="BU96" s="908"/>
      <c r="BV96" s="908"/>
      <c r="BW96" s="908"/>
      <c r="BX96" s="908"/>
      <c r="BY96" s="908"/>
      <c r="BZ96" s="908"/>
      <c r="CA96" s="908"/>
      <c r="CB96" s="908"/>
      <c r="CC96" s="908"/>
      <c r="CD96" s="908"/>
      <c r="CE96" s="908"/>
      <c r="CF96" s="908"/>
      <c r="CG96" s="913"/>
      <c r="CH96" s="910"/>
      <c r="CI96" s="911"/>
      <c r="CJ96" s="911"/>
      <c r="CK96" s="911"/>
      <c r="CL96" s="912"/>
      <c r="CM96" s="910"/>
      <c r="CN96" s="911"/>
      <c r="CO96" s="911"/>
      <c r="CP96" s="911"/>
      <c r="CQ96" s="912"/>
      <c r="CR96" s="910"/>
      <c r="CS96" s="911"/>
      <c r="CT96" s="911"/>
      <c r="CU96" s="911"/>
      <c r="CV96" s="912"/>
      <c r="CW96" s="910"/>
      <c r="CX96" s="911"/>
      <c r="CY96" s="911"/>
      <c r="CZ96" s="911"/>
      <c r="DA96" s="912"/>
      <c r="DB96" s="910"/>
      <c r="DC96" s="911"/>
      <c r="DD96" s="911"/>
      <c r="DE96" s="911"/>
      <c r="DF96" s="912"/>
      <c r="DG96" s="910"/>
      <c r="DH96" s="911"/>
      <c r="DI96" s="911"/>
      <c r="DJ96" s="911"/>
      <c r="DK96" s="912"/>
      <c r="DL96" s="910"/>
      <c r="DM96" s="911"/>
      <c r="DN96" s="911"/>
      <c r="DO96" s="911"/>
      <c r="DP96" s="912"/>
      <c r="DQ96" s="910"/>
      <c r="DR96" s="911"/>
      <c r="DS96" s="911"/>
      <c r="DT96" s="911"/>
      <c r="DU96" s="912"/>
      <c r="DV96" s="907"/>
      <c r="DW96" s="908"/>
      <c r="DX96" s="908"/>
      <c r="DY96" s="908"/>
      <c r="DZ96" s="909"/>
      <c r="EA96" s="214"/>
    </row>
    <row r="97" spans="1:131" ht="26.25" hidden="1" customHeight="1" x14ac:dyDescent="0.15">
      <c r="A97" s="229"/>
      <c r="B97" s="230"/>
      <c r="C97" s="230"/>
      <c r="D97" s="230"/>
      <c r="E97" s="230"/>
      <c r="F97" s="230"/>
      <c r="G97" s="230"/>
      <c r="H97" s="230"/>
      <c r="I97" s="230"/>
      <c r="J97" s="230"/>
      <c r="K97" s="230"/>
      <c r="L97" s="230"/>
      <c r="M97" s="230"/>
      <c r="N97" s="230"/>
      <c r="O97" s="230"/>
      <c r="P97" s="230"/>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231"/>
      <c r="AP97" s="231"/>
      <c r="AQ97" s="231"/>
      <c r="AR97" s="231"/>
      <c r="AS97" s="231"/>
      <c r="AT97" s="231"/>
      <c r="AU97" s="231"/>
      <c r="AV97" s="231"/>
      <c r="AW97" s="231"/>
      <c r="AX97" s="231"/>
      <c r="AY97" s="231"/>
      <c r="AZ97" s="232"/>
      <c r="BA97" s="232"/>
      <c r="BB97" s="232"/>
      <c r="BC97" s="232"/>
      <c r="BD97" s="232"/>
      <c r="BE97" s="225"/>
      <c r="BF97" s="225"/>
      <c r="BG97" s="225"/>
      <c r="BH97" s="225"/>
      <c r="BI97" s="225"/>
      <c r="BJ97" s="225"/>
      <c r="BK97" s="225"/>
      <c r="BL97" s="225"/>
      <c r="BM97" s="225"/>
      <c r="BN97" s="225"/>
      <c r="BO97" s="225"/>
      <c r="BP97" s="225"/>
      <c r="BQ97" s="222">
        <v>91</v>
      </c>
      <c r="BR97" s="227"/>
      <c r="BS97" s="907"/>
      <c r="BT97" s="908"/>
      <c r="BU97" s="908"/>
      <c r="BV97" s="908"/>
      <c r="BW97" s="908"/>
      <c r="BX97" s="908"/>
      <c r="BY97" s="908"/>
      <c r="BZ97" s="908"/>
      <c r="CA97" s="908"/>
      <c r="CB97" s="908"/>
      <c r="CC97" s="908"/>
      <c r="CD97" s="908"/>
      <c r="CE97" s="908"/>
      <c r="CF97" s="908"/>
      <c r="CG97" s="913"/>
      <c r="CH97" s="910"/>
      <c r="CI97" s="911"/>
      <c r="CJ97" s="911"/>
      <c r="CK97" s="911"/>
      <c r="CL97" s="912"/>
      <c r="CM97" s="910"/>
      <c r="CN97" s="911"/>
      <c r="CO97" s="911"/>
      <c r="CP97" s="911"/>
      <c r="CQ97" s="912"/>
      <c r="CR97" s="910"/>
      <c r="CS97" s="911"/>
      <c r="CT97" s="911"/>
      <c r="CU97" s="911"/>
      <c r="CV97" s="912"/>
      <c r="CW97" s="910"/>
      <c r="CX97" s="911"/>
      <c r="CY97" s="911"/>
      <c r="CZ97" s="911"/>
      <c r="DA97" s="912"/>
      <c r="DB97" s="910"/>
      <c r="DC97" s="911"/>
      <c r="DD97" s="911"/>
      <c r="DE97" s="911"/>
      <c r="DF97" s="912"/>
      <c r="DG97" s="910"/>
      <c r="DH97" s="911"/>
      <c r="DI97" s="911"/>
      <c r="DJ97" s="911"/>
      <c r="DK97" s="912"/>
      <c r="DL97" s="910"/>
      <c r="DM97" s="911"/>
      <c r="DN97" s="911"/>
      <c r="DO97" s="911"/>
      <c r="DP97" s="912"/>
      <c r="DQ97" s="910"/>
      <c r="DR97" s="911"/>
      <c r="DS97" s="911"/>
      <c r="DT97" s="911"/>
      <c r="DU97" s="912"/>
      <c r="DV97" s="907"/>
      <c r="DW97" s="908"/>
      <c r="DX97" s="908"/>
      <c r="DY97" s="908"/>
      <c r="DZ97" s="909"/>
      <c r="EA97" s="214"/>
    </row>
    <row r="98" spans="1:131" ht="26.25" hidden="1" customHeight="1" x14ac:dyDescent="0.15">
      <c r="A98" s="229"/>
      <c r="B98" s="230"/>
      <c r="C98" s="230"/>
      <c r="D98" s="230"/>
      <c r="E98" s="230"/>
      <c r="F98" s="230"/>
      <c r="G98" s="230"/>
      <c r="H98" s="230"/>
      <c r="I98" s="230"/>
      <c r="J98" s="230"/>
      <c r="K98" s="230"/>
      <c r="L98" s="230"/>
      <c r="M98" s="230"/>
      <c r="N98" s="230"/>
      <c r="O98" s="230"/>
      <c r="P98" s="230"/>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231"/>
      <c r="AP98" s="231"/>
      <c r="AQ98" s="231"/>
      <c r="AR98" s="231"/>
      <c r="AS98" s="231"/>
      <c r="AT98" s="231"/>
      <c r="AU98" s="231"/>
      <c r="AV98" s="231"/>
      <c r="AW98" s="231"/>
      <c r="AX98" s="231"/>
      <c r="AY98" s="231"/>
      <c r="AZ98" s="232"/>
      <c r="BA98" s="232"/>
      <c r="BB98" s="232"/>
      <c r="BC98" s="232"/>
      <c r="BD98" s="232"/>
      <c r="BE98" s="225"/>
      <c r="BF98" s="225"/>
      <c r="BG98" s="225"/>
      <c r="BH98" s="225"/>
      <c r="BI98" s="225"/>
      <c r="BJ98" s="225"/>
      <c r="BK98" s="225"/>
      <c r="BL98" s="225"/>
      <c r="BM98" s="225"/>
      <c r="BN98" s="225"/>
      <c r="BO98" s="225"/>
      <c r="BP98" s="225"/>
      <c r="BQ98" s="222">
        <v>92</v>
      </c>
      <c r="BR98" s="227"/>
      <c r="BS98" s="907"/>
      <c r="BT98" s="908"/>
      <c r="BU98" s="908"/>
      <c r="BV98" s="908"/>
      <c r="BW98" s="908"/>
      <c r="BX98" s="908"/>
      <c r="BY98" s="908"/>
      <c r="BZ98" s="908"/>
      <c r="CA98" s="908"/>
      <c r="CB98" s="908"/>
      <c r="CC98" s="908"/>
      <c r="CD98" s="908"/>
      <c r="CE98" s="908"/>
      <c r="CF98" s="908"/>
      <c r="CG98" s="913"/>
      <c r="CH98" s="910"/>
      <c r="CI98" s="911"/>
      <c r="CJ98" s="911"/>
      <c r="CK98" s="911"/>
      <c r="CL98" s="912"/>
      <c r="CM98" s="910"/>
      <c r="CN98" s="911"/>
      <c r="CO98" s="911"/>
      <c r="CP98" s="911"/>
      <c r="CQ98" s="912"/>
      <c r="CR98" s="910"/>
      <c r="CS98" s="911"/>
      <c r="CT98" s="911"/>
      <c r="CU98" s="911"/>
      <c r="CV98" s="912"/>
      <c r="CW98" s="910"/>
      <c r="CX98" s="911"/>
      <c r="CY98" s="911"/>
      <c r="CZ98" s="911"/>
      <c r="DA98" s="912"/>
      <c r="DB98" s="910"/>
      <c r="DC98" s="911"/>
      <c r="DD98" s="911"/>
      <c r="DE98" s="911"/>
      <c r="DF98" s="912"/>
      <c r="DG98" s="910"/>
      <c r="DH98" s="911"/>
      <c r="DI98" s="911"/>
      <c r="DJ98" s="911"/>
      <c r="DK98" s="912"/>
      <c r="DL98" s="910"/>
      <c r="DM98" s="911"/>
      <c r="DN98" s="911"/>
      <c r="DO98" s="911"/>
      <c r="DP98" s="912"/>
      <c r="DQ98" s="910"/>
      <c r="DR98" s="911"/>
      <c r="DS98" s="911"/>
      <c r="DT98" s="911"/>
      <c r="DU98" s="912"/>
      <c r="DV98" s="907"/>
      <c r="DW98" s="908"/>
      <c r="DX98" s="908"/>
      <c r="DY98" s="908"/>
      <c r="DZ98" s="909"/>
      <c r="EA98" s="214"/>
    </row>
    <row r="99" spans="1:131" ht="26.25" hidden="1" customHeight="1" x14ac:dyDescent="0.15">
      <c r="A99" s="229"/>
      <c r="B99" s="230"/>
      <c r="C99" s="230"/>
      <c r="D99" s="230"/>
      <c r="E99" s="230"/>
      <c r="F99" s="230"/>
      <c r="G99" s="230"/>
      <c r="H99" s="230"/>
      <c r="I99" s="230"/>
      <c r="J99" s="230"/>
      <c r="K99" s="230"/>
      <c r="L99" s="230"/>
      <c r="M99" s="230"/>
      <c r="N99" s="230"/>
      <c r="O99" s="230"/>
      <c r="P99" s="230"/>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231"/>
      <c r="AP99" s="231"/>
      <c r="AQ99" s="231"/>
      <c r="AR99" s="231"/>
      <c r="AS99" s="231"/>
      <c r="AT99" s="231"/>
      <c r="AU99" s="231"/>
      <c r="AV99" s="231"/>
      <c r="AW99" s="231"/>
      <c r="AX99" s="231"/>
      <c r="AY99" s="231"/>
      <c r="AZ99" s="232"/>
      <c r="BA99" s="232"/>
      <c r="BB99" s="232"/>
      <c r="BC99" s="232"/>
      <c r="BD99" s="232"/>
      <c r="BE99" s="225"/>
      <c r="BF99" s="225"/>
      <c r="BG99" s="225"/>
      <c r="BH99" s="225"/>
      <c r="BI99" s="225"/>
      <c r="BJ99" s="225"/>
      <c r="BK99" s="225"/>
      <c r="BL99" s="225"/>
      <c r="BM99" s="225"/>
      <c r="BN99" s="225"/>
      <c r="BO99" s="225"/>
      <c r="BP99" s="225"/>
      <c r="BQ99" s="222">
        <v>93</v>
      </c>
      <c r="BR99" s="227"/>
      <c r="BS99" s="907"/>
      <c r="BT99" s="908"/>
      <c r="BU99" s="908"/>
      <c r="BV99" s="908"/>
      <c r="BW99" s="908"/>
      <c r="BX99" s="908"/>
      <c r="BY99" s="908"/>
      <c r="BZ99" s="908"/>
      <c r="CA99" s="908"/>
      <c r="CB99" s="908"/>
      <c r="CC99" s="908"/>
      <c r="CD99" s="908"/>
      <c r="CE99" s="908"/>
      <c r="CF99" s="908"/>
      <c r="CG99" s="913"/>
      <c r="CH99" s="910"/>
      <c r="CI99" s="911"/>
      <c r="CJ99" s="911"/>
      <c r="CK99" s="911"/>
      <c r="CL99" s="912"/>
      <c r="CM99" s="910"/>
      <c r="CN99" s="911"/>
      <c r="CO99" s="911"/>
      <c r="CP99" s="911"/>
      <c r="CQ99" s="912"/>
      <c r="CR99" s="910"/>
      <c r="CS99" s="911"/>
      <c r="CT99" s="911"/>
      <c r="CU99" s="911"/>
      <c r="CV99" s="912"/>
      <c r="CW99" s="910"/>
      <c r="CX99" s="911"/>
      <c r="CY99" s="911"/>
      <c r="CZ99" s="911"/>
      <c r="DA99" s="912"/>
      <c r="DB99" s="910"/>
      <c r="DC99" s="911"/>
      <c r="DD99" s="911"/>
      <c r="DE99" s="911"/>
      <c r="DF99" s="912"/>
      <c r="DG99" s="910"/>
      <c r="DH99" s="911"/>
      <c r="DI99" s="911"/>
      <c r="DJ99" s="911"/>
      <c r="DK99" s="912"/>
      <c r="DL99" s="910"/>
      <c r="DM99" s="911"/>
      <c r="DN99" s="911"/>
      <c r="DO99" s="911"/>
      <c r="DP99" s="912"/>
      <c r="DQ99" s="910"/>
      <c r="DR99" s="911"/>
      <c r="DS99" s="911"/>
      <c r="DT99" s="911"/>
      <c r="DU99" s="912"/>
      <c r="DV99" s="907"/>
      <c r="DW99" s="908"/>
      <c r="DX99" s="908"/>
      <c r="DY99" s="908"/>
      <c r="DZ99" s="909"/>
      <c r="EA99" s="214"/>
    </row>
    <row r="100" spans="1:131" ht="26.25" hidden="1" customHeight="1" x14ac:dyDescent="0.15">
      <c r="A100" s="229"/>
      <c r="B100" s="230"/>
      <c r="C100" s="230"/>
      <c r="D100" s="230"/>
      <c r="E100" s="230"/>
      <c r="F100" s="230"/>
      <c r="G100" s="230"/>
      <c r="H100" s="230"/>
      <c r="I100" s="230"/>
      <c r="J100" s="230"/>
      <c r="K100" s="230"/>
      <c r="L100" s="230"/>
      <c r="M100" s="230"/>
      <c r="N100" s="230"/>
      <c r="O100" s="230"/>
      <c r="P100" s="230"/>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231"/>
      <c r="AP100" s="231"/>
      <c r="AQ100" s="231"/>
      <c r="AR100" s="231"/>
      <c r="AS100" s="231"/>
      <c r="AT100" s="231"/>
      <c r="AU100" s="231"/>
      <c r="AV100" s="231"/>
      <c r="AW100" s="231"/>
      <c r="AX100" s="231"/>
      <c r="AY100" s="231"/>
      <c r="AZ100" s="232"/>
      <c r="BA100" s="232"/>
      <c r="BB100" s="232"/>
      <c r="BC100" s="232"/>
      <c r="BD100" s="232"/>
      <c r="BE100" s="225"/>
      <c r="BF100" s="225"/>
      <c r="BG100" s="225"/>
      <c r="BH100" s="225"/>
      <c r="BI100" s="225"/>
      <c r="BJ100" s="225"/>
      <c r="BK100" s="225"/>
      <c r="BL100" s="225"/>
      <c r="BM100" s="225"/>
      <c r="BN100" s="225"/>
      <c r="BO100" s="225"/>
      <c r="BP100" s="225"/>
      <c r="BQ100" s="222">
        <v>94</v>
      </c>
      <c r="BR100" s="227"/>
      <c r="BS100" s="907"/>
      <c r="BT100" s="908"/>
      <c r="BU100" s="908"/>
      <c r="BV100" s="908"/>
      <c r="BW100" s="908"/>
      <c r="BX100" s="908"/>
      <c r="BY100" s="908"/>
      <c r="BZ100" s="908"/>
      <c r="CA100" s="908"/>
      <c r="CB100" s="908"/>
      <c r="CC100" s="908"/>
      <c r="CD100" s="908"/>
      <c r="CE100" s="908"/>
      <c r="CF100" s="908"/>
      <c r="CG100" s="913"/>
      <c r="CH100" s="910"/>
      <c r="CI100" s="911"/>
      <c r="CJ100" s="911"/>
      <c r="CK100" s="911"/>
      <c r="CL100" s="912"/>
      <c r="CM100" s="910"/>
      <c r="CN100" s="911"/>
      <c r="CO100" s="911"/>
      <c r="CP100" s="911"/>
      <c r="CQ100" s="912"/>
      <c r="CR100" s="910"/>
      <c r="CS100" s="911"/>
      <c r="CT100" s="911"/>
      <c r="CU100" s="911"/>
      <c r="CV100" s="912"/>
      <c r="CW100" s="910"/>
      <c r="CX100" s="911"/>
      <c r="CY100" s="911"/>
      <c r="CZ100" s="911"/>
      <c r="DA100" s="912"/>
      <c r="DB100" s="910"/>
      <c r="DC100" s="911"/>
      <c r="DD100" s="911"/>
      <c r="DE100" s="911"/>
      <c r="DF100" s="912"/>
      <c r="DG100" s="910"/>
      <c r="DH100" s="911"/>
      <c r="DI100" s="911"/>
      <c r="DJ100" s="911"/>
      <c r="DK100" s="912"/>
      <c r="DL100" s="910"/>
      <c r="DM100" s="911"/>
      <c r="DN100" s="911"/>
      <c r="DO100" s="911"/>
      <c r="DP100" s="912"/>
      <c r="DQ100" s="910"/>
      <c r="DR100" s="911"/>
      <c r="DS100" s="911"/>
      <c r="DT100" s="911"/>
      <c r="DU100" s="912"/>
      <c r="DV100" s="907"/>
      <c r="DW100" s="908"/>
      <c r="DX100" s="908"/>
      <c r="DY100" s="908"/>
      <c r="DZ100" s="909"/>
      <c r="EA100" s="214"/>
    </row>
    <row r="101" spans="1:131" ht="26.25" hidden="1" customHeight="1" x14ac:dyDescent="0.15">
      <c r="A101" s="229"/>
      <c r="B101" s="230"/>
      <c r="C101" s="230"/>
      <c r="D101" s="230"/>
      <c r="E101" s="230"/>
      <c r="F101" s="230"/>
      <c r="G101" s="230"/>
      <c r="H101" s="230"/>
      <c r="I101" s="230"/>
      <c r="J101" s="230"/>
      <c r="K101" s="230"/>
      <c r="L101" s="230"/>
      <c r="M101" s="230"/>
      <c r="N101" s="230"/>
      <c r="O101" s="230"/>
      <c r="P101" s="230"/>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231"/>
      <c r="AP101" s="231"/>
      <c r="AQ101" s="231"/>
      <c r="AR101" s="231"/>
      <c r="AS101" s="231"/>
      <c r="AT101" s="231"/>
      <c r="AU101" s="231"/>
      <c r="AV101" s="231"/>
      <c r="AW101" s="231"/>
      <c r="AX101" s="231"/>
      <c r="AY101" s="231"/>
      <c r="AZ101" s="232"/>
      <c r="BA101" s="232"/>
      <c r="BB101" s="232"/>
      <c r="BC101" s="232"/>
      <c r="BD101" s="232"/>
      <c r="BE101" s="225"/>
      <c r="BF101" s="225"/>
      <c r="BG101" s="225"/>
      <c r="BH101" s="225"/>
      <c r="BI101" s="225"/>
      <c r="BJ101" s="225"/>
      <c r="BK101" s="225"/>
      <c r="BL101" s="225"/>
      <c r="BM101" s="225"/>
      <c r="BN101" s="225"/>
      <c r="BO101" s="225"/>
      <c r="BP101" s="225"/>
      <c r="BQ101" s="222">
        <v>95</v>
      </c>
      <c r="BR101" s="227"/>
      <c r="BS101" s="907"/>
      <c r="BT101" s="908"/>
      <c r="BU101" s="908"/>
      <c r="BV101" s="908"/>
      <c r="BW101" s="908"/>
      <c r="BX101" s="908"/>
      <c r="BY101" s="908"/>
      <c r="BZ101" s="908"/>
      <c r="CA101" s="908"/>
      <c r="CB101" s="908"/>
      <c r="CC101" s="908"/>
      <c r="CD101" s="908"/>
      <c r="CE101" s="908"/>
      <c r="CF101" s="908"/>
      <c r="CG101" s="913"/>
      <c r="CH101" s="910"/>
      <c r="CI101" s="911"/>
      <c r="CJ101" s="911"/>
      <c r="CK101" s="911"/>
      <c r="CL101" s="912"/>
      <c r="CM101" s="910"/>
      <c r="CN101" s="911"/>
      <c r="CO101" s="911"/>
      <c r="CP101" s="911"/>
      <c r="CQ101" s="912"/>
      <c r="CR101" s="910"/>
      <c r="CS101" s="911"/>
      <c r="CT101" s="911"/>
      <c r="CU101" s="911"/>
      <c r="CV101" s="912"/>
      <c r="CW101" s="910"/>
      <c r="CX101" s="911"/>
      <c r="CY101" s="911"/>
      <c r="CZ101" s="911"/>
      <c r="DA101" s="912"/>
      <c r="DB101" s="910"/>
      <c r="DC101" s="911"/>
      <c r="DD101" s="911"/>
      <c r="DE101" s="911"/>
      <c r="DF101" s="912"/>
      <c r="DG101" s="910"/>
      <c r="DH101" s="911"/>
      <c r="DI101" s="911"/>
      <c r="DJ101" s="911"/>
      <c r="DK101" s="912"/>
      <c r="DL101" s="910"/>
      <c r="DM101" s="911"/>
      <c r="DN101" s="911"/>
      <c r="DO101" s="911"/>
      <c r="DP101" s="912"/>
      <c r="DQ101" s="910"/>
      <c r="DR101" s="911"/>
      <c r="DS101" s="911"/>
      <c r="DT101" s="911"/>
      <c r="DU101" s="912"/>
      <c r="DV101" s="907"/>
      <c r="DW101" s="908"/>
      <c r="DX101" s="908"/>
      <c r="DY101" s="908"/>
      <c r="DZ101" s="909"/>
      <c r="EA101" s="214"/>
    </row>
    <row r="102" spans="1:131" ht="26.25" customHeight="1" thickBot="1" x14ac:dyDescent="0.2">
      <c r="A102" s="229"/>
      <c r="B102" s="230"/>
      <c r="C102" s="230"/>
      <c r="D102" s="230"/>
      <c r="E102" s="230"/>
      <c r="F102" s="230"/>
      <c r="G102" s="230"/>
      <c r="H102" s="230"/>
      <c r="I102" s="230"/>
      <c r="J102" s="230"/>
      <c r="K102" s="230"/>
      <c r="L102" s="230"/>
      <c r="M102" s="230"/>
      <c r="N102" s="230"/>
      <c r="O102" s="230"/>
      <c r="P102" s="230"/>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231"/>
      <c r="AP102" s="231"/>
      <c r="AQ102" s="231"/>
      <c r="AR102" s="231"/>
      <c r="AS102" s="231"/>
      <c r="AT102" s="231"/>
      <c r="AU102" s="231"/>
      <c r="AV102" s="231"/>
      <c r="AW102" s="231"/>
      <c r="AX102" s="231"/>
      <c r="AY102" s="231"/>
      <c r="AZ102" s="232"/>
      <c r="BA102" s="232"/>
      <c r="BB102" s="232"/>
      <c r="BC102" s="232"/>
      <c r="BD102" s="232"/>
      <c r="BE102" s="225"/>
      <c r="BF102" s="225"/>
      <c r="BG102" s="225"/>
      <c r="BH102" s="225"/>
      <c r="BI102" s="225"/>
      <c r="BJ102" s="225"/>
      <c r="BK102" s="225"/>
      <c r="BL102" s="225"/>
      <c r="BM102" s="225"/>
      <c r="BN102" s="225"/>
      <c r="BO102" s="225"/>
      <c r="BP102" s="225"/>
      <c r="BQ102" s="224" t="s">
        <v>391</v>
      </c>
      <c r="BR102" s="837" t="s">
        <v>425</v>
      </c>
      <c r="BS102" s="838"/>
      <c r="BT102" s="838"/>
      <c r="BU102" s="838"/>
      <c r="BV102" s="838"/>
      <c r="BW102" s="838"/>
      <c r="BX102" s="838"/>
      <c r="BY102" s="838"/>
      <c r="BZ102" s="838"/>
      <c r="CA102" s="838"/>
      <c r="CB102" s="838"/>
      <c r="CC102" s="838"/>
      <c r="CD102" s="838"/>
      <c r="CE102" s="838"/>
      <c r="CF102" s="838"/>
      <c r="CG102" s="839"/>
      <c r="CH102" s="929"/>
      <c r="CI102" s="930"/>
      <c r="CJ102" s="930"/>
      <c r="CK102" s="930"/>
      <c r="CL102" s="931"/>
      <c r="CM102" s="929"/>
      <c r="CN102" s="930"/>
      <c r="CO102" s="930"/>
      <c r="CP102" s="930"/>
      <c r="CQ102" s="931"/>
      <c r="CR102" s="932">
        <v>128</v>
      </c>
      <c r="CS102" s="900"/>
      <c r="CT102" s="900"/>
      <c r="CU102" s="900"/>
      <c r="CV102" s="933"/>
      <c r="CW102" s="932">
        <v>9</v>
      </c>
      <c r="CX102" s="900"/>
      <c r="CY102" s="900"/>
      <c r="CZ102" s="900"/>
      <c r="DA102" s="933"/>
      <c r="DB102" s="932"/>
      <c r="DC102" s="900"/>
      <c r="DD102" s="900"/>
      <c r="DE102" s="900"/>
      <c r="DF102" s="933"/>
      <c r="DG102" s="932"/>
      <c r="DH102" s="900"/>
      <c r="DI102" s="900"/>
      <c r="DJ102" s="900"/>
      <c r="DK102" s="933"/>
      <c r="DL102" s="932"/>
      <c r="DM102" s="900"/>
      <c r="DN102" s="900"/>
      <c r="DO102" s="900"/>
      <c r="DP102" s="933"/>
      <c r="DQ102" s="932"/>
      <c r="DR102" s="900"/>
      <c r="DS102" s="900"/>
      <c r="DT102" s="900"/>
      <c r="DU102" s="933"/>
      <c r="DV102" s="837"/>
      <c r="DW102" s="838"/>
      <c r="DX102" s="838"/>
      <c r="DY102" s="838"/>
      <c r="DZ102" s="956"/>
      <c r="EA102" s="214"/>
    </row>
    <row r="103" spans="1:131" ht="26.25" customHeight="1" x14ac:dyDescent="0.15">
      <c r="A103" s="229"/>
      <c r="B103" s="230"/>
      <c r="C103" s="230"/>
      <c r="D103" s="230"/>
      <c r="E103" s="230"/>
      <c r="F103" s="230"/>
      <c r="G103" s="230"/>
      <c r="H103" s="230"/>
      <c r="I103" s="230"/>
      <c r="J103" s="230"/>
      <c r="K103" s="230"/>
      <c r="L103" s="230"/>
      <c r="M103" s="230"/>
      <c r="N103" s="230"/>
      <c r="O103" s="230"/>
      <c r="P103" s="230"/>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231"/>
      <c r="AP103" s="231"/>
      <c r="AQ103" s="231"/>
      <c r="AR103" s="231"/>
      <c r="AS103" s="231"/>
      <c r="AT103" s="231"/>
      <c r="AU103" s="231"/>
      <c r="AV103" s="231"/>
      <c r="AW103" s="231"/>
      <c r="AX103" s="231"/>
      <c r="AY103" s="231"/>
      <c r="AZ103" s="232"/>
      <c r="BA103" s="232"/>
      <c r="BB103" s="232"/>
      <c r="BC103" s="232"/>
      <c r="BD103" s="232"/>
      <c r="BE103" s="225"/>
      <c r="BF103" s="225"/>
      <c r="BG103" s="225"/>
      <c r="BH103" s="225"/>
      <c r="BI103" s="225"/>
      <c r="BJ103" s="225"/>
      <c r="BK103" s="225"/>
      <c r="BL103" s="225"/>
      <c r="BM103" s="225"/>
      <c r="BN103" s="225"/>
      <c r="BO103" s="225"/>
      <c r="BP103" s="225"/>
      <c r="BQ103" s="957" t="s">
        <v>426</v>
      </c>
      <c r="BR103" s="957"/>
      <c r="BS103" s="957"/>
      <c r="BT103" s="957"/>
      <c r="BU103" s="957"/>
      <c r="BV103" s="957"/>
      <c r="BW103" s="957"/>
      <c r="BX103" s="957"/>
      <c r="BY103" s="957"/>
      <c r="BZ103" s="957"/>
      <c r="CA103" s="957"/>
      <c r="CB103" s="957"/>
      <c r="CC103" s="957"/>
      <c r="CD103" s="957"/>
      <c r="CE103" s="957"/>
      <c r="CF103" s="957"/>
      <c r="CG103" s="957"/>
      <c r="CH103" s="957"/>
      <c r="CI103" s="957"/>
      <c r="CJ103" s="957"/>
      <c r="CK103" s="957"/>
      <c r="CL103" s="957"/>
      <c r="CM103" s="957"/>
      <c r="CN103" s="957"/>
      <c r="CO103" s="957"/>
      <c r="CP103" s="957"/>
      <c r="CQ103" s="957"/>
      <c r="CR103" s="957"/>
      <c r="CS103" s="957"/>
      <c r="CT103" s="957"/>
      <c r="CU103" s="957"/>
      <c r="CV103" s="957"/>
      <c r="CW103" s="957"/>
      <c r="CX103" s="957"/>
      <c r="CY103" s="957"/>
      <c r="CZ103" s="957"/>
      <c r="DA103" s="957"/>
      <c r="DB103" s="957"/>
      <c r="DC103" s="957"/>
      <c r="DD103" s="957"/>
      <c r="DE103" s="957"/>
      <c r="DF103" s="957"/>
      <c r="DG103" s="957"/>
      <c r="DH103" s="957"/>
      <c r="DI103" s="957"/>
      <c r="DJ103" s="957"/>
      <c r="DK103" s="957"/>
      <c r="DL103" s="957"/>
      <c r="DM103" s="957"/>
      <c r="DN103" s="957"/>
      <c r="DO103" s="957"/>
      <c r="DP103" s="957"/>
      <c r="DQ103" s="957"/>
      <c r="DR103" s="957"/>
      <c r="DS103" s="957"/>
      <c r="DT103" s="957"/>
      <c r="DU103" s="957"/>
      <c r="DV103" s="957"/>
      <c r="DW103" s="957"/>
      <c r="DX103" s="957"/>
      <c r="DY103" s="957"/>
      <c r="DZ103" s="957"/>
      <c r="EA103" s="214"/>
    </row>
    <row r="104" spans="1:131" ht="26.25" customHeight="1" x14ac:dyDescent="0.15">
      <c r="A104" s="229"/>
      <c r="B104" s="230"/>
      <c r="C104" s="230"/>
      <c r="D104" s="230"/>
      <c r="E104" s="230"/>
      <c r="F104" s="230"/>
      <c r="G104" s="230"/>
      <c r="H104" s="230"/>
      <c r="I104" s="230"/>
      <c r="J104" s="230"/>
      <c r="K104" s="230"/>
      <c r="L104" s="230"/>
      <c r="M104" s="230"/>
      <c r="N104" s="230"/>
      <c r="O104" s="230"/>
      <c r="P104" s="230"/>
      <c r="Q104" s="231"/>
      <c r="R104" s="231"/>
      <c r="S104" s="231"/>
      <c r="T104" s="231"/>
      <c r="U104" s="231"/>
      <c r="V104" s="231"/>
      <c r="W104" s="231"/>
      <c r="X104" s="231"/>
      <c r="Y104" s="231"/>
      <c r="Z104" s="231"/>
      <c r="AA104" s="231"/>
      <c r="AB104" s="231"/>
      <c r="AC104" s="231"/>
      <c r="AD104" s="231"/>
      <c r="AE104" s="231"/>
      <c r="AF104" s="231"/>
      <c r="AG104" s="231"/>
      <c r="AH104" s="231"/>
      <c r="AI104" s="231"/>
      <c r="AJ104" s="231"/>
      <c r="AK104" s="231"/>
      <c r="AL104" s="231"/>
      <c r="AM104" s="231"/>
      <c r="AN104" s="231"/>
      <c r="AO104" s="231"/>
      <c r="AP104" s="231"/>
      <c r="AQ104" s="231"/>
      <c r="AR104" s="231"/>
      <c r="AS104" s="231"/>
      <c r="AT104" s="231"/>
      <c r="AU104" s="231"/>
      <c r="AV104" s="231"/>
      <c r="AW104" s="231"/>
      <c r="AX104" s="231"/>
      <c r="AY104" s="231"/>
      <c r="AZ104" s="232"/>
      <c r="BA104" s="232"/>
      <c r="BB104" s="232"/>
      <c r="BC104" s="232"/>
      <c r="BD104" s="232"/>
      <c r="BE104" s="225"/>
      <c r="BF104" s="225"/>
      <c r="BG104" s="225"/>
      <c r="BH104" s="225"/>
      <c r="BI104" s="225"/>
      <c r="BJ104" s="225"/>
      <c r="BK104" s="225"/>
      <c r="BL104" s="225"/>
      <c r="BM104" s="225"/>
      <c r="BN104" s="225"/>
      <c r="BO104" s="225"/>
      <c r="BP104" s="225"/>
      <c r="BQ104" s="958" t="s">
        <v>427</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214"/>
    </row>
    <row r="105" spans="1:131" ht="11.25" customHeight="1" x14ac:dyDescent="0.15">
      <c r="A105" s="225"/>
      <c r="B105" s="225"/>
      <c r="C105" s="225"/>
      <c r="D105" s="225"/>
      <c r="E105" s="225"/>
      <c r="F105" s="225"/>
      <c r="G105" s="225"/>
      <c r="H105" s="225"/>
      <c r="I105" s="225"/>
      <c r="J105" s="225"/>
      <c r="K105" s="225"/>
      <c r="L105" s="225"/>
      <c r="M105" s="225"/>
      <c r="N105" s="225"/>
      <c r="O105" s="225"/>
      <c r="P105" s="225"/>
      <c r="Q105" s="225"/>
      <c r="R105" s="225"/>
      <c r="S105" s="225"/>
      <c r="T105" s="225"/>
      <c r="U105" s="225"/>
      <c r="V105" s="225"/>
      <c r="W105" s="225"/>
      <c r="X105" s="225"/>
      <c r="Y105" s="225"/>
      <c r="Z105" s="225"/>
      <c r="AA105" s="225"/>
      <c r="AB105" s="225"/>
      <c r="AC105" s="225"/>
      <c r="AD105" s="225"/>
      <c r="AE105" s="225"/>
      <c r="AF105" s="225"/>
      <c r="AG105" s="225"/>
      <c r="AH105" s="225"/>
      <c r="AI105" s="225"/>
      <c r="AJ105" s="225"/>
      <c r="AK105" s="225"/>
      <c r="AL105" s="225"/>
      <c r="AM105" s="225"/>
      <c r="AN105" s="225"/>
      <c r="AO105" s="225"/>
      <c r="AP105" s="225"/>
      <c r="AQ105" s="225"/>
      <c r="AR105" s="225"/>
      <c r="AS105" s="225"/>
      <c r="AT105" s="225"/>
      <c r="AU105" s="225"/>
      <c r="AV105" s="225"/>
      <c r="AW105" s="225"/>
      <c r="AX105" s="225"/>
      <c r="AY105" s="225"/>
      <c r="AZ105" s="225"/>
      <c r="BA105" s="225"/>
      <c r="BB105" s="225"/>
      <c r="BC105" s="225"/>
      <c r="BD105" s="225"/>
      <c r="BE105" s="225"/>
      <c r="BF105" s="225"/>
      <c r="BG105" s="225"/>
      <c r="BH105" s="225"/>
      <c r="BI105" s="225"/>
      <c r="BJ105" s="225"/>
      <c r="BK105" s="225"/>
      <c r="BL105" s="225"/>
      <c r="BM105" s="225"/>
      <c r="BN105" s="225"/>
      <c r="BO105" s="225"/>
      <c r="BP105" s="225"/>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x14ac:dyDescent="0.2">
      <c r="A107" s="233" t="s">
        <v>428</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33" t="s">
        <v>429</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x14ac:dyDescent="0.15">
      <c r="A108" s="959" t="s">
        <v>430</v>
      </c>
      <c r="B108" s="960"/>
      <c r="C108" s="960"/>
      <c r="D108" s="960"/>
      <c r="E108" s="960"/>
      <c r="F108" s="960"/>
      <c r="G108" s="960"/>
      <c r="H108" s="960"/>
      <c r="I108" s="960"/>
      <c r="J108" s="960"/>
      <c r="K108" s="960"/>
      <c r="L108" s="960"/>
      <c r="M108" s="960"/>
      <c r="N108" s="960"/>
      <c r="O108" s="960"/>
      <c r="P108" s="960"/>
      <c r="Q108" s="960"/>
      <c r="R108" s="960"/>
      <c r="S108" s="960"/>
      <c r="T108" s="960"/>
      <c r="U108" s="960"/>
      <c r="V108" s="960"/>
      <c r="W108" s="960"/>
      <c r="X108" s="960"/>
      <c r="Y108" s="960"/>
      <c r="Z108" s="960"/>
      <c r="AA108" s="960"/>
      <c r="AB108" s="960"/>
      <c r="AC108" s="960"/>
      <c r="AD108" s="960"/>
      <c r="AE108" s="960"/>
      <c r="AF108" s="960"/>
      <c r="AG108" s="960"/>
      <c r="AH108" s="960"/>
      <c r="AI108" s="960"/>
      <c r="AJ108" s="960"/>
      <c r="AK108" s="960"/>
      <c r="AL108" s="960"/>
      <c r="AM108" s="960"/>
      <c r="AN108" s="960"/>
      <c r="AO108" s="960"/>
      <c r="AP108" s="960"/>
      <c r="AQ108" s="960"/>
      <c r="AR108" s="960"/>
      <c r="AS108" s="960"/>
      <c r="AT108" s="961"/>
      <c r="AU108" s="959" t="s">
        <v>431</v>
      </c>
      <c r="AV108" s="960"/>
      <c r="AW108" s="960"/>
      <c r="AX108" s="960"/>
      <c r="AY108" s="960"/>
      <c r="AZ108" s="960"/>
      <c r="BA108" s="960"/>
      <c r="BB108" s="960"/>
      <c r="BC108" s="960"/>
      <c r="BD108" s="960"/>
      <c r="BE108" s="960"/>
      <c r="BF108" s="960"/>
      <c r="BG108" s="960"/>
      <c r="BH108" s="960"/>
      <c r="BI108" s="960"/>
      <c r="BJ108" s="960"/>
      <c r="BK108" s="960"/>
      <c r="BL108" s="960"/>
      <c r="BM108" s="960"/>
      <c r="BN108" s="960"/>
      <c r="BO108" s="960"/>
      <c r="BP108" s="960"/>
      <c r="BQ108" s="960"/>
      <c r="BR108" s="960"/>
      <c r="BS108" s="960"/>
      <c r="BT108" s="960"/>
      <c r="BU108" s="960"/>
      <c r="BV108" s="960"/>
      <c r="BW108" s="960"/>
      <c r="BX108" s="960"/>
      <c r="BY108" s="960"/>
      <c r="BZ108" s="960"/>
      <c r="CA108" s="960"/>
      <c r="CB108" s="960"/>
      <c r="CC108" s="960"/>
      <c r="CD108" s="960"/>
      <c r="CE108" s="960"/>
      <c r="CF108" s="960"/>
      <c r="CG108" s="960"/>
      <c r="CH108" s="960"/>
      <c r="CI108" s="960"/>
      <c r="CJ108" s="960"/>
      <c r="CK108" s="960"/>
      <c r="CL108" s="960"/>
      <c r="CM108" s="960"/>
      <c r="CN108" s="960"/>
      <c r="CO108" s="960"/>
      <c r="CP108" s="960"/>
      <c r="CQ108" s="960"/>
      <c r="CR108" s="960"/>
      <c r="CS108" s="960"/>
      <c r="CT108" s="960"/>
      <c r="CU108" s="960"/>
      <c r="CV108" s="960"/>
      <c r="CW108" s="960"/>
      <c r="CX108" s="960"/>
      <c r="CY108" s="960"/>
      <c r="CZ108" s="960"/>
      <c r="DA108" s="960"/>
      <c r="DB108" s="960"/>
      <c r="DC108" s="960"/>
      <c r="DD108" s="960"/>
      <c r="DE108" s="960"/>
      <c r="DF108" s="960"/>
      <c r="DG108" s="960"/>
      <c r="DH108" s="960"/>
      <c r="DI108" s="960"/>
      <c r="DJ108" s="960"/>
      <c r="DK108" s="960"/>
      <c r="DL108" s="960"/>
      <c r="DM108" s="960"/>
      <c r="DN108" s="960"/>
      <c r="DO108" s="960"/>
      <c r="DP108" s="960"/>
      <c r="DQ108" s="960"/>
      <c r="DR108" s="960"/>
      <c r="DS108" s="960"/>
      <c r="DT108" s="960"/>
      <c r="DU108" s="960"/>
      <c r="DV108" s="960"/>
      <c r="DW108" s="960"/>
      <c r="DX108" s="960"/>
      <c r="DY108" s="960"/>
      <c r="DZ108" s="961"/>
    </row>
    <row r="109" spans="1:131" s="214" customFormat="1" ht="26.25" customHeight="1" x14ac:dyDescent="0.15">
      <c r="A109" s="954" t="s">
        <v>432</v>
      </c>
      <c r="B109" s="935"/>
      <c r="C109" s="935"/>
      <c r="D109" s="935"/>
      <c r="E109" s="935"/>
      <c r="F109" s="935"/>
      <c r="G109" s="935"/>
      <c r="H109" s="935"/>
      <c r="I109" s="935"/>
      <c r="J109" s="935"/>
      <c r="K109" s="935"/>
      <c r="L109" s="935"/>
      <c r="M109" s="935"/>
      <c r="N109" s="935"/>
      <c r="O109" s="935"/>
      <c r="P109" s="935"/>
      <c r="Q109" s="935"/>
      <c r="R109" s="935"/>
      <c r="S109" s="935"/>
      <c r="T109" s="935"/>
      <c r="U109" s="935"/>
      <c r="V109" s="935"/>
      <c r="W109" s="935"/>
      <c r="X109" s="935"/>
      <c r="Y109" s="935"/>
      <c r="Z109" s="936"/>
      <c r="AA109" s="934" t="s">
        <v>433</v>
      </c>
      <c r="AB109" s="935"/>
      <c r="AC109" s="935"/>
      <c r="AD109" s="935"/>
      <c r="AE109" s="936"/>
      <c r="AF109" s="934" t="s">
        <v>434</v>
      </c>
      <c r="AG109" s="935"/>
      <c r="AH109" s="935"/>
      <c r="AI109" s="935"/>
      <c r="AJ109" s="936"/>
      <c r="AK109" s="934" t="s">
        <v>303</v>
      </c>
      <c r="AL109" s="935"/>
      <c r="AM109" s="935"/>
      <c r="AN109" s="935"/>
      <c r="AO109" s="936"/>
      <c r="AP109" s="934" t="s">
        <v>435</v>
      </c>
      <c r="AQ109" s="935"/>
      <c r="AR109" s="935"/>
      <c r="AS109" s="935"/>
      <c r="AT109" s="937"/>
      <c r="AU109" s="954" t="s">
        <v>432</v>
      </c>
      <c r="AV109" s="935"/>
      <c r="AW109" s="935"/>
      <c r="AX109" s="935"/>
      <c r="AY109" s="935"/>
      <c r="AZ109" s="935"/>
      <c r="BA109" s="935"/>
      <c r="BB109" s="935"/>
      <c r="BC109" s="935"/>
      <c r="BD109" s="935"/>
      <c r="BE109" s="935"/>
      <c r="BF109" s="935"/>
      <c r="BG109" s="935"/>
      <c r="BH109" s="935"/>
      <c r="BI109" s="935"/>
      <c r="BJ109" s="935"/>
      <c r="BK109" s="935"/>
      <c r="BL109" s="935"/>
      <c r="BM109" s="935"/>
      <c r="BN109" s="935"/>
      <c r="BO109" s="935"/>
      <c r="BP109" s="936"/>
      <c r="BQ109" s="934" t="s">
        <v>433</v>
      </c>
      <c r="BR109" s="935"/>
      <c r="BS109" s="935"/>
      <c r="BT109" s="935"/>
      <c r="BU109" s="936"/>
      <c r="BV109" s="934" t="s">
        <v>434</v>
      </c>
      <c r="BW109" s="935"/>
      <c r="BX109" s="935"/>
      <c r="BY109" s="935"/>
      <c r="BZ109" s="936"/>
      <c r="CA109" s="934" t="s">
        <v>303</v>
      </c>
      <c r="CB109" s="935"/>
      <c r="CC109" s="935"/>
      <c r="CD109" s="935"/>
      <c r="CE109" s="936"/>
      <c r="CF109" s="955" t="s">
        <v>435</v>
      </c>
      <c r="CG109" s="955"/>
      <c r="CH109" s="955"/>
      <c r="CI109" s="955"/>
      <c r="CJ109" s="955"/>
      <c r="CK109" s="934" t="s">
        <v>436</v>
      </c>
      <c r="CL109" s="935"/>
      <c r="CM109" s="935"/>
      <c r="CN109" s="935"/>
      <c r="CO109" s="935"/>
      <c r="CP109" s="935"/>
      <c r="CQ109" s="935"/>
      <c r="CR109" s="935"/>
      <c r="CS109" s="935"/>
      <c r="CT109" s="935"/>
      <c r="CU109" s="935"/>
      <c r="CV109" s="935"/>
      <c r="CW109" s="935"/>
      <c r="CX109" s="935"/>
      <c r="CY109" s="935"/>
      <c r="CZ109" s="935"/>
      <c r="DA109" s="935"/>
      <c r="DB109" s="935"/>
      <c r="DC109" s="935"/>
      <c r="DD109" s="935"/>
      <c r="DE109" s="935"/>
      <c r="DF109" s="936"/>
      <c r="DG109" s="934" t="s">
        <v>433</v>
      </c>
      <c r="DH109" s="935"/>
      <c r="DI109" s="935"/>
      <c r="DJ109" s="935"/>
      <c r="DK109" s="936"/>
      <c r="DL109" s="934" t="s">
        <v>434</v>
      </c>
      <c r="DM109" s="935"/>
      <c r="DN109" s="935"/>
      <c r="DO109" s="935"/>
      <c r="DP109" s="936"/>
      <c r="DQ109" s="934" t="s">
        <v>303</v>
      </c>
      <c r="DR109" s="935"/>
      <c r="DS109" s="935"/>
      <c r="DT109" s="935"/>
      <c r="DU109" s="936"/>
      <c r="DV109" s="934" t="s">
        <v>435</v>
      </c>
      <c r="DW109" s="935"/>
      <c r="DX109" s="935"/>
      <c r="DY109" s="935"/>
      <c r="DZ109" s="937"/>
    </row>
    <row r="110" spans="1:131" s="214" customFormat="1" ht="26.25" customHeight="1" x14ac:dyDescent="0.15">
      <c r="A110" s="938" t="s">
        <v>437</v>
      </c>
      <c r="B110" s="939"/>
      <c r="C110" s="939"/>
      <c r="D110" s="939"/>
      <c r="E110" s="939"/>
      <c r="F110" s="939"/>
      <c r="G110" s="939"/>
      <c r="H110" s="939"/>
      <c r="I110" s="939"/>
      <c r="J110" s="939"/>
      <c r="K110" s="939"/>
      <c r="L110" s="939"/>
      <c r="M110" s="939"/>
      <c r="N110" s="939"/>
      <c r="O110" s="939"/>
      <c r="P110" s="939"/>
      <c r="Q110" s="939"/>
      <c r="R110" s="939"/>
      <c r="S110" s="939"/>
      <c r="T110" s="939"/>
      <c r="U110" s="939"/>
      <c r="V110" s="939"/>
      <c r="W110" s="939"/>
      <c r="X110" s="939"/>
      <c r="Y110" s="939"/>
      <c r="Z110" s="940"/>
      <c r="AA110" s="941">
        <v>3646876</v>
      </c>
      <c r="AB110" s="942"/>
      <c r="AC110" s="942"/>
      <c r="AD110" s="942"/>
      <c r="AE110" s="943"/>
      <c r="AF110" s="944">
        <v>3486609</v>
      </c>
      <c r="AG110" s="942"/>
      <c r="AH110" s="942"/>
      <c r="AI110" s="942"/>
      <c r="AJ110" s="943"/>
      <c r="AK110" s="944">
        <v>3404758</v>
      </c>
      <c r="AL110" s="942"/>
      <c r="AM110" s="942"/>
      <c r="AN110" s="942"/>
      <c r="AO110" s="943"/>
      <c r="AP110" s="945">
        <v>18.399999999999999</v>
      </c>
      <c r="AQ110" s="946"/>
      <c r="AR110" s="946"/>
      <c r="AS110" s="946"/>
      <c r="AT110" s="947"/>
      <c r="AU110" s="948" t="s">
        <v>72</v>
      </c>
      <c r="AV110" s="949"/>
      <c r="AW110" s="949"/>
      <c r="AX110" s="949"/>
      <c r="AY110" s="949"/>
      <c r="AZ110" s="971" t="s">
        <v>438</v>
      </c>
      <c r="BA110" s="939"/>
      <c r="BB110" s="939"/>
      <c r="BC110" s="939"/>
      <c r="BD110" s="939"/>
      <c r="BE110" s="939"/>
      <c r="BF110" s="939"/>
      <c r="BG110" s="939"/>
      <c r="BH110" s="939"/>
      <c r="BI110" s="939"/>
      <c r="BJ110" s="939"/>
      <c r="BK110" s="939"/>
      <c r="BL110" s="939"/>
      <c r="BM110" s="939"/>
      <c r="BN110" s="939"/>
      <c r="BO110" s="939"/>
      <c r="BP110" s="940"/>
      <c r="BQ110" s="972">
        <v>34400019</v>
      </c>
      <c r="BR110" s="973"/>
      <c r="BS110" s="973"/>
      <c r="BT110" s="973"/>
      <c r="BU110" s="973"/>
      <c r="BV110" s="973">
        <v>33934025</v>
      </c>
      <c r="BW110" s="973"/>
      <c r="BX110" s="973"/>
      <c r="BY110" s="973"/>
      <c r="BZ110" s="973"/>
      <c r="CA110" s="973">
        <v>32615336</v>
      </c>
      <c r="CB110" s="973"/>
      <c r="CC110" s="973"/>
      <c r="CD110" s="973"/>
      <c r="CE110" s="973"/>
      <c r="CF110" s="986">
        <v>176.3</v>
      </c>
      <c r="CG110" s="987"/>
      <c r="CH110" s="987"/>
      <c r="CI110" s="987"/>
      <c r="CJ110" s="987"/>
      <c r="CK110" s="988" t="s">
        <v>439</v>
      </c>
      <c r="CL110" s="989"/>
      <c r="CM110" s="971" t="s">
        <v>440</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72" t="s">
        <v>414</v>
      </c>
      <c r="DH110" s="973"/>
      <c r="DI110" s="973"/>
      <c r="DJ110" s="973"/>
      <c r="DK110" s="973"/>
      <c r="DL110" s="973" t="s">
        <v>414</v>
      </c>
      <c r="DM110" s="973"/>
      <c r="DN110" s="973"/>
      <c r="DO110" s="973"/>
      <c r="DP110" s="973"/>
      <c r="DQ110" s="973" t="s">
        <v>414</v>
      </c>
      <c r="DR110" s="973"/>
      <c r="DS110" s="973"/>
      <c r="DT110" s="973"/>
      <c r="DU110" s="973"/>
      <c r="DV110" s="974" t="s">
        <v>414</v>
      </c>
      <c r="DW110" s="974"/>
      <c r="DX110" s="974"/>
      <c r="DY110" s="974"/>
      <c r="DZ110" s="975"/>
    </row>
    <row r="111" spans="1:131" s="214" customFormat="1" ht="26.25" customHeight="1" x14ac:dyDescent="0.15">
      <c r="A111" s="976" t="s">
        <v>441</v>
      </c>
      <c r="B111" s="977"/>
      <c r="C111" s="977"/>
      <c r="D111" s="977"/>
      <c r="E111" s="977"/>
      <c r="F111" s="977"/>
      <c r="G111" s="977"/>
      <c r="H111" s="977"/>
      <c r="I111" s="977"/>
      <c r="J111" s="977"/>
      <c r="K111" s="977"/>
      <c r="L111" s="977"/>
      <c r="M111" s="977"/>
      <c r="N111" s="977"/>
      <c r="O111" s="977"/>
      <c r="P111" s="977"/>
      <c r="Q111" s="977"/>
      <c r="R111" s="977"/>
      <c r="S111" s="977"/>
      <c r="T111" s="977"/>
      <c r="U111" s="977"/>
      <c r="V111" s="977"/>
      <c r="W111" s="977"/>
      <c r="X111" s="977"/>
      <c r="Y111" s="977"/>
      <c r="Z111" s="978"/>
      <c r="AA111" s="979" t="s">
        <v>177</v>
      </c>
      <c r="AB111" s="980"/>
      <c r="AC111" s="980"/>
      <c r="AD111" s="980"/>
      <c r="AE111" s="981"/>
      <c r="AF111" s="982" t="s">
        <v>442</v>
      </c>
      <c r="AG111" s="980"/>
      <c r="AH111" s="980"/>
      <c r="AI111" s="980"/>
      <c r="AJ111" s="981"/>
      <c r="AK111" s="982" t="s">
        <v>177</v>
      </c>
      <c r="AL111" s="980"/>
      <c r="AM111" s="980"/>
      <c r="AN111" s="980"/>
      <c r="AO111" s="981"/>
      <c r="AP111" s="983" t="s">
        <v>443</v>
      </c>
      <c r="AQ111" s="984"/>
      <c r="AR111" s="984"/>
      <c r="AS111" s="984"/>
      <c r="AT111" s="985"/>
      <c r="AU111" s="950"/>
      <c r="AV111" s="951"/>
      <c r="AW111" s="951"/>
      <c r="AX111" s="951"/>
      <c r="AY111" s="951"/>
      <c r="AZ111" s="964" t="s">
        <v>444</v>
      </c>
      <c r="BA111" s="965"/>
      <c r="BB111" s="965"/>
      <c r="BC111" s="965"/>
      <c r="BD111" s="965"/>
      <c r="BE111" s="965"/>
      <c r="BF111" s="965"/>
      <c r="BG111" s="965"/>
      <c r="BH111" s="965"/>
      <c r="BI111" s="965"/>
      <c r="BJ111" s="965"/>
      <c r="BK111" s="965"/>
      <c r="BL111" s="965"/>
      <c r="BM111" s="965"/>
      <c r="BN111" s="965"/>
      <c r="BO111" s="965"/>
      <c r="BP111" s="966"/>
      <c r="BQ111" s="967">
        <v>910881</v>
      </c>
      <c r="BR111" s="968"/>
      <c r="BS111" s="968"/>
      <c r="BT111" s="968"/>
      <c r="BU111" s="968"/>
      <c r="BV111" s="968">
        <v>714125</v>
      </c>
      <c r="BW111" s="968"/>
      <c r="BX111" s="968"/>
      <c r="BY111" s="968"/>
      <c r="BZ111" s="968"/>
      <c r="CA111" s="968">
        <v>543072</v>
      </c>
      <c r="CB111" s="968"/>
      <c r="CC111" s="968"/>
      <c r="CD111" s="968"/>
      <c r="CE111" s="968"/>
      <c r="CF111" s="962">
        <v>2.9</v>
      </c>
      <c r="CG111" s="963"/>
      <c r="CH111" s="963"/>
      <c r="CI111" s="963"/>
      <c r="CJ111" s="963"/>
      <c r="CK111" s="990"/>
      <c r="CL111" s="991"/>
      <c r="CM111" s="964" t="s">
        <v>445</v>
      </c>
      <c r="CN111" s="965"/>
      <c r="CO111" s="965"/>
      <c r="CP111" s="965"/>
      <c r="CQ111" s="965"/>
      <c r="CR111" s="965"/>
      <c r="CS111" s="965"/>
      <c r="CT111" s="965"/>
      <c r="CU111" s="965"/>
      <c r="CV111" s="965"/>
      <c r="CW111" s="965"/>
      <c r="CX111" s="965"/>
      <c r="CY111" s="965"/>
      <c r="CZ111" s="965"/>
      <c r="DA111" s="965"/>
      <c r="DB111" s="965"/>
      <c r="DC111" s="965"/>
      <c r="DD111" s="965"/>
      <c r="DE111" s="965"/>
      <c r="DF111" s="966"/>
      <c r="DG111" s="967" t="s">
        <v>177</v>
      </c>
      <c r="DH111" s="968"/>
      <c r="DI111" s="968"/>
      <c r="DJ111" s="968"/>
      <c r="DK111" s="968"/>
      <c r="DL111" s="968" t="s">
        <v>443</v>
      </c>
      <c r="DM111" s="968"/>
      <c r="DN111" s="968"/>
      <c r="DO111" s="968"/>
      <c r="DP111" s="968"/>
      <c r="DQ111" s="968" t="s">
        <v>446</v>
      </c>
      <c r="DR111" s="968"/>
      <c r="DS111" s="968"/>
      <c r="DT111" s="968"/>
      <c r="DU111" s="968"/>
      <c r="DV111" s="969" t="s">
        <v>177</v>
      </c>
      <c r="DW111" s="969"/>
      <c r="DX111" s="969"/>
      <c r="DY111" s="969"/>
      <c r="DZ111" s="970"/>
    </row>
    <row r="112" spans="1:131" s="214" customFormat="1" ht="26.25" customHeight="1" x14ac:dyDescent="0.15">
      <c r="A112" s="994" t="s">
        <v>447</v>
      </c>
      <c r="B112" s="995"/>
      <c r="C112" s="965" t="s">
        <v>448</v>
      </c>
      <c r="D112" s="965"/>
      <c r="E112" s="965"/>
      <c r="F112" s="965"/>
      <c r="G112" s="965"/>
      <c r="H112" s="965"/>
      <c r="I112" s="965"/>
      <c r="J112" s="965"/>
      <c r="K112" s="965"/>
      <c r="L112" s="965"/>
      <c r="M112" s="965"/>
      <c r="N112" s="965"/>
      <c r="O112" s="965"/>
      <c r="P112" s="965"/>
      <c r="Q112" s="965"/>
      <c r="R112" s="965"/>
      <c r="S112" s="965"/>
      <c r="T112" s="965"/>
      <c r="U112" s="965"/>
      <c r="V112" s="965"/>
      <c r="W112" s="965"/>
      <c r="X112" s="965"/>
      <c r="Y112" s="965"/>
      <c r="Z112" s="966"/>
      <c r="AA112" s="1000" t="s">
        <v>177</v>
      </c>
      <c r="AB112" s="1001"/>
      <c r="AC112" s="1001"/>
      <c r="AD112" s="1001"/>
      <c r="AE112" s="1002"/>
      <c r="AF112" s="1003" t="s">
        <v>177</v>
      </c>
      <c r="AG112" s="1001"/>
      <c r="AH112" s="1001"/>
      <c r="AI112" s="1001"/>
      <c r="AJ112" s="1002"/>
      <c r="AK112" s="1003" t="s">
        <v>449</v>
      </c>
      <c r="AL112" s="1001"/>
      <c r="AM112" s="1001"/>
      <c r="AN112" s="1001"/>
      <c r="AO112" s="1002"/>
      <c r="AP112" s="1004" t="s">
        <v>177</v>
      </c>
      <c r="AQ112" s="1005"/>
      <c r="AR112" s="1005"/>
      <c r="AS112" s="1005"/>
      <c r="AT112" s="1006"/>
      <c r="AU112" s="950"/>
      <c r="AV112" s="951"/>
      <c r="AW112" s="951"/>
      <c r="AX112" s="951"/>
      <c r="AY112" s="951"/>
      <c r="AZ112" s="964" t="s">
        <v>450</v>
      </c>
      <c r="BA112" s="965"/>
      <c r="BB112" s="965"/>
      <c r="BC112" s="965"/>
      <c r="BD112" s="965"/>
      <c r="BE112" s="965"/>
      <c r="BF112" s="965"/>
      <c r="BG112" s="965"/>
      <c r="BH112" s="965"/>
      <c r="BI112" s="965"/>
      <c r="BJ112" s="965"/>
      <c r="BK112" s="965"/>
      <c r="BL112" s="965"/>
      <c r="BM112" s="965"/>
      <c r="BN112" s="965"/>
      <c r="BO112" s="965"/>
      <c r="BP112" s="966"/>
      <c r="BQ112" s="967">
        <v>34786720</v>
      </c>
      <c r="BR112" s="968"/>
      <c r="BS112" s="968"/>
      <c r="BT112" s="968"/>
      <c r="BU112" s="968"/>
      <c r="BV112" s="968">
        <v>31533327</v>
      </c>
      <c r="BW112" s="968"/>
      <c r="BX112" s="968"/>
      <c r="BY112" s="968"/>
      <c r="BZ112" s="968"/>
      <c r="CA112" s="968">
        <v>31273570</v>
      </c>
      <c r="CB112" s="968"/>
      <c r="CC112" s="968"/>
      <c r="CD112" s="968"/>
      <c r="CE112" s="968"/>
      <c r="CF112" s="962">
        <v>169.1</v>
      </c>
      <c r="CG112" s="963"/>
      <c r="CH112" s="963"/>
      <c r="CI112" s="963"/>
      <c r="CJ112" s="963"/>
      <c r="CK112" s="990"/>
      <c r="CL112" s="991"/>
      <c r="CM112" s="964" t="s">
        <v>451</v>
      </c>
      <c r="CN112" s="965"/>
      <c r="CO112" s="965"/>
      <c r="CP112" s="965"/>
      <c r="CQ112" s="965"/>
      <c r="CR112" s="965"/>
      <c r="CS112" s="965"/>
      <c r="CT112" s="965"/>
      <c r="CU112" s="965"/>
      <c r="CV112" s="965"/>
      <c r="CW112" s="965"/>
      <c r="CX112" s="965"/>
      <c r="CY112" s="965"/>
      <c r="CZ112" s="965"/>
      <c r="DA112" s="965"/>
      <c r="DB112" s="965"/>
      <c r="DC112" s="965"/>
      <c r="DD112" s="965"/>
      <c r="DE112" s="965"/>
      <c r="DF112" s="966"/>
      <c r="DG112" s="967" t="s">
        <v>177</v>
      </c>
      <c r="DH112" s="968"/>
      <c r="DI112" s="968"/>
      <c r="DJ112" s="968"/>
      <c r="DK112" s="968"/>
      <c r="DL112" s="968" t="s">
        <v>177</v>
      </c>
      <c r="DM112" s="968"/>
      <c r="DN112" s="968"/>
      <c r="DO112" s="968"/>
      <c r="DP112" s="968"/>
      <c r="DQ112" s="968" t="s">
        <v>177</v>
      </c>
      <c r="DR112" s="968"/>
      <c r="DS112" s="968"/>
      <c r="DT112" s="968"/>
      <c r="DU112" s="968"/>
      <c r="DV112" s="969" t="s">
        <v>443</v>
      </c>
      <c r="DW112" s="969"/>
      <c r="DX112" s="969"/>
      <c r="DY112" s="969"/>
      <c r="DZ112" s="970"/>
    </row>
    <row r="113" spans="1:130" s="214" customFormat="1" ht="26.25" customHeight="1" x14ac:dyDescent="0.15">
      <c r="A113" s="996"/>
      <c r="B113" s="997"/>
      <c r="C113" s="965" t="s">
        <v>452</v>
      </c>
      <c r="D113" s="965"/>
      <c r="E113" s="965"/>
      <c r="F113" s="965"/>
      <c r="G113" s="965"/>
      <c r="H113" s="965"/>
      <c r="I113" s="965"/>
      <c r="J113" s="965"/>
      <c r="K113" s="965"/>
      <c r="L113" s="965"/>
      <c r="M113" s="965"/>
      <c r="N113" s="965"/>
      <c r="O113" s="965"/>
      <c r="P113" s="965"/>
      <c r="Q113" s="965"/>
      <c r="R113" s="965"/>
      <c r="S113" s="965"/>
      <c r="T113" s="965"/>
      <c r="U113" s="965"/>
      <c r="V113" s="965"/>
      <c r="W113" s="965"/>
      <c r="X113" s="965"/>
      <c r="Y113" s="965"/>
      <c r="Z113" s="966"/>
      <c r="AA113" s="979">
        <v>2901986</v>
      </c>
      <c r="AB113" s="980"/>
      <c r="AC113" s="980"/>
      <c r="AD113" s="980"/>
      <c r="AE113" s="981"/>
      <c r="AF113" s="982">
        <v>2561635</v>
      </c>
      <c r="AG113" s="980"/>
      <c r="AH113" s="980"/>
      <c r="AI113" s="980"/>
      <c r="AJ113" s="981"/>
      <c r="AK113" s="982">
        <v>2572889</v>
      </c>
      <c r="AL113" s="980"/>
      <c r="AM113" s="980"/>
      <c r="AN113" s="980"/>
      <c r="AO113" s="981"/>
      <c r="AP113" s="983">
        <v>13.9</v>
      </c>
      <c r="AQ113" s="984"/>
      <c r="AR113" s="984"/>
      <c r="AS113" s="984"/>
      <c r="AT113" s="985"/>
      <c r="AU113" s="950"/>
      <c r="AV113" s="951"/>
      <c r="AW113" s="951"/>
      <c r="AX113" s="951"/>
      <c r="AY113" s="951"/>
      <c r="AZ113" s="964" t="s">
        <v>453</v>
      </c>
      <c r="BA113" s="965"/>
      <c r="BB113" s="965"/>
      <c r="BC113" s="965"/>
      <c r="BD113" s="965"/>
      <c r="BE113" s="965"/>
      <c r="BF113" s="965"/>
      <c r="BG113" s="965"/>
      <c r="BH113" s="965"/>
      <c r="BI113" s="965"/>
      <c r="BJ113" s="965"/>
      <c r="BK113" s="965"/>
      <c r="BL113" s="965"/>
      <c r="BM113" s="965"/>
      <c r="BN113" s="965"/>
      <c r="BO113" s="965"/>
      <c r="BP113" s="966"/>
      <c r="BQ113" s="967">
        <v>350706</v>
      </c>
      <c r="BR113" s="968"/>
      <c r="BS113" s="968"/>
      <c r="BT113" s="968"/>
      <c r="BU113" s="968"/>
      <c r="BV113" s="968">
        <v>378467</v>
      </c>
      <c r="BW113" s="968"/>
      <c r="BX113" s="968"/>
      <c r="BY113" s="968"/>
      <c r="BZ113" s="968"/>
      <c r="CA113" s="968">
        <v>377228</v>
      </c>
      <c r="CB113" s="968"/>
      <c r="CC113" s="968"/>
      <c r="CD113" s="968"/>
      <c r="CE113" s="968"/>
      <c r="CF113" s="962">
        <v>2</v>
      </c>
      <c r="CG113" s="963"/>
      <c r="CH113" s="963"/>
      <c r="CI113" s="963"/>
      <c r="CJ113" s="963"/>
      <c r="CK113" s="990"/>
      <c r="CL113" s="991"/>
      <c r="CM113" s="964" t="s">
        <v>454</v>
      </c>
      <c r="CN113" s="965"/>
      <c r="CO113" s="965"/>
      <c r="CP113" s="965"/>
      <c r="CQ113" s="965"/>
      <c r="CR113" s="965"/>
      <c r="CS113" s="965"/>
      <c r="CT113" s="965"/>
      <c r="CU113" s="965"/>
      <c r="CV113" s="965"/>
      <c r="CW113" s="965"/>
      <c r="CX113" s="965"/>
      <c r="CY113" s="965"/>
      <c r="CZ113" s="965"/>
      <c r="DA113" s="965"/>
      <c r="DB113" s="965"/>
      <c r="DC113" s="965"/>
      <c r="DD113" s="965"/>
      <c r="DE113" s="965"/>
      <c r="DF113" s="966"/>
      <c r="DG113" s="1000" t="s">
        <v>443</v>
      </c>
      <c r="DH113" s="1001"/>
      <c r="DI113" s="1001"/>
      <c r="DJ113" s="1001"/>
      <c r="DK113" s="1002"/>
      <c r="DL113" s="1003" t="s">
        <v>177</v>
      </c>
      <c r="DM113" s="1001"/>
      <c r="DN113" s="1001"/>
      <c r="DO113" s="1001"/>
      <c r="DP113" s="1002"/>
      <c r="DQ113" s="1003" t="s">
        <v>455</v>
      </c>
      <c r="DR113" s="1001"/>
      <c r="DS113" s="1001"/>
      <c r="DT113" s="1001"/>
      <c r="DU113" s="1002"/>
      <c r="DV113" s="1004" t="s">
        <v>443</v>
      </c>
      <c r="DW113" s="1005"/>
      <c r="DX113" s="1005"/>
      <c r="DY113" s="1005"/>
      <c r="DZ113" s="1006"/>
    </row>
    <row r="114" spans="1:130" s="214" customFormat="1" ht="26.25" customHeight="1" x14ac:dyDescent="0.15">
      <c r="A114" s="996"/>
      <c r="B114" s="997"/>
      <c r="C114" s="965" t="s">
        <v>456</v>
      </c>
      <c r="D114" s="965"/>
      <c r="E114" s="965"/>
      <c r="F114" s="965"/>
      <c r="G114" s="965"/>
      <c r="H114" s="965"/>
      <c r="I114" s="965"/>
      <c r="J114" s="965"/>
      <c r="K114" s="965"/>
      <c r="L114" s="965"/>
      <c r="M114" s="965"/>
      <c r="N114" s="965"/>
      <c r="O114" s="965"/>
      <c r="P114" s="965"/>
      <c r="Q114" s="965"/>
      <c r="R114" s="965"/>
      <c r="S114" s="965"/>
      <c r="T114" s="965"/>
      <c r="U114" s="965"/>
      <c r="V114" s="965"/>
      <c r="W114" s="965"/>
      <c r="X114" s="965"/>
      <c r="Y114" s="965"/>
      <c r="Z114" s="966"/>
      <c r="AA114" s="1000">
        <v>452</v>
      </c>
      <c r="AB114" s="1001"/>
      <c r="AC114" s="1001"/>
      <c r="AD114" s="1001"/>
      <c r="AE114" s="1002"/>
      <c r="AF114" s="1003">
        <v>939</v>
      </c>
      <c r="AG114" s="1001"/>
      <c r="AH114" s="1001"/>
      <c r="AI114" s="1001"/>
      <c r="AJ114" s="1002"/>
      <c r="AK114" s="1003">
        <v>3626</v>
      </c>
      <c r="AL114" s="1001"/>
      <c r="AM114" s="1001"/>
      <c r="AN114" s="1001"/>
      <c r="AO114" s="1002"/>
      <c r="AP114" s="1004">
        <v>0</v>
      </c>
      <c r="AQ114" s="1005"/>
      <c r="AR114" s="1005"/>
      <c r="AS114" s="1005"/>
      <c r="AT114" s="1006"/>
      <c r="AU114" s="950"/>
      <c r="AV114" s="951"/>
      <c r="AW114" s="951"/>
      <c r="AX114" s="951"/>
      <c r="AY114" s="951"/>
      <c r="AZ114" s="964" t="s">
        <v>457</v>
      </c>
      <c r="BA114" s="965"/>
      <c r="BB114" s="965"/>
      <c r="BC114" s="965"/>
      <c r="BD114" s="965"/>
      <c r="BE114" s="965"/>
      <c r="BF114" s="965"/>
      <c r="BG114" s="965"/>
      <c r="BH114" s="965"/>
      <c r="BI114" s="965"/>
      <c r="BJ114" s="965"/>
      <c r="BK114" s="965"/>
      <c r="BL114" s="965"/>
      <c r="BM114" s="965"/>
      <c r="BN114" s="965"/>
      <c r="BO114" s="965"/>
      <c r="BP114" s="966"/>
      <c r="BQ114" s="967">
        <v>5922109</v>
      </c>
      <c r="BR114" s="968"/>
      <c r="BS114" s="968"/>
      <c r="BT114" s="968"/>
      <c r="BU114" s="968"/>
      <c r="BV114" s="968">
        <v>5830037</v>
      </c>
      <c r="BW114" s="968"/>
      <c r="BX114" s="968"/>
      <c r="BY114" s="968"/>
      <c r="BZ114" s="968"/>
      <c r="CA114" s="968">
        <v>5489547</v>
      </c>
      <c r="CB114" s="968"/>
      <c r="CC114" s="968"/>
      <c r="CD114" s="968"/>
      <c r="CE114" s="968"/>
      <c r="CF114" s="962">
        <v>29.7</v>
      </c>
      <c r="CG114" s="963"/>
      <c r="CH114" s="963"/>
      <c r="CI114" s="963"/>
      <c r="CJ114" s="963"/>
      <c r="CK114" s="990"/>
      <c r="CL114" s="991"/>
      <c r="CM114" s="964" t="s">
        <v>458</v>
      </c>
      <c r="CN114" s="965"/>
      <c r="CO114" s="965"/>
      <c r="CP114" s="965"/>
      <c r="CQ114" s="965"/>
      <c r="CR114" s="965"/>
      <c r="CS114" s="965"/>
      <c r="CT114" s="965"/>
      <c r="CU114" s="965"/>
      <c r="CV114" s="965"/>
      <c r="CW114" s="965"/>
      <c r="CX114" s="965"/>
      <c r="CY114" s="965"/>
      <c r="CZ114" s="965"/>
      <c r="DA114" s="965"/>
      <c r="DB114" s="965"/>
      <c r="DC114" s="965"/>
      <c r="DD114" s="965"/>
      <c r="DE114" s="965"/>
      <c r="DF114" s="966"/>
      <c r="DG114" s="1000" t="s">
        <v>442</v>
      </c>
      <c r="DH114" s="1001"/>
      <c r="DI114" s="1001"/>
      <c r="DJ114" s="1001"/>
      <c r="DK114" s="1002"/>
      <c r="DL114" s="1003" t="s">
        <v>177</v>
      </c>
      <c r="DM114" s="1001"/>
      <c r="DN114" s="1001"/>
      <c r="DO114" s="1001"/>
      <c r="DP114" s="1002"/>
      <c r="DQ114" s="1003" t="s">
        <v>177</v>
      </c>
      <c r="DR114" s="1001"/>
      <c r="DS114" s="1001"/>
      <c r="DT114" s="1001"/>
      <c r="DU114" s="1002"/>
      <c r="DV114" s="1004" t="s">
        <v>443</v>
      </c>
      <c r="DW114" s="1005"/>
      <c r="DX114" s="1005"/>
      <c r="DY114" s="1005"/>
      <c r="DZ114" s="1006"/>
    </row>
    <row r="115" spans="1:130" s="214" customFormat="1" ht="26.25" customHeight="1" x14ac:dyDescent="0.15">
      <c r="A115" s="996"/>
      <c r="B115" s="997"/>
      <c r="C115" s="965" t="s">
        <v>459</v>
      </c>
      <c r="D115" s="965"/>
      <c r="E115" s="965"/>
      <c r="F115" s="965"/>
      <c r="G115" s="965"/>
      <c r="H115" s="965"/>
      <c r="I115" s="965"/>
      <c r="J115" s="965"/>
      <c r="K115" s="965"/>
      <c r="L115" s="965"/>
      <c r="M115" s="965"/>
      <c r="N115" s="965"/>
      <c r="O115" s="965"/>
      <c r="P115" s="965"/>
      <c r="Q115" s="965"/>
      <c r="R115" s="965"/>
      <c r="S115" s="965"/>
      <c r="T115" s="965"/>
      <c r="U115" s="965"/>
      <c r="V115" s="965"/>
      <c r="W115" s="965"/>
      <c r="X115" s="965"/>
      <c r="Y115" s="965"/>
      <c r="Z115" s="966"/>
      <c r="AA115" s="979">
        <v>178721</v>
      </c>
      <c r="AB115" s="980"/>
      <c r="AC115" s="980"/>
      <c r="AD115" s="980"/>
      <c r="AE115" s="981"/>
      <c r="AF115" s="982">
        <v>177304</v>
      </c>
      <c r="AG115" s="980"/>
      <c r="AH115" s="980"/>
      <c r="AI115" s="980"/>
      <c r="AJ115" s="981"/>
      <c r="AK115" s="982">
        <v>174346</v>
      </c>
      <c r="AL115" s="980"/>
      <c r="AM115" s="980"/>
      <c r="AN115" s="980"/>
      <c r="AO115" s="981"/>
      <c r="AP115" s="983">
        <v>0.9</v>
      </c>
      <c r="AQ115" s="984"/>
      <c r="AR115" s="984"/>
      <c r="AS115" s="984"/>
      <c r="AT115" s="985"/>
      <c r="AU115" s="950"/>
      <c r="AV115" s="951"/>
      <c r="AW115" s="951"/>
      <c r="AX115" s="951"/>
      <c r="AY115" s="951"/>
      <c r="AZ115" s="964" t="s">
        <v>460</v>
      </c>
      <c r="BA115" s="965"/>
      <c r="BB115" s="965"/>
      <c r="BC115" s="965"/>
      <c r="BD115" s="965"/>
      <c r="BE115" s="965"/>
      <c r="BF115" s="965"/>
      <c r="BG115" s="965"/>
      <c r="BH115" s="965"/>
      <c r="BI115" s="965"/>
      <c r="BJ115" s="965"/>
      <c r="BK115" s="965"/>
      <c r="BL115" s="965"/>
      <c r="BM115" s="965"/>
      <c r="BN115" s="965"/>
      <c r="BO115" s="965"/>
      <c r="BP115" s="966"/>
      <c r="BQ115" s="967" t="s">
        <v>177</v>
      </c>
      <c r="BR115" s="968"/>
      <c r="BS115" s="968"/>
      <c r="BT115" s="968"/>
      <c r="BU115" s="968"/>
      <c r="BV115" s="968" t="s">
        <v>443</v>
      </c>
      <c r="BW115" s="968"/>
      <c r="BX115" s="968"/>
      <c r="BY115" s="968"/>
      <c r="BZ115" s="968"/>
      <c r="CA115" s="968" t="s">
        <v>177</v>
      </c>
      <c r="CB115" s="968"/>
      <c r="CC115" s="968"/>
      <c r="CD115" s="968"/>
      <c r="CE115" s="968"/>
      <c r="CF115" s="962" t="s">
        <v>177</v>
      </c>
      <c r="CG115" s="963"/>
      <c r="CH115" s="963"/>
      <c r="CI115" s="963"/>
      <c r="CJ115" s="963"/>
      <c r="CK115" s="990"/>
      <c r="CL115" s="991"/>
      <c r="CM115" s="964" t="s">
        <v>461</v>
      </c>
      <c r="CN115" s="965"/>
      <c r="CO115" s="965"/>
      <c r="CP115" s="965"/>
      <c r="CQ115" s="965"/>
      <c r="CR115" s="965"/>
      <c r="CS115" s="965"/>
      <c r="CT115" s="965"/>
      <c r="CU115" s="965"/>
      <c r="CV115" s="965"/>
      <c r="CW115" s="965"/>
      <c r="CX115" s="965"/>
      <c r="CY115" s="965"/>
      <c r="CZ115" s="965"/>
      <c r="DA115" s="965"/>
      <c r="DB115" s="965"/>
      <c r="DC115" s="965"/>
      <c r="DD115" s="965"/>
      <c r="DE115" s="965"/>
      <c r="DF115" s="966"/>
      <c r="DG115" s="1000" t="s">
        <v>177</v>
      </c>
      <c r="DH115" s="1001"/>
      <c r="DI115" s="1001"/>
      <c r="DJ115" s="1001"/>
      <c r="DK115" s="1002"/>
      <c r="DL115" s="1003" t="s">
        <v>177</v>
      </c>
      <c r="DM115" s="1001"/>
      <c r="DN115" s="1001"/>
      <c r="DO115" s="1001"/>
      <c r="DP115" s="1002"/>
      <c r="DQ115" s="1003" t="s">
        <v>177</v>
      </c>
      <c r="DR115" s="1001"/>
      <c r="DS115" s="1001"/>
      <c r="DT115" s="1001"/>
      <c r="DU115" s="1002"/>
      <c r="DV115" s="1004" t="s">
        <v>443</v>
      </c>
      <c r="DW115" s="1005"/>
      <c r="DX115" s="1005"/>
      <c r="DY115" s="1005"/>
      <c r="DZ115" s="1006"/>
    </row>
    <row r="116" spans="1:130" s="214" customFormat="1" ht="26.25" customHeight="1" x14ac:dyDescent="0.15">
      <c r="A116" s="998"/>
      <c r="B116" s="999"/>
      <c r="C116" s="1007" t="s">
        <v>462</v>
      </c>
      <c r="D116" s="1007"/>
      <c r="E116" s="1007"/>
      <c r="F116" s="1007"/>
      <c r="G116" s="1007"/>
      <c r="H116" s="1007"/>
      <c r="I116" s="1007"/>
      <c r="J116" s="1007"/>
      <c r="K116" s="1007"/>
      <c r="L116" s="1007"/>
      <c r="M116" s="1007"/>
      <c r="N116" s="1007"/>
      <c r="O116" s="1007"/>
      <c r="P116" s="1007"/>
      <c r="Q116" s="1007"/>
      <c r="R116" s="1007"/>
      <c r="S116" s="1007"/>
      <c r="T116" s="1007"/>
      <c r="U116" s="1007"/>
      <c r="V116" s="1007"/>
      <c r="W116" s="1007"/>
      <c r="X116" s="1007"/>
      <c r="Y116" s="1007"/>
      <c r="Z116" s="1008"/>
      <c r="AA116" s="1000" t="s">
        <v>443</v>
      </c>
      <c r="AB116" s="1001"/>
      <c r="AC116" s="1001"/>
      <c r="AD116" s="1001"/>
      <c r="AE116" s="1002"/>
      <c r="AF116" s="1003" t="s">
        <v>443</v>
      </c>
      <c r="AG116" s="1001"/>
      <c r="AH116" s="1001"/>
      <c r="AI116" s="1001"/>
      <c r="AJ116" s="1002"/>
      <c r="AK116" s="1003" t="s">
        <v>443</v>
      </c>
      <c r="AL116" s="1001"/>
      <c r="AM116" s="1001"/>
      <c r="AN116" s="1001"/>
      <c r="AO116" s="1002"/>
      <c r="AP116" s="1004" t="s">
        <v>443</v>
      </c>
      <c r="AQ116" s="1005"/>
      <c r="AR116" s="1005"/>
      <c r="AS116" s="1005"/>
      <c r="AT116" s="1006"/>
      <c r="AU116" s="950"/>
      <c r="AV116" s="951"/>
      <c r="AW116" s="951"/>
      <c r="AX116" s="951"/>
      <c r="AY116" s="951"/>
      <c r="AZ116" s="1009" t="s">
        <v>463</v>
      </c>
      <c r="BA116" s="1010"/>
      <c r="BB116" s="1010"/>
      <c r="BC116" s="1010"/>
      <c r="BD116" s="1010"/>
      <c r="BE116" s="1010"/>
      <c r="BF116" s="1010"/>
      <c r="BG116" s="1010"/>
      <c r="BH116" s="1010"/>
      <c r="BI116" s="1010"/>
      <c r="BJ116" s="1010"/>
      <c r="BK116" s="1010"/>
      <c r="BL116" s="1010"/>
      <c r="BM116" s="1010"/>
      <c r="BN116" s="1010"/>
      <c r="BO116" s="1010"/>
      <c r="BP116" s="1011"/>
      <c r="BQ116" s="967" t="s">
        <v>177</v>
      </c>
      <c r="BR116" s="968"/>
      <c r="BS116" s="968"/>
      <c r="BT116" s="968"/>
      <c r="BU116" s="968"/>
      <c r="BV116" s="968" t="s">
        <v>443</v>
      </c>
      <c r="BW116" s="968"/>
      <c r="BX116" s="968"/>
      <c r="BY116" s="968"/>
      <c r="BZ116" s="968"/>
      <c r="CA116" s="968" t="s">
        <v>177</v>
      </c>
      <c r="CB116" s="968"/>
      <c r="CC116" s="968"/>
      <c r="CD116" s="968"/>
      <c r="CE116" s="968"/>
      <c r="CF116" s="962" t="s">
        <v>177</v>
      </c>
      <c r="CG116" s="963"/>
      <c r="CH116" s="963"/>
      <c r="CI116" s="963"/>
      <c r="CJ116" s="963"/>
      <c r="CK116" s="990"/>
      <c r="CL116" s="991"/>
      <c r="CM116" s="964" t="s">
        <v>464</v>
      </c>
      <c r="CN116" s="965"/>
      <c r="CO116" s="965"/>
      <c r="CP116" s="965"/>
      <c r="CQ116" s="965"/>
      <c r="CR116" s="965"/>
      <c r="CS116" s="965"/>
      <c r="CT116" s="965"/>
      <c r="CU116" s="965"/>
      <c r="CV116" s="965"/>
      <c r="CW116" s="965"/>
      <c r="CX116" s="965"/>
      <c r="CY116" s="965"/>
      <c r="CZ116" s="965"/>
      <c r="DA116" s="965"/>
      <c r="DB116" s="965"/>
      <c r="DC116" s="965"/>
      <c r="DD116" s="965"/>
      <c r="DE116" s="965"/>
      <c r="DF116" s="966"/>
      <c r="DG116" s="1000" t="s">
        <v>177</v>
      </c>
      <c r="DH116" s="1001"/>
      <c r="DI116" s="1001"/>
      <c r="DJ116" s="1001"/>
      <c r="DK116" s="1002"/>
      <c r="DL116" s="1003" t="s">
        <v>177</v>
      </c>
      <c r="DM116" s="1001"/>
      <c r="DN116" s="1001"/>
      <c r="DO116" s="1001"/>
      <c r="DP116" s="1002"/>
      <c r="DQ116" s="1003" t="s">
        <v>443</v>
      </c>
      <c r="DR116" s="1001"/>
      <c r="DS116" s="1001"/>
      <c r="DT116" s="1001"/>
      <c r="DU116" s="1002"/>
      <c r="DV116" s="1004" t="s">
        <v>443</v>
      </c>
      <c r="DW116" s="1005"/>
      <c r="DX116" s="1005"/>
      <c r="DY116" s="1005"/>
      <c r="DZ116" s="1006"/>
    </row>
    <row r="117" spans="1:130" s="214" customFormat="1" ht="26.25" customHeight="1" x14ac:dyDescent="0.15">
      <c r="A117" s="954" t="s">
        <v>186</v>
      </c>
      <c r="B117" s="935"/>
      <c r="C117" s="935"/>
      <c r="D117" s="935"/>
      <c r="E117" s="935"/>
      <c r="F117" s="935"/>
      <c r="G117" s="935"/>
      <c r="H117" s="935"/>
      <c r="I117" s="935"/>
      <c r="J117" s="935"/>
      <c r="K117" s="935"/>
      <c r="L117" s="935"/>
      <c r="M117" s="935"/>
      <c r="N117" s="935"/>
      <c r="O117" s="935"/>
      <c r="P117" s="935"/>
      <c r="Q117" s="935"/>
      <c r="R117" s="935"/>
      <c r="S117" s="935"/>
      <c r="T117" s="935"/>
      <c r="U117" s="935"/>
      <c r="V117" s="935"/>
      <c r="W117" s="935"/>
      <c r="X117" s="935"/>
      <c r="Y117" s="1019" t="s">
        <v>465</v>
      </c>
      <c r="Z117" s="936"/>
      <c r="AA117" s="1020">
        <v>6728035</v>
      </c>
      <c r="AB117" s="1021"/>
      <c r="AC117" s="1021"/>
      <c r="AD117" s="1021"/>
      <c r="AE117" s="1022"/>
      <c r="AF117" s="1023">
        <v>6226487</v>
      </c>
      <c r="AG117" s="1021"/>
      <c r="AH117" s="1021"/>
      <c r="AI117" s="1021"/>
      <c r="AJ117" s="1022"/>
      <c r="AK117" s="1023">
        <v>6155619</v>
      </c>
      <c r="AL117" s="1021"/>
      <c r="AM117" s="1021"/>
      <c r="AN117" s="1021"/>
      <c r="AO117" s="1022"/>
      <c r="AP117" s="1024"/>
      <c r="AQ117" s="1025"/>
      <c r="AR117" s="1025"/>
      <c r="AS117" s="1025"/>
      <c r="AT117" s="1026"/>
      <c r="AU117" s="950"/>
      <c r="AV117" s="951"/>
      <c r="AW117" s="951"/>
      <c r="AX117" s="951"/>
      <c r="AY117" s="951"/>
      <c r="AZ117" s="1016" t="s">
        <v>466</v>
      </c>
      <c r="BA117" s="1017"/>
      <c r="BB117" s="1017"/>
      <c r="BC117" s="1017"/>
      <c r="BD117" s="1017"/>
      <c r="BE117" s="1017"/>
      <c r="BF117" s="1017"/>
      <c r="BG117" s="1017"/>
      <c r="BH117" s="1017"/>
      <c r="BI117" s="1017"/>
      <c r="BJ117" s="1017"/>
      <c r="BK117" s="1017"/>
      <c r="BL117" s="1017"/>
      <c r="BM117" s="1017"/>
      <c r="BN117" s="1017"/>
      <c r="BO117" s="1017"/>
      <c r="BP117" s="1018"/>
      <c r="BQ117" s="967" t="s">
        <v>443</v>
      </c>
      <c r="BR117" s="968"/>
      <c r="BS117" s="968"/>
      <c r="BT117" s="968"/>
      <c r="BU117" s="968"/>
      <c r="BV117" s="968" t="s">
        <v>449</v>
      </c>
      <c r="BW117" s="968"/>
      <c r="BX117" s="968"/>
      <c r="BY117" s="968"/>
      <c r="BZ117" s="968"/>
      <c r="CA117" s="968" t="s">
        <v>443</v>
      </c>
      <c r="CB117" s="968"/>
      <c r="CC117" s="968"/>
      <c r="CD117" s="968"/>
      <c r="CE117" s="968"/>
      <c r="CF117" s="962" t="s">
        <v>443</v>
      </c>
      <c r="CG117" s="963"/>
      <c r="CH117" s="963"/>
      <c r="CI117" s="963"/>
      <c r="CJ117" s="963"/>
      <c r="CK117" s="990"/>
      <c r="CL117" s="991"/>
      <c r="CM117" s="964" t="s">
        <v>467</v>
      </c>
      <c r="CN117" s="965"/>
      <c r="CO117" s="965"/>
      <c r="CP117" s="965"/>
      <c r="CQ117" s="965"/>
      <c r="CR117" s="965"/>
      <c r="CS117" s="965"/>
      <c r="CT117" s="965"/>
      <c r="CU117" s="965"/>
      <c r="CV117" s="965"/>
      <c r="CW117" s="965"/>
      <c r="CX117" s="965"/>
      <c r="CY117" s="965"/>
      <c r="CZ117" s="965"/>
      <c r="DA117" s="965"/>
      <c r="DB117" s="965"/>
      <c r="DC117" s="965"/>
      <c r="DD117" s="965"/>
      <c r="DE117" s="965"/>
      <c r="DF117" s="966"/>
      <c r="DG117" s="1000" t="s">
        <v>443</v>
      </c>
      <c r="DH117" s="1001"/>
      <c r="DI117" s="1001"/>
      <c r="DJ117" s="1001"/>
      <c r="DK117" s="1002"/>
      <c r="DL117" s="1003" t="s">
        <v>177</v>
      </c>
      <c r="DM117" s="1001"/>
      <c r="DN117" s="1001"/>
      <c r="DO117" s="1001"/>
      <c r="DP117" s="1002"/>
      <c r="DQ117" s="1003" t="s">
        <v>446</v>
      </c>
      <c r="DR117" s="1001"/>
      <c r="DS117" s="1001"/>
      <c r="DT117" s="1001"/>
      <c r="DU117" s="1002"/>
      <c r="DV117" s="1004" t="s">
        <v>177</v>
      </c>
      <c r="DW117" s="1005"/>
      <c r="DX117" s="1005"/>
      <c r="DY117" s="1005"/>
      <c r="DZ117" s="1006"/>
    </row>
    <row r="118" spans="1:130" s="214" customFormat="1" ht="26.25" customHeight="1" x14ac:dyDescent="0.15">
      <c r="A118" s="954" t="s">
        <v>436</v>
      </c>
      <c r="B118" s="935"/>
      <c r="C118" s="935"/>
      <c r="D118" s="935"/>
      <c r="E118" s="935"/>
      <c r="F118" s="935"/>
      <c r="G118" s="935"/>
      <c r="H118" s="935"/>
      <c r="I118" s="935"/>
      <c r="J118" s="935"/>
      <c r="K118" s="935"/>
      <c r="L118" s="935"/>
      <c r="M118" s="935"/>
      <c r="N118" s="935"/>
      <c r="O118" s="935"/>
      <c r="P118" s="935"/>
      <c r="Q118" s="935"/>
      <c r="R118" s="935"/>
      <c r="S118" s="935"/>
      <c r="T118" s="935"/>
      <c r="U118" s="935"/>
      <c r="V118" s="935"/>
      <c r="W118" s="935"/>
      <c r="X118" s="935"/>
      <c r="Y118" s="935"/>
      <c r="Z118" s="936"/>
      <c r="AA118" s="934" t="s">
        <v>433</v>
      </c>
      <c r="AB118" s="935"/>
      <c r="AC118" s="935"/>
      <c r="AD118" s="935"/>
      <c r="AE118" s="936"/>
      <c r="AF118" s="934" t="s">
        <v>434</v>
      </c>
      <c r="AG118" s="935"/>
      <c r="AH118" s="935"/>
      <c r="AI118" s="935"/>
      <c r="AJ118" s="936"/>
      <c r="AK118" s="934" t="s">
        <v>303</v>
      </c>
      <c r="AL118" s="935"/>
      <c r="AM118" s="935"/>
      <c r="AN118" s="935"/>
      <c r="AO118" s="936"/>
      <c r="AP118" s="1012" t="s">
        <v>435</v>
      </c>
      <c r="AQ118" s="1013"/>
      <c r="AR118" s="1013"/>
      <c r="AS118" s="1013"/>
      <c r="AT118" s="1014"/>
      <c r="AU118" s="950"/>
      <c r="AV118" s="951"/>
      <c r="AW118" s="951"/>
      <c r="AX118" s="951"/>
      <c r="AY118" s="951"/>
      <c r="AZ118" s="1015" t="s">
        <v>468</v>
      </c>
      <c r="BA118" s="1007"/>
      <c r="BB118" s="1007"/>
      <c r="BC118" s="1007"/>
      <c r="BD118" s="1007"/>
      <c r="BE118" s="1007"/>
      <c r="BF118" s="1007"/>
      <c r="BG118" s="1007"/>
      <c r="BH118" s="1007"/>
      <c r="BI118" s="1007"/>
      <c r="BJ118" s="1007"/>
      <c r="BK118" s="1007"/>
      <c r="BL118" s="1007"/>
      <c r="BM118" s="1007"/>
      <c r="BN118" s="1007"/>
      <c r="BO118" s="1007"/>
      <c r="BP118" s="1008"/>
      <c r="BQ118" s="1041" t="s">
        <v>177</v>
      </c>
      <c r="BR118" s="1042"/>
      <c r="BS118" s="1042"/>
      <c r="BT118" s="1042"/>
      <c r="BU118" s="1042"/>
      <c r="BV118" s="1042" t="s">
        <v>177</v>
      </c>
      <c r="BW118" s="1042"/>
      <c r="BX118" s="1042"/>
      <c r="BY118" s="1042"/>
      <c r="BZ118" s="1042"/>
      <c r="CA118" s="1042" t="s">
        <v>443</v>
      </c>
      <c r="CB118" s="1042"/>
      <c r="CC118" s="1042"/>
      <c r="CD118" s="1042"/>
      <c r="CE118" s="1042"/>
      <c r="CF118" s="962" t="s">
        <v>443</v>
      </c>
      <c r="CG118" s="963"/>
      <c r="CH118" s="963"/>
      <c r="CI118" s="963"/>
      <c r="CJ118" s="963"/>
      <c r="CK118" s="990"/>
      <c r="CL118" s="991"/>
      <c r="CM118" s="964" t="s">
        <v>469</v>
      </c>
      <c r="CN118" s="965"/>
      <c r="CO118" s="965"/>
      <c r="CP118" s="965"/>
      <c r="CQ118" s="965"/>
      <c r="CR118" s="965"/>
      <c r="CS118" s="965"/>
      <c r="CT118" s="965"/>
      <c r="CU118" s="965"/>
      <c r="CV118" s="965"/>
      <c r="CW118" s="965"/>
      <c r="CX118" s="965"/>
      <c r="CY118" s="965"/>
      <c r="CZ118" s="965"/>
      <c r="DA118" s="965"/>
      <c r="DB118" s="965"/>
      <c r="DC118" s="965"/>
      <c r="DD118" s="965"/>
      <c r="DE118" s="965"/>
      <c r="DF118" s="966"/>
      <c r="DG118" s="1000" t="s">
        <v>177</v>
      </c>
      <c r="DH118" s="1001"/>
      <c r="DI118" s="1001"/>
      <c r="DJ118" s="1001"/>
      <c r="DK118" s="1002"/>
      <c r="DL118" s="1003" t="s">
        <v>446</v>
      </c>
      <c r="DM118" s="1001"/>
      <c r="DN118" s="1001"/>
      <c r="DO118" s="1001"/>
      <c r="DP118" s="1002"/>
      <c r="DQ118" s="1003" t="s">
        <v>177</v>
      </c>
      <c r="DR118" s="1001"/>
      <c r="DS118" s="1001"/>
      <c r="DT118" s="1001"/>
      <c r="DU118" s="1002"/>
      <c r="DV118" s="1004" t="s">
        <v>177</v>
      </c>
      <c r="DW118" s="1005"/>
      <c r="DX118" s="1005"/>
      <c r="DY118" s="1005"/>
      <c r="DZ118" s="1006"/>
    </row>
    <row r="119" spans="1:130" s="214" customFormat="1" ht="26.25" customHeight="1" x14ac:dyDescent="0.15">
      <c r="A119" s="1098" t="s">
        <v>439</v>
      </c>
      <c r="B119" s="989"/>
      <c r="C119" s="971" t="s">
        <v>440</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177</v>
      </c>
      <c r="AB119" s="942"/>
      <c r="AC119" s="942"/>
      <c r="AD119" s="942"/>
      <c r="AE119" s="943"/>
      <c r="AF119" s="944" t="s">
        <v>177</v>
      </c>
      <c r="AG119" s="942"/>
      <c r="AH119" s="942"/>
      <c r="AI119" s="942"/>
      <c r="AJ119" s="943"/>
      <c r="AK119" s="944" t="s">
        <v>177</v>
      </c>
      <c r="AL119" s="942"/>
      <c r="AM119" s="942"/>
      <c r="AN119" s="942"/>
      <c r="AO119" s="943"/>
      <c r="AP119" s="945" t="s">
        <v>446</v>
      </c>
      <c r="AQ119" s="946"/>
      <c r="AR119" s="946"/>
      <c r="AS119" s="946"/>
      <c r="AT119" s="947"/>
      <c r="AU119" s="952"/>
      <c r="AV119" s="953"/>
      <c r="AW119" s="953"/>
      <c r="AX119" s="953"/>
      <c r="AY119" s="953"/>
      <c r="AZ119" s="235" t="s">
        <v>186</v>
      </c>
      <c r="BA119" s="235"/>
      <c r="BB119" s="235"/>
      <c r="BC119" s="235"/>
      <c r="BD119" s="235"/>
      <c r="BE119" s="235"/>
      <c r="BF119" s="235"/>
      <c r="BG119" s="235"/>
      <c r="BH119" s="235"/>
      <c r="BI119" s="235"/>
      <c r="BJ119" s="235"/>
      <c r="BK119" s="235"/>
      <c r="BL119" s="235"/>
      <c r="BM119" s="235"/>
      <c r="BN119" s="235"/>
      <c r="BO119" s="1019" t="s">
        <v>470</v>
      </c>
      <c r="BP119" s="1047"/>
      <c r="BQ119" s="1041">
        <v>76370435</v>
      </c>
      <c r="BR119" s="1042"/>
      <c r="BS119" s="1042"/>
      <c r="BT119" s="1042"/>
      <c r="BU119" s="1042"/>
      <c r="BV119" s="1042">
        <v>72389981</v>
      </c>
      <c r="BW119" s="1042"/>
      <c r="BX119" s="1042"/>
      <c r="BY119" s="1042"/>
      <c r="BZ119" s="1042"/>
      <c r="CA119" s="1042">
        <v>70298753</v>
      </c>
      <c r="CB119" s="1042"/>
      <c r="CC119" s="1042"/>
      <c r="CD119" s="1042"/>
      <c r="CE119" s="1042"/>
      <c r="CF119" s="1043"/>
      <c r="CG119" s="1044"/>
      <c r="CH119" s="1044"/>
      <c r="CI119" s="1044"/>
      <c r="CJ119" s="1045"/>
      <c r="CK119" s="992"/>
      <c r="CL119" s="993"/>
      <c r="CM119" s="1015" t="s">
        <v>471</v>
      </c>
      <c r="CN119" s="1007"/>
      <c r="CO119" s="1007"/>
      <c r="CP119" s="1007"/>
      <c r="CQ119" s="1007"/>
      <c r="CR119" s="1007"/>
      <c r="CS119" s="1007"/>
      <c r="CT119" s="1007"/>
      <c r="CU119" s="1007"/>
      <c r="CV119" s="1007"/>
      <c r="CW119" s="1007"/>
      <c r="CX119" s="1007"/>
      <c r="CY119" s="1007"/>
      <c r="CZ119" s="1007"/>
      <c r="DA119" s="1007"/>
      <c r="DB119" s="1007"/>
      <c r="DC119" s="1007"/>
      <c r="DD119" s="1007"/>
      <c r="DE119" s="1007"/>
      <c r="DF119" s="1008"/>
      <c r="DG119" s="1046">
        <v>910881</v>
      </c>
      <c r="DH119" s="1028"/>
      <c r="DI119" s="1028"/>
      <c r="DJ119" s="1028"/>
      <c r="DK119" s="1029"/>
      <c r="DL119" s="1027">
        <v>714125</v>
      </c>
      <c r="DM119" s="1028"/>
      <c r="DN119" s="1028"/>
      <c r="DO119" s="1028"/>
      <c r="DP119" s="1029"/>
      <c r="DQ119" s="1027">
        <v>543072</v>
      </c>
      <c r="DR119" s="1028"/>
      <c r="DS119" s="1028"/>
      <c r="DT119" s="1028"/>
      <c r="DU119" s="1029"/>
      <c r="DV119" s="1030">
        <v>2.9</v>
      </c>
      <c r="DW119" s="1031"/>
      <c r="DX119" s="1031"/>
      <c r="DY119" s="1031"/>
      <c r="DZ119" s="1032"/>
    </row>
    <row r="120" spans="1:130" s="214" customFormat="1" ht="26.25" customHeight="1" x14ac:dyDescent="0.15">
      <c r="A120" s="1099"/>
      <c r="B120" s="991"/>
      <c r="C120" s="964" t="s">
        <v>445</v>
      </c>
      <c r="D120" s="965"/>
      <c r="E120" s="965"/>
      <c r="F120" s="965"/>
      <c r="G120" s="965"/>
      <c r="H120" s="965"/>
      <c r="I120" s="965"/>
      <c r="J120" s="965"/>
      <c r="K120" s="965"/>
      <c r="L120" s="965"/>
      <c r="M120" s="965"/>
      <c r="N120" s="965"/>
      <c r="O120" s="965"/>
      <c r="P120" s="965"/>
      <c r="Q120" s="965"/>
      <c r="R120" s="965"/>
      <c r="S120" s="965"/>
      <c r="T120" s="965"/>
      <c r="U120" s="965"/>
      <c r="V120" s="965"/>
      <c r="W120" s="965"/>
      <c r="X120" s="965"/>
      <c r="Y120" s="965"/>
      <c r="Z120" s="966"/>
      <c r="AA120" s="1000" t="s">
        <v>446</v>
      </c>
      <c r="AB120" s="1001"/>
      <c r="AC120" s="1001"/>
      <c r="AD120" s="1001"/>
      <c r="AE120" s="1002"/>
      <c r="AF120" s="1003" t="s">
        <v>177</v>
      </c>
      <c r="AG120" s="1001"/>
      <c r="AH120" s="1001"/>
      <c r="AI120" s="1001"/>
      <c r="AJ120" s="1002"/>
      <c r="AK120" s="1003" t="s">
        <v>177</v>
      </c>
      <c r="AL120" s="1001"/>
      <c r="AM120" s="1001"/>
      <c r="AN120" s="1001"/>
      <c r="AO120" s="1002"/>
      <c r="AP120" s="1004" t="s">
        <v>177</v>
      </c>
      <c r="AQ120" s="1005"/>
      <c r="AR120" s="1005"/>
      <c r="AS120" s="1005"/>
      <c r="AT120" s="1006"/>
      <c r="AU120" s="1033" t="s">
        <v>472</v>
      </c>
      <c r="AV120" s="1034"/>
      <c r="AW120" s="1034"/>
      <c r="AX120" s="1034"/>
      <c r="AY120" s="1035"/>
      <c r="AZ120" s="971" t="s">
        <v>473</v>
      </c>
      <c r="BA120" s="939"/>
      <c r="BB120" s="939"/>
      <c r="BC120" s="939"/>
      <c r="BD120" s="939"/>
      <c r="BE120" s="939"/>
      <c r="BF120" s="939"/>
      <c r="BG120" s="939"/>
      <c r="BH120" s="939"/>
      <c r="BI120" s="939"/>
      <c r="BJ120" s="939"/>
      <c r="BK120" s="939"/>
      <c r="BL120" s="939"/>
      <c r="BM120" s="939"/>
      <c r="BN120" s="939"/>
      <c r="BO120" s="939"/>
      <c r="BP120" s="940"/>
      <c r="BQ120" s="972">
        <v>7725535</v>
      </c>
      <c r="BR120" s="973"/>
      <c r="BS120" s="973"/>
      <c r="BT120" s="973"/>
      <c r="BU120" s="973"/>
      <c r="BV120" s="973">
        <v>7809773</v>
      </c>
      <c r="BW120" s="973"/>
      <c r="BX120" s="973"/>
      <c r="BY120" s="973"/>
      <c r="BZ120" s="973"/>
      <c r="CA120" s="973">
        <v>9030255</v>
      </c>
      <c r="CB120" s="973"/>
      <c r="CC120" s="973"/>
      <c r="CD120" s="973"/>
      <c r="CE120" s="973"/>
      <c r="CF120" s="986">
        <v>48.8</v>
      </c>
      <c r="CG120" s="987"/>
      <c r="CH120" s="987"/>
      <c r="CI120" s="987"/>
      <c r="CJ120" s="987"/>
      <c r="CK120" s="1048" t="s">
        <v>474</v>
      </c>
      <c r="CL120" s="1049"/>
      <c r="CM120" s="1049"/>
      <c r="CN120" s="1049"/>
      <c r="CO120" s="1050"/>
      <c r="CP120" s="1056" t="s">
        <v>475</v>
      </c>
      <c r="CQ120" s="1057"/>
      <c r="CR120" s="1057"/>
      <c r="CS120" s="1057"/>
      <c r="CT120" s="1057"/>
      <c r="CU120" s="1057"/>
      <c r="CV120" s="1057"/>
      <c r="CW120" s="1057"/>
      <c r="CX120" s="1057"/>
      <c r="CY120" s="1057"/>
      <c r="CZ120" s="1057"/>
      <c r="DA120" s="1057"/>
      <c r="DB120" s="1057"/>
      <c r="DC120" s="1057"/>
      <c r="DD120" s="1057"/>
      <c r="DE120" s="1057"/>
      <c r="DF120" s="1058"/>
      <c r="DG120" s="972" t="s">
        <v>442</v>
      </c>
      <c r="DH120" s="973"/>
      <c r="DI120" s="973"/>
      <c r="DJ120" s="973"/>
      <c r="DK120" s="973"/>
      <c r="DL120" s="973">
        <v>30124582</v>
      </c>
      <c r="DM120" s="973"/>
      <c r="DN120" s="973"/>
      <c r="DO120" s="973"/>
      <c r="DP120" s="973"/>
      <c r="DQ120" s="973">
        <v>29856799</v>
      </c>
      <c r="DR120" s="973"/>
      <c r="DS120" s="973"/>
      <c r="DT120" s="973"/>
      <c r="DU120" s="973"/>
      <c r="DV120" s="974">
        <v>161.4</v>
      </c>
      <c r="DW120" s="974"/>
      <c r="DX120" s="974"/>
      <c r="DY120" s="974"/>
      <c r="DZ120" s="975"/>
    </row>
    <row r="121" spans="1:130" s="214" customFormat="1" ht="26.25" customHeight="1" x14ac:dyDescent="0.15">
      <c r="A121" s="1099"/>
      <c r="B121" s="991"/>
      <c r="C121" s="1016" t="s">
        <v>476</v>
      </c>
      <c r="D121" s="1017"/>
      <c r="E121" s="1017"/>
      <c r="F121" s="1017"/>
      <c r="G121" s="1017"/>
      <c r="H121" s="1017"/>
      <c r="I121" s="1017"/>
      <c r="J121" s="1017"/>
      <c r="K121" s="1017"/>
      <c r="L121" s="1017"/>
      <c r="M121" s="1017"/>
      <c r="N121" s="1017"/>
      <c r="O121" s="1017"/>
      <c r="P121" s="1017"/>
      <c r="Q121" s="1017"/>
      <c r="R121" s="1017"/>
      <c r="S121" s="1017"/>
      <c r="T121" s="1017"/>
      <c r="U121" s="1017"/>
      <c r="V121" s="1017"/>
      <c r="W121" s="1017"/>
      <c r="X121" s="1017"/>
      <c r="Y121" s="1017"/>
      <c r="Z121" s="1018"/>
      <c r="AA121" s="1000" t="s">
        <v>446</v>
      </c>
      <c r="AB121" s="1001"/>
      <c r="AC121" s="1001"/>
      <c r="AD121" s="1001"/>
      <c r="AE121" s="1002"/>
      <c r="AF121" s="1003" t="s">
        <v>446</v>
      </c>
      <c r="AG121" s="1001"/>
      <c r="AH121" s="1001"/>
      <c r="AI121" s="1001"/>
      <c r="AJ121" s="1002"/>
      <c r="AK121" s="1003" t="s">
        <v>442</v>
      </c>
      <c r="AL121" s="1001"/>
      <c r="AM121" s="1001"/>
      <c r="AN121" s="1001"/>
      <c r="AO121" s="1002"/>
      <c r="AP121" s="1004" t="s">
        <v>442</v>
      </c>
      <c r="AQ121" s="1005"/>
      <c r="AR121" s="1005"/>
      <c r="AS121" s="1005"/>
      <c r="AT121" s="1006"/>
      <c r="AU121" s="1036"/>
      <c r="AV121" s="1037"/>
      <c r="AW121" s="1037"/>
      <c r="AX121" s="1037"/>
      <c r="AY121" s="1038"/>
      <c r="AZ121" s="964" t="s">
        <v>477</v>
      </c>
      <c r="BA121" s="965"/>
      <c r="BB121" s="965"/>
      <c r="BC121" s="965"/>
      <c r="BD121" s="965"/>
      <c r="BE121" s="965"/>
      <c r="BF121" s="965"/>
      <c r="BG121" s="965"/>
      <c r="BH121" s="965"/>
      <c r="BI121" s="965"/>
      <c r="BJ121" s="965"/>
      <c r="BK121" s="965"/>
      <c r="BL121" s="965"/>
      <c r="BM121" s="965"/>
      <c r="BN121" s="965"/>
      <c r="BO121" s="965"/>
      <c r="BP121" s="966"/>
      <c r="BQ121" s="967">
        <v>107303</v>
      </c>
      <c r="BR121" s="968"/>
      <c r="BS121" s="968"/>
      <c r="BT121" s="968"/>
      <c r="BU121" s="968"/>
      <c r="BV121" s="968">
        <v>90183</v>
      </c>
      <c r="BW121" s="968"/>
      <c r="BX121" s="968"/>
      <c r="BY121" s="968"/>
      <c r="BZ121" s="968"/>
      <c r="CA121" s="968">
        <v>71359</v>
      </c>
      <c r="CB121" s="968"/>
      <c r="CC121" s="968"/>
      <c r="CD121" s="968"/>
      <c r="CE121" s="968"/>
      <c r="CF121" s="962">
        <v>0.4</v>
      </c>
      <c r="CG121" s="963"/>
      <c r="CH121" s="963"/>
      <c r="CI121" s="963"/>
      <c r="CJ121" s="963"/>
      <c r="CK121" s="1051"/>
      <c r="CL121" s="1052"/>
      <c r="CM121" s="1052"/>
      <c r="CN121" s="1052"/>
      <c r="CO121" s="1053"/>
      <c r="CP121" s="1061" t="s">
        <v>478</v>
      </c>
      <c r="CQ121" s="1062"/>
      <c r="CR121" s="1062"/>
      <c r="CS121" s="1062"/>
      <c r="CT121" s="1062"/>
      <c r="CU121" s="1062"/>
      <c r="CV121" s="1062"/>
      <c r="CW121" s="1062"/>
      <c r="CX121" s="1062"/>
      <c r="CY121" s="1062"/>
      <c r="CZ121" s="1062"/>
      <c r="DA121" s="1062"/>
      <c r="DB121" s="1062"/>
      <c r="DC121" s="1062"/>
      <c r="DD121" s="1062"/>
      <c r="DE121" s="1062"/>
      <c r="DF121" s="1063"/>
      <c r="DG121" s="967" t="s">
        <v>177</v>
      </c>
      <c r="DH121" s="968"/>
      <c r="DI121" s="968"/>
      <c r="DJ121" s="968"/>
      <c r="DK121" s="968"/>
      <c r="DL121" s="968">
        <v>1246619</v>
      </c>
      <c r="DM121" s="968"/>
      <c r="DN121" s="968"/>
      <c r="DO121" s="968"/>
      <c r="DP121" s="968"/>
      <c r="DQ121" s="968">
        <v>1236997</v>
      </c>
      <c r="DR121" s="968"/>
      <c r="DS121" s="968"/>
      <c r="DT121" s="968"/>
      <c r="DU121" s="968"/>
      <c r="DV121" s="969">
        <v>6.7</v>
      </c>
      <c r="DW121" s="969"/>
      <c r="DX121" s="969"/>
      <c r="DY121" s="969"/>
      <c r="DZ121" s="970"/>
    </row>
    <row r="122" spans="1:130" s="214" customFormat="1" ht="26.25" customHeight="1" x14ac:dyDescent="0.15">
      <c r="A122" s="1099"/>
      <c r="B122" s="991"/>
      <c r="C122" s="964" t="s">
        <v>458</v>
      </c>
      <c r="D122" s="965"/>
      <c r="E122" s="965"/>
      <c r="F122" s="965"/>
      <c r="G122" s="965"/>
      <c r="H122" s="965"/>
      <c r="I122" s="965"/>
      <c r="J122" s="965"/>
      <c r="K122" s="965"/>
      <c r="L122" s="965"/>
      <c r="M122" s="965"/>
      <c r="N122" s="965"/>
      <c r="O122" s="965"/>
      <c r="P122" s="965"/>
      <c r="Q122" s="965"/>
      <c r="R122" s="965"/>
      <c r="S122" s="965"/>
      <c r="T122" s="965"/>
      <c r="U122" s="965"/>
      <c r="V122" s="965"/>
      <c r="W122" s="965"/>
      <c r="X122" s="965"/>
      <c r="Y122" s="965"/>
      <c r="Z122" s="966"/>
      <c r="AA122" s="1000" t="s">
        <v>449</v>
      </c>
      <c r="AB122" s="1001"/>
      <c r="AC122" s="1001"/>
      <c r="AD122" s="1001"/>
      <c r="AE122" s="1002"/>
      <c r="AF122" s="1003" t="s">
        <v>443</v>
      </c>
      <c r="AG122" s="1001"/>
      <c r="AH122" s="1001"/>
      <c r="AI122" s="1001"/>
      <c r="AJ122" s="1002"/>
      <c r="AK122" s="1003" t="s">
        <v>443</v>
      </c>
      <c r="AL122" s="1001"/>
      <c r="AM122" s="1001"/>
      <c r="AN122" s="1001"/>
      <c r="AO122" s="1002"/>
      <c r="AP122" s="1004" t="s">
        <v>446</v>
      </c>
      <c r="AQ122" s="1005"/>
      <c r="AR122" s="1005"/>
      <c r="AS122" s="1005"/>
      <c r="AT122" s="1006"/>
      <c r="AU122" s="1036"/>
      <c r="AV122" s="1037"/>
      <c r="AW122" s="1037"/>
      <c r="AX122" s="1037"/>
      <c r="AY122" s="1038"/>
      <c r="AZ122" s="1015" t="s">
        <v>479</v>
      </c>
      <c r="BA122" s="1007"/>
      <c r="BB122" s="1007"/>
      <c r="BC122" s="1007"/>
      <c r="BD122" s="1007"/>
      <c r="BE122" s="1007"/>
      <c r="BF122" s="1007"/>
      <c r="BG122" s="1007"/>
      <c r="BH122" s="1007"/>
      <c r="BI122" s="1007"/>
      <c r="BJ122" s="1007"/>
      <c r="BK122" s="1007"/>
      <c r="BL122" s="1007"/>
      <c r="BM122" s="1007"/>
      <c r="BN122" s="1007"/>
      <c r="BO122" s="1007"/>
      <c r="BP122" s="1008"/>
      <c r="BQ122" s="1041">
        <v>46944078</v>
      </c>
      <c r="BR122" s="1042"/>
      <c r="BS122" s="1042"/>
      <c r="BT122" s="1042"/>
      <c r="BU122" s="1042"/>
      <c r="BV122" s="1042">
        <v>46080132</v>
      </c>
      <c r="BW122" s="1042"/>
      <c r="BX122" s="1042"/>
      <c r="BY122" s="1042"/>
      <c r="BZ122" s="1042"/>
      <c r="CA122" s="1042">
        <v>43997202</v>
      </c>
      <c r="CB122" s="1042"/>
      <c r="CC122" s="1042"/>
      <c r="CD122" s="1042"/>
      <c r="CE122" s="1042"/>
      <c r="CF122" s="1059">
        <v>237.9</v>
      </c>
      <c r="CG122" s="1060"/>
      <c r="CH122" s="1060"/>
      <c r="CI122" s="1060"/>
      <c r="CJ122" s="1060"/>
      <c r="CK122" s="1051"/>
      <c r="CL122" s="1052"/>
      <c r="CM122" s="1052"/>
      <c r="CN122" s="1052"/>
      <c r="CO122" s="1053"/>
      <c r="CP122" s="1061" t="s">
        <v>480</v>
      </c>
      <c r="CQ122" s="1062"/>
      <c r="CR122" s="1062"/>
      <c r="CS122" s="1062"/>
      <c r="CT122" s="1062"/>
      <c r="CU122" s="1062"/>
      <c r="CV122" s="1062"/>
      <c r="CW122" s="1062"/>
      <c r="CX122" s="1062"/>
      <c r="CY122" s="1062"/>
      <c r="CZ122" s="1062"/>
      <c r="DA122" s="1062"/>
      <c r="DB122" s="1062"/>
      <c r="DC122" s="1062"/>
      <c r="DD122" s="1062"/>
      <c r="DE122" s="1062"/>
      <c r="DF122" s="1063"/>
      <c r="DG122" s="967">
        <v>118827</v>
      </c>
      <c r="DH122" s="968"/>
      <c r="DI122" s="968"/>
      <c r="DJ122" s="968"/>
      <c r="DK122" s="968"/>
      <c r="DL122" s="968">
        <v>162126</v>
      </c>
      <c r="DM122" s="968"/>
      <c r="DN122" s="968"/>
      <c r="DO122" s="968"/>
      <c r="DP122" s="968"/>
      <c r="DQ122" s="968">
        <v>179774</v>
      </c>
      <c r="DR122" s="968"/>
      <c r="DS122" s="968"/>
      <c r="DT122" s="968"/>
      <c r="DU122" s="968"/>
      <c r="DV122" s="969">
        <v>1</v>
      </c>
      <c r="DW122" s="969"/>
      <c r="DX122" s="969"/>
      <c r="DY122" s="969"/>
      <c r="DZ122" s="970"/>
    </row>
    <row r="123" spans="1:130" s="214" customFormat="1" ht="26.25" customHeight="1" x14ac:dyDescent="0.15">
      <c r="A123" s="1099"/>
      <c r="B123" s="991"/>
      <c r="C123" s="964" t="s">
        <v>464</v>
      </c>
      <c r="D123" s="965"/>
      <c r="E123" s="965"/>
      <c r="F123" s="965"/>
      <c r="G123" s="965"/>
      <c r="H123" s="965"/>
      <c r="I123" s="965"/>
      <c r="J123" s="965"/>
      <c r="K123" s="965"/>
      <c r="L123" s="965"/>
      <c r="M123" s="965"/>
      <c r="N123" s="965"/>
      <c r="O123" s="965"/>
      <c r="P123" s="965"/>
      <c r="Q123" s="965"/>
      <c r="R123" s="965"/>
      <c r="S123" s="965"/>
      <c r="T123" s="965"/>
      <c r="U123" s="965"/>
      <c r="V123" s="965"/>
      <c r="W123" s="965"/>
      <c r="X123" s="965"/>
      <c r="Y123" s="965"/>
      <c r="Z123" s="966"/>
      <c r="AA123" s="1000" t="s">
        <v>443</v>
      </c>
      <c r="AB123" s="1001"/>
      <c r="AC123" s="1001"/>
      <c r="AD123" s="1001"/>
      <c r="AE123" s="1002"/>
      <c r="AF123" s="1003" t="s">
        <v>443</v>
      </c>
      <c r="AG123" s="1001"/>
      <c r="AH123" s="1001"/>
      <c r="AI123" s="1001"/>
      <c r="AJ123" s="1002"/>
      <c r="AK123" s="1003" t="s">
        <v>177</v>
      </c>
      <c r="AL123" s="1001"/>
      <c r="AM123" s="1001"/>
      <c r="AN123" s="1001"/>
      <c r="AO123" s="1002"/>
      <c r="AP123" s="1004" t="s">
        <v>177</v>
      </c>
      <c r="AQ123" s="1005"/>
      <c r="AR123" s="1005"/>
      <c r="AS123" s="1005"/>
      <c r="AT123" s="1006"/>
      <c r="AU123" s="1039"/>
      <c r="AV123" s="1040"/>
      <c r="AW123" s="1040"/>
      <c r="AX123" s="1040"/>
      <c r="AY123" s="1040"/>
      <c r="AZ123" s="235" t="s">
        <v>186</v>
      </c>
      <c r="BA123" s="235"/>
      <c r="BB123" s="235"/>
      <c r="BC123" s="235"/>
      <c r="BD123" s="235"/>
      <c r="BE123" s="235"/>
      <c r="BF123" s="235"/>
      <c r="BG123" s="235"/>
      <c r="BH123" s="235"/>
      <c r="BI123" s="235"/>
      <c r="BJ123" s="235"/>
      <c r="BK123" s="235"/>
      <c r="BL123" s="235"/>
      <c r="BM123" s="235"/>
      <c r="BN123" s="235"/>
      <c r="BO123" s="1019" t="s">
        <v>481</v>
      </c>
      <c r="BP123" s="1047"/>
      <c r="BQ123" s="1105">
        <v>54776916</v>
      </c>
      <c r="BR123" s="1106"/>
      <c r="BS123" s="1106"/>
      <c r="BT123" s="1106"/>
      <c r="BU123" s="1106"/>
      <c r="BV123" s="1106">
        <v>53980088</v>
      </c>
      <c r="BW123" s="1106"/>
      <c r="BX123" s="1106"/>
      <c r="BY123" s="1106"/>
      <c r="BZ123" s="1106"/>
      <c r="CA123" s="1106">
        <v>53098816</v>
      </c>
      <c r="CB123" s="1106"/>
      <c r="CC123" s="1106"/>
      <c r="CD123" s="1106"/>
      <c r="CE123" s="1106"/>
      <c r="CF123" s="1043"/>
      <c r="CG123" s="1044"/>
      <c r="CH123" s="1044"/>
      <c r="CI123" s="1044"/>
      <c r="CJ123" s="1045"/>
      <c r="CK123" s="1051"/>
      <c r="CL123" s="1052"/>
      <c r="CM123" s="1052"/>
      <c r="CN123" s="1052"/>
      <c r="CO123" s="1053"/>
      <c r="CP123" s="1061" t="s">
        <v>482</v>
      </c>
      <c r="CQ123" s="1062"/>
      <c r="CR123" s="1062"/>
      <c r="CS123" s="1062"/>
      <c r="CT123" s="1062"/>
      <c r="CU123" s="1062"/>
      <c r="CV123" s="1062"/>
      <c r="CW123" s="1062"/>
      <c r="CX123" s="1062"/>
      <c r="CY123" s="1062"/>
      <c r="CZ123" s="1062"/>
      <c r="DA123" s="1062"/>
      <c r="DB123" s="1062"/>
      <c r="DC123" s="1062"/>
      <c r="DD123" s="1062"/>
      <c r="DE123" s="1062"/>
      <c r="DF123" s="1063"/>
      <c r="DG123" s="1000" t="s">
        <v>442</v>
      </c>
      <c r="DH123" s="1001"/>
      <c r="DI123" s="1001"/>
      <c r="DJ123" s="1001"/>
      <c r="DK123" s="1002"/>
      <c r="DL123" s="1003" t="s">
        <v>443</v>
      </c>
      <c r="DM123" s="1001"/>
      <c r="DN123" s="1001"/>
      <c r="DO123" s="1001"/>
      <c r="DP123" s="1002"/>
      <c r="DQ123" s="1003" t="s">
        <v>442</v>
      </c>
      <c r="DR123" s="1001"/>
      <c r="DS123" s="1001"/>
      <c r="DT123" s="1001"/>
      <c r="DU123" s="1002"/>
      <c r="DV123" s="1004" t="s">
        <v>177</v>
      </c>
      <c r="DW123" s="1005"/>
      <c r="DX123" s="1005"/>
      <c r="DY123" s="1005"/>
      <c r="DZ123" s="1006"/>
    </row>
    <row r="124" spans="1:130" s="214" customFormat="1" ht="26.25" customHeight="1" thickBot="1" x14ac:dyDescent="0.2">
      <c r="A124" s="1099"/>
      <c r="B124" s="991"/>
      <c r="C124" s="964" t="s">
        <v>467</v>
      </c>
      <c r="D124" s="965"/>
      <c r="E124" s="965"/>
      <c r="F124" s="965"/>
      <c r="G124" s="965"/>
      <c r="H124" s="965"/>
      <c r="I124" s="965"/>
      <c r="J124" s="965"/>
      <c r="K124" s="965"/>
      <c r="L124" s="965"/>
      <c r="M124" s="965"/>
      <c r="N124" s="965"/>
      <c r="O124" s="965"/>
      <c r="P124" s="965"/>
      <c r="Q124" s="965"/>
      <c r="R124" s="965"/>
      <c r="S124" s="965"/>
      <c r="T124" s="965"/>
      <c r="U124" s="965"/>
      <c r="V124" s="965"/>
      <c r="W124" s="965"/>
      <c r="X124" s="965"/>
      <c r="Y124" s="965"/>
      <c r="Z124" s="966"/>
      <c r="AA124" s="1000" t="s">
        <v>443</v>
      </c>
      <c r="AB124" s="1001"/>
      <c r="AC124" s="1001"/>
      <c r="AD124" s="1001"/>
      <c r="AE124" s="1002"/>
      <c r="AF124" s="1003" t="s">
        <v>177</v>
      </c>
      <c r="AG124" s="1001"/>
      <c r="AH124" s="1001"/>
      <c r="AI124" s="1001"/>
      <c r="AJ124" s="1002"/>
      <c r="AK124" s="1003" t="s">
        <v>177</v>
      </c>
      <c r="AL124" s="1001"/>
      <c r="AM124" s="1001"/>
      <c r="AN124" s="1001"/>
      <c r="AO124" s="1002"/>
      <c r="AP124" s="1004" t="s">
        <v>442</v>
      </c>
      <c r="AQ124" s="1005"/>
      <c r="AR124" s="1005"/>
      <c r="AS124" s="1005"/>
      <c r="AT124" s="1006"/>
      <c r="AU124" s="1101" t="s">
        <v>483</v>
      </c>
      <c r="AV124" s="1102"/>
      <c r="AW124" s="1102"/>
      <c r="AX124" s="1102"/>
      <c r="AY124" s="1102"/>
      <c r="AZ124" s="1102"/>
      <c r="BA124" s="1102"/>
      <c r="BB124" s="1102"/>
      <c r="BC124" s="1102"/>
      <c r="BD124" s="1102"/>
      <c r="BE124" s="1102"/>
      <c r="BF124" s="1102"/>
      <c r="BG124" s="1102"/>
      <c r="BH124" s="1102"/>
      <c r="BI124" s="1102"/>
      <c r="BJ124" s="1102"/>
      <c r="BK124" s="1102"/>
      <c r="BL124" s="1102"/>
      <c r="BM124" s="1102"/>
      <c r="BN124" s="1102"/>
      <c r="BO124" s="1102"/>
      <c r="BP124" s="1103"/>
      <c r="BQ124" s="1104">
        <v>124.4</v>
      </c>
      <c r="BR124" s="1069"/>
      <c r="BS124" s="1069"/>
      <c r="BT124" s="1069"/>
      <c r="BU124" s="1069"/>
      <c r="BV124" s="1069">
        <v>102.4</v>
      </c>
      <c r="BW124" s="1069"/>
      <c r="BX124" s="1069"/>
      <c r="BY124" s="1069"/>
      <c r="BZ124" s="1069"/>
      <c r="CA124" s="1069">
        <v>92.9</v>
      </c>
      <c r="CB124" s="1069"/>
      <c r="CC124" s="1069"/>
      <c r="CD124" s="1069"/>
      <c r="CE124" s="1069"/>
      <c r="CF124" s="1070"/>
      <c r="CG124" s="1071"/>
      <c r="CH124" s="1071"/>
      <c r="CI124" s="1071"/>
      <c r="CJ124" s="1072"/>
      <c r="CK124" s="1054"/>
      <c r="CL124" s="1054"/>
      <c r="CM124" s="1054"/>
      <c r="CN124" s="1054"/>
      <c r="CO124" s="1055"/>
      <c r="CP124" s="1061" t="s">
        <v>484</v>
      </c>
      <c r="CQ124" s="1062"/>
      <c r="CR124" s="1062"/>
      <c r="CS124" s="1062"/>
      <c r="CT124" s="1062"/>
      <c r="CU124" s="1062"/>
      <c r="CV124" s="1062"/>
      <c r="CW124" s="1062"/>
      <c r="CX124" s="1062"/>
      <c r="CY124" s="1062"/>
      <c r="CZ124" s="1062"/>
      <c r="DA124" s="1062"/>
      <c r="DB124" s="1062"/>
      <c r="DC124" s="1062"/>
      <c r="DD124" s="1062"/>
      <c r="DE124" s="1062"/>
      <c r="DF124" s="1063"/>
      <c r="DG124" s="1046">
        <v>34667893</v>
      </c>
      <c r="DH124" s="1028"/>
      <c r="DI124" s="1028"/>
      <c r="DJ124" s="1028"/>
      <c r="DK124" s="1029"/>
      <c r="DL124" s="1027" t="s">
        <v>442</v>
      </c>
      <c r="DM124" s="1028"/>
      <c r="DN124" s="1028"/>
      <c r="DO124" s="1028"/>
      <c r="DP124" s="1029"/>
      <c r="DQ124" s="1027" t="s">
        <v>442</v>
      </c>
      <c r="DR124" s="1028"/>
      <c r="DS124" s="1028"/>
      <c r="DT124" s="1028"/>
      <c r="DU124" s="1029"/>
      <c r="DV124" s="1030" t="s">
        <v>177</v>
      </c>
      <c r="DW124" s="1031"/>
      <c r="DX124" s="1031"/>
      <c r="DY124" s="1031"/>
      <c r="DZ124" s="1032"/>
    </row>
    <row r="125" spans="1:130" s="214" customFormat="1" ht="26.25" customHeight="1" x14ac:dyDescent="0.15">
      <c r="A125" s="1099"/>
      <c r="B125" s="991"/>
      <c r="C125" s="964" t="s">
        <v>469</v>
      </c>
      <c r="D125" s="965"/>
      <c r="E125" s="965"/>
      <c r="F125" s="965"/>
      <c r="G125" s="965"/>
      <c r="H125" s="965"/>
      <c r="I125" s="965"/>
      <c r="J125" s="965"/>
      <c r="K125" s="965"/>
      <c r="L125" s="965"/>
      <c r="M125" s="965"/>
      <c r="N125" s="965"/>
      <c r="O125" s="965"/>
      <c r="P125" s="965"/>
      <c r="Q125" s="965"/>
      <c r="R125" s="965"/>
      <c r="S125" s="965"/>
      <c r="T125" s="965"/>
      <c r="U125" s="965"/>
      <c r="V125" s="965"/>
      <c r="W125" s="965"/>
      <c r="X125" s="965"/>
      <c r="Y125" s="965"/>
      <c r="Z125" s="966"/>
      <c r="AA125" s="1000" t="s">
        <v>442</v>
      </c>
      <c r="AB125" s="1001"/>
      <c r="AC125" s="1001"/>
      <c r="AD125" s="1001"/>
      <c r="AE125" s="1002"/>
      <c r="AF125" s="1003" t="s">
        <v>177</v>
      </c>
      <c r="AG125" s="1001"/>
      <c r="AH125" s="1001"/>
      <c r="AI125" s="1001"/>
      <c r="AJ125" s="1002"/>
      <c r="AK125" s="1003" t="s">
        <v>449</v>
      </c>
      <c r="AL125" s="1001"/>
      <c r="AM125" s="1001"/>
      <c r="AN125" s="1001"/>
      <c r="AO125" s="1002"/>
      <c r="AP125" s="1004" t="s">
        <v>442</v>
      </c>
      <c r="AQ125" s="1005"/>
      <c r="AR125" s="1005"/>
      <c r="AS125" s="1005"/>
      <c r="AT125" s="1006"/>
      <c r="AU125" s="236"/>
      <c r="AV125" s="237"/>
      <c r="AW125" s="237"/>
      <c r="AX125" s="237"/>
      <c r="AY125" s="237"/>
      <c r="AZ125" s="237"/>
      <c r="BA125" s="237"/>
      <c r="BB125" s="237"/>
      <c r="BC125" s="237"/>
      <c r="BD125" s="237"/>
      <c r="BE125" s="237"/>
      <c r="BF125" s="237"/>
      <c r="BG125" s="237"/>
      <c r="BH125" s="237"/>
      <c r="BI125" s="237"/>
      <c r="BJ125" s="237"/>
      <c r="BK125" s="237"/>
      <c r="BL125" s="237"/>
      <c r="BM125" s="237"/>
      <c r="BN125" s="237"/>
      <c r="BO125" s="237"/>
      <c r="BP125" s="237"/>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1064" t="s">
        <v>485</v>
      </c>
      <c r="CL125" s="1049"/>
      <c r="CM125" s="1049"/>
      <c r="CN125" s="1049"/>
      <c r="CO125" s="1050"/>
      <c r="CP125" s="971" t="s">
        <v>486</v>
      </c>
      <c r="CQ125" s="939"/>
      <c r="CR125" s="939"/>
      <c r="CS125" s="939"/>
      <c r="CT125" s="939"/>
      <c r="CU125" s="939"/>
      <c r="CV125" s="939"/>
      <c r="CW125" s="939"/>
      <c r="CX125" s="939"/>
      <c r="CY125" s="939"/>
      <c r="CZ125" s="939"/>
      <c r="DA125" s="939"/>
      <c r="DB125" s="939"/>
      <c r="DC125" s="939"/>
      <c r="DD125" s="939"/>
      <c r="DE125" s="939"/>
      <c r="DF125" s="940"/>
      <c r="DG125" s="972" t="s">
        <v>177</v>
      </c>
      <c r="DH125" s="973"/>
      <c r="DI125" s="973"/>
      <c r="DJ125" s="973"/>
      <c r="DK125" s="973"/>
      <c r="DL125" s="973" t="s">
        <v>177</v>
      </c>
      <c r="DM125" s="973"/>
      <c r="DN125" s="973"/>
      <c r="DO125" s="973"/>
      <c r="DP125" s="973"/>
      <c r="DQ125" s="973" t="s">
        <v>177</v>
      </c>
      <c r="DR125" s="973"/>
      <c r="DS125" s="973"/>
      <c r="DT125" s="973"/>
      <c r="DU125" s="973"/>
      <c r="DV125" s="974" t="s">
        <v>177</v>
      </c>
      <c r="DW125" s="974"/>
      <c r="DX125" s="974"/>
      <c r="DY125" s="974"/>
      <c r="DZ125" s="975"/>
    </row>
    <row r="126" spans="1:130" s="214" customFormat="1" ht="26.25" customHeight="1" thickBot="1" x14ac:dyDescent="0.2">
      <c r="A126" s="1099"/>
      <c r="B126" s="991"/>
      <c r="C126" s="964" t="s">
        <v>471</v>
      </c>
      <c r="D126" s="965"/>
      <c r="E126" s="965"/>
      <c r="F126" s="965"/>
      <c r="G126" s="965"/>
      <c r="H126" s="965"/>
      <c r="I126" s="965"/>
      <c r="J126" s="965"/>
      <c r="K126" s="965"/>
      <c r="L126" s="965"/>
      <c r="M126" s="965"/>
      <c r="N126" s="965"/>
      <c r="O126" s="965"/>
      <c r="P126" s="965"/>
      <c r="Q126" s="965"/>
      <c r="R126" s="965"/>
      <c r="S126" s="965"/>
      <c r="T126" s="965"/>
      <c r="U126" s="965"/>
      <c r="V126" s="965"/>
      <c r="W126" s="965"/>
      <c r="X126" s="965"/>
      <c r="Y126" s="965"/>
      <c r="Z126" s="966"/>
      <c r="AA126" s="1000">
        <v>178721</v>
      </c>
      <c r="AB126" s="1001"/>
      <c r="AC126" s="1001"/>
      <c r="AD126" s="1001"/>
      <c r="AE126" s="1002"/>
      <c r="AF126" s="1003">
        <v>177304</v>
      </c>
      <c r="AG126" s="1001"/>
      <c r="AH126" s="1001"/>
      <c r="AI126" s="1001"/>
      <c r="AJ126" s="1002"/>
      <c r="AK126" s="1003">
        <v>174346</v>
      </c>
      <c r="AL126" s="1001"/>
      <c r="AM126" s="1001"/>
      <c r="AN126" s="1001"/>
      <c r="AO126" s="1002"/>
      <c r="AP126" s="1004">
        <v>0.9</v>
      </c>
      <c r="AQ126" s="1005"/>
      <c r="AR126" s="1005"/>
      <c r="AS126" s="1005"/>
      <c r="AT126" s="1006"/>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1065"/>
      <c r="CL126" s="1052"/>
      <c r="CM126" s="1052"/>
      <c r="CN126" s="1052"/>
      <c r="CO126" s="1053"/>
      <c r="CP126" s="964" t="s">
        <v>487</v>
      </c>
      <c r="CQ126" s="965"/>
      <c r="CR126" s="965"/>
      <c r="CS126" s="965"/>
      <c r="CT126" s="965"/>
      <c r="CU126" s="965"/>
      <c r="CV126" s="965"/>
      <c r="CW126" s="965"/>
      <c r="CX126" s="965"/>
      <c r="CY126" s="965"/>
      <c r="CZ126" s="965"/>
      <c r="DA126" s="965"/>
      <c r="DB126" s="965"/>
      <c r="DC126" s="965"/>
      <c r="DD126" s="965"/>
      <c r="DE126" s="965"/>
      <c r="DF126" s="966"/>
      <c r="DG126" s="967" t="s">
        <v>177</v>
      </c>
      <c r="DH126" s="968"/>
      <c r="DI126" s="968"/>
      <c r="DJ126" s="968"/>
      <c r="DK126" s="968"/>
      <c r="DL126" s="968" t="s">
        <v>442</v>
      </c>
      <c r="DM126" s="968"/>
      <c r="DN126" s="968"/>
      <c r="DO126" s="968"/>
      <c r="DP126" s="968"/>
      <c r="DQ126" s="968" t="s">
        <v>442</v>
      </c>
      <c r="DR126" s="968"/>
      <c r="DS126" s="968"/>
      <c r="DT126" s="968"/>
      <c r="DU126" s="968"/>
      <c r="DV126" s="969" t="s">
        <v>177</v>
      </c>
      <c r="DW126" s="969"/>
      <c r="DX126" s="969"/>
      <c r="DY126" s="969"/>
      <c r="DZ126" s="970"/>
    </row>
    <row r="127" spans="1:130" s="214" customFormat="1" ht="26.25" customHeight="1" x14ac:dyDescent="0.15">
      <c r="A127" s="1100"/>
      <c r="B127" s="993"/>
      <c r="C127" s="1015" t="s">
        <v>488</v>
      </c>
      <c r="D127" s="1007"/>
      <c r="E127" s="1007"/>
      <c r="F127" s="1007"/>
      <c r="G127" s="1007"/>
      <c r="H127" s="1007"/>
      <c r="I127" s="1007"/>
      <c r="J127" s="1007"/>
      <c r="K127" s="1007"/>
      <c r="L127" s="1007"/>
      <c r="M127" s="1007"/>
      <c r="N127" s="1007"/>
      <c r="O127" s="1007"/>
      <c r="P127" s="1007"/>
      <c r="Q127" s="1007"/>
      <c r="R127" s="1007"/>
      <c r="S127" s="1007"/>
      <c r="T127" s="1007"/>
      <c r="U127" s="1007"/>
      <c r="V127" s="1007"/>
      <c r="W127" s="1007"/>
      <c r="X127" s="1007"/>
      <c r="Y127" s="1007"/>
      <c r="Z127" s="1008"/>
      <c r="AA127" s="1000" t="s">
        <v>177</v>
      </c>
      <c r="AB127" s="1001"/>
      <c r="AC127" s="1001"/>
      <c r="AD127" s="1001"/>
      <c r="AE127" s="1002"/>
      <c r="AF127" s="1003" t="s">
        <v>442</v>
      </c>
      <c r="AG127" s="1001"/>
      <c r="AH127" s="1001"/>
      <c r="AI127" s="1001"/>
      <c r="AJ127" s="1002"/>
      <c r="AK127" s="1003" t="s">
        <v>442</v>
      </c>
      <c r="AL127" s="1001"/>
      <c r="AM127" s="1001"/>
      <c r="AN127" s="1001"/>
      <c r="AO127" s="1002"/>
      <c r="AP127" s="1004" t="s">
        <v>177</v>
      </c>
      <c r="AQ127" s="1005"/>
      <c r="AR127" s="1005"/>
      <c r="AS127" s="1005"/>
      <c r="AT127" s="1006"/>
      <c r="AU127" s="216"/>
      <c r="AV127" s="216"/>
      <c r="AW127" s="216"/>
      <c r="AX127" s="1073" t="s">
        <v>489</v>
      </c>
      <c r="AY127" s="1074"/>
      <c r="AZ127" s="1074"/>
      <c r="BA127" s="1074"/>
      <c r="BB127" s="1074"/>
      <c r="BC127" s="1074"/>
      <c r="BD127" s="1074"/>
      <c r="BE127" s="1075"/>
      <c r="BF127" s="1076" t="s">
        <v>490</v>
      </c>
      <c r="BG127" s="1074"/>
      <c r="BH127" s="1074"/>
      <c r="BI127" s="1074"/>
      <c r="BJ127" s="1074"/>
      <c r="BK127" s="1074"/>
      <c r="BL127" s="1075"/>
      <c r="BM127" s="1076" t="s">
        <v>491</v>
      </c>
      <c r="BN127" s="1074"/>
      <c r="BO127" s="1074"/>
      <c r="BP127" s="1074"/>
      <c r="BQ127" s="1074"/>
      <c r="BR127" s="1074"/>
      <c r="BS127" s="1075"/>
      <c r="BT127" s="1076" t="s">
        <v>492</v>
      </c>
      <c r="BU127" s="1074"/>
      <c r="BV127" s="1074"/>
      <c r="BW127" s="1074"/>
      <c r="BX127" s="1074"/>
      <c r="BY127" s="1074"/>
      <c r="BZ127" s="1097"/>
      <c r="CA127" s="216"/>
      <c r="CB127" s="216"/>
      <c r="CC127" s="216"/>
      <c r="CD127" s="239"/>
      <c r="CE127" s="239"/>
      <c r="CF127" s="239"/>
      <c r="CG127" s="216"/>
      <c r="CH127" s="216"/>
      <c r="CI127" s="216"/>
      <c r="CJ127" s="238"/>
      <c r="CK127" s="1065"/>
      <c r="CL127" s="1052"/>
      <c r="CM127" s="1052"/>
      <c r="CN127" s="1052"/>
      <c r="CO127" s="1053"/>
      <c r="CP127" s="964" t="s">
        <v>493</v>
      </c>
      <c r="CQ127" s="965"/>
      <c r="CR127" s="965"/>
      <c r="CS127" s="965"/>
      <c r="CT127" s="965"/>
      <c r="CU127" s="965"/>
      <c r="CV127" s="965"/>
      <c r="CW127" s="965"/>
      <c r="CX127" s="965"/>
      <c r="CY127" s="965"/>
      <c r="CZ127" s="965"/>
      <c r="DA127" s="965"/>
      <c r="DB127" s="965"/>
      <c r="DC127" s="965"/>
      <c r="DD127" s="965"/>
      <c r="DE127" s="965"/>
      <c r="DF127" s="966"/>
      <c r="DG127" s="967" t="s">
        <v>442</v>
      </c>
      <c r="DH127" s="968"/>
      <c r="DI127" s="968"/>
      <c r="DJ127" s="968"/>
      <c r="DK127" s="968"/>
      <c r="DL127" s="968" t="s">
        <v>442</v>
      </c>
      <c r="DM127" s="968"/>
      <c r="DN127" s="968"/>
      <c r="DO127" s="968"/>
      <c r="DP127" s="968"/>
      <c r="DQ127" s="968" t="s">
        <v>442</v>
      </c>
      <c r="DR127" s="968"/>
      <c r="DS127" s="968"/>
      <c r="DT127" s="968"/>
      <c r="DU127" s="968"/>
      <c r="DV127" s="969" t="s">
        <v>443</v>
      </c>
      <c r="DW127" s="969"/>
      <c r="DX127" s="969"/>
      <c r="DY127" s="969"/>
      <c r="DZ127" s="970"/>
    </row>
    <row r="128" spans="1:130" s="214" customFormat="1" ht="26.25" customHeight="1" thickBot="1" x14ac:dyDescent="0.2">
      <c r="A128" s="1083" t="s">
        <v>494</v>
      </c>
      <c r="B128" s="1084"/>
      <c r="C128" s="1084"/>
      <c r="D128" s="1084"/>
      <c r="E128" s="1084"/>
      <c r="F128" s="1084"/>
      <c r="G128" s="1084"/>
      <c r="H128" s="1084"/>
      <c r="I128" s="1084"/>
      <c r="J128" s="1084"/>
      <c r="K128" s="1084"/>
      <c r="L128" s="1084"/>
      <c r="M128" s="1084"/>
      <c r="N128" s="1084"/>
      <c r="O128" s="1084"/>
      <c r="P128" s="1084"/>
      <c r="Q128" s="1084"/>
      <c r="R128" s="1084"/>
      <c r="S128" s="1084"/>
      <c r="T128" s="1084"/>
      <c r="U128" s="1084"/>
      <c r="V128" s="1084"/>
      <c r="W128" s="1085" t="s">
        <v>495</v>
      </c>
      <c r="X128" s="1085"/>
      <c r="Y128" s="1085"/>
      <c r="Z128" s="1086"/>
      <c r="AA128" s="1087">
        <v>70341</v>
      </c>
      <c r="AB128" s="1088"/>
      <c r="AC128" s="1088"/>
      <c r="AD128" s="1088"/>
      <c r="AE128" s="1089"/>
      <c r="AF128" s="1090">
        <v>65832</v>
      </c>
      <c r="AG128" s="1088"/>
      <c r="AH128" s="1088"/>
      <c r="AI128" s="1088"/>
      <c r="AJ128" s="1089"/>
      <c r="AK128" s="1090">
        <v>60360</v>
      </c>
      <c r="AL128" s="1088"/>
      <c r="AM128" s="1088"/>
      <c r="AN128" s="1088"/>
      <c r="AO128" s="1089"/>
      <c r="AP128" s="1091"/>
      <c r="AQ128" s="1092"/>
      <c r="AR128" s="1092"/>
      <c r="AS128" s="1092"/>
      <c r="AT128" s="1093"/>
      <c r="AU128" s="216"/>
      <c r="AV128" s="216"/>
      <c r="AW128" s="216"/>
      <c r="AX128" s="938" t="s">
        <v>496</v>
      </c>
      <c r="AY128" s="939"/>
      <c r="AZ128" s="939"/>
      <c r="BA128" s="939"/>
      <c r="BB128" s="939"/>
      <c r="BC128" s="939"/>
      <c r="BD128" s="939"/>
      <c r="BE128" s="940"/>
      <c r="BF128" s="1094" t="s">
        <v>177</v>
      </c>
      <c r="BG128" s="1095"/>
      <c r="BH128" s="1095"/>
      <c r="BI128" s="1095"/>
      <c r="BJ128" s="1095"/>
      <c r="BK128" s="1095"/>
      <c r="BL128" s="1096"/>
      <c r="BM128" s="1094">
        <v>12.27</v>
      </c>
      <c r="BN128" s="1095"/>
      <c r="BO128" s="1095"/>
      <c r="BP128" s="1095"/>
      <c r="BQ128" s="1095"/>
      <c r="BR128" s="1095"/>
      <c r="BS128" s="1096"/>
      <c r="BT128" s="1094">
        <v>20</v>
      </c>
      <c r="BU128" s="1095"/>
      <c r="BV128" s="1095"/>
      <c r="BW128" s="1095"/>
      <c r="BX128" s="1095"/>
      <c r="BY128" s="1095"/>
      <c r="BZ128" s="1118"/>
      <c r="CA128" s="239"/>
      <c r="CB128" s="239"/>
      <c r="CC128" s="239"/>
      <c r="CD128" s="239"/>
      <c r="CE128" s="239"/>
      <c r="CF128" s="239"/>
      <c r="CG128" s="216"/>
      <c r="CH128" s="216"/>
      <c r="CI128" s="216"/>
      <c r="CJ128" s="238"/>
      <c r="CK128" s="1066"/>
      <c r="CL128" s="1067"/>
      <c r="CM128" s="1067"/>
      <c r="CN128" s="1067"/>
      <c r="CO128" s="1068"/>
      <c r="CP128" s="1077" t="s">
        <v>497</v>
      </c>
      <c r="CQ128" s="814"/>
      <c r="CR128" s="814"/>
      <c r="CS128" s="814"/>
      <c r="CT128" s="814"/>
      <c r="CU128" s="814"/>
      <c r="CV128" s="814"/>
      <c r="CW128" s="814"/>
      <c r="CX128" s="814"/>
      <c r="CY128" s="814"/>
      <c r="CZ128" s="814"/>
      <c r="DA128" s="814"/>
      <c r="DB128" s="814"/>
      <c r="DC128" s="814"/>
      <c r="DD128" s="814"/>
      <c r="DE128" s="814"/>
      <c r="DF128" s="1078"/>
      <c r="DG128" s="1079" t="s">
        <v>443</v>
      </c>
      <c r="DH128" s="1080"/>
      <c r="DI128" s="1080"/>
      <c r="DJ128" s="1080"/>
      <c r="DK128" s="1080"/>
      <c r="DL128" s="1080" t="s">
        <v>449</v>
      </c>
      <c r="DM128" s="1080"/>
      <c r="DN128" s="1080"/>
      <c r="DO128" s="1080"/>
      <c r="DP128" s="1080"/>
      <c r="DQ128" s="1080" t="s">
        <v>449</v>
      </c>
      <c r="DR128" s="1080"/>
      <c r="DS128" s="1080"/>
      <c r="DT128" s="1080"/>
      <c r="DU128" s="1080"/>
      <c r="DV128" s="1081" t="s">
        <v>177</v>
      </c>
      <c r="DW128" s="1081"/>
      <c r="DX128" s="1081"/>
      <c r="DY128" s="1081"/>
      <c r="DZ128" s="1082"/>
    </row>
    <row r="129" spans="1:131" s="214" customFormat="1" ht="26.25" customHeight="1" x14ac:dyDescent="0.15">
      <c r="A129" s="976" t="s">
        <v>105</v>
      </c>
      <c r="B129" s="977"/>
      <c r="C129" s="977"/>
      <c r="D129" s="977"/>
      <c r="E129" s="977"/>
      <c r="F129" s="977"/>
      <c r="G129" s="977"/>
      <c r="H129" s="977"/>
      <c r="I129" s="977"/>
      <c r="J129" s="977"/>
      <c r="K129" s="977"/>
      <c r="L129" s="977"/>
      <c r="M129" s="977"/>
      <c r="N129" s="977"/>
      <c r="O129" s="977"/>
      <c r="P129" s="977"/>
      <c r="Q129" s="977"/>
      <c r="R129" s="977"/>
      <c r="S129" s="977"/>
      <c r="T129" s="977"/>
      <c r="U129" s="977"/>
      <c r="V129" s="977"/>
      <c r="W129" s="1112" t="s">
        <v>498</v>
      </c>
      <c r="X129" s="1113"/>
      <c r="Y129" s="1113"/>
      <c r="Z129" s="1114"/>
      <c r="AA129" s="1000">
        <v>21608530</v>
      </c>
      <c r="AB129" s="1001"/>
      <c r="AC129" s="1001"/>
      <c r="AD129" s="1001"/>
      <c r="AE129" s="1002"/>
      <c r="AF129" s="1003">
        <v>22041079</v>
      </c>
      <c r="AG129" s="1001"/>
      <c r="AH129" s="1001"/>
      <c r="AI129" s="1001"/>
      <c r="AJ129" s="1002"/>
      <c r="AK129" s="1003">
        <v>22471015</v>
      </c>
      <c r="AL129" s="1001"/>
      <c r="AM129" s="1001"/>
      <c r="AN129" s="1001"/>
      <c r="AO129" s="1002"/>
      <c r="AP129" s="1115"/>
      <c r="AQ129" s="1116"/>
      <c r="AR129" s="1116"/>
      <c r="AS129" s="1116"/>
      <c r="AT129" s="1117"/>
      <c r="AU129" s="217"/>
      <c r="AV129" s="217"/>
      <c r="AW129" s="217"/>
      <c r="AX129" s="1107" t="s">
        <v>499</v>
      </c>
      <c r="AY129" s="965"/>
      <c r="AZ129" s="965"/>
      <c r="BA129" s="965"/>
      <c r="BB129" s="965"/>
      <c r="BC129" s="965"/>
      <c r="BD129" s="965"/>
      <c r="BE129" s="966"/>
      <c r="BF129" s="1108" t="s">
        <v>500</v>
      </c>
      <c r="BG129" s="1109"/>
      <c r="BH129" s="1109"/>
      <c r="BI129" s="1109"/>
      <c r="BJ129" s="1109"/>
      <c r="BK129" s="1109"/>
      <c r="BL129" s="1110"/>
      <c r="BM129" s="1108">
        <v>17.27</v>
      </c>
      <c r="BN129" s="1109"/>
      <c r="BO129" s="1109"/>
      <c r="BP129" s="1109"/>
      <c r="BQ129" s="1109"/>
      <c r="BR129" s="1109"/>
      <c r="BS129" s="1110"/>
      <c r="BT129" s="1108">
        <v>30</v>
      </c>
      <c r="BU129" s="1109"/>
      <c r="BV129" s="1109"/>
      <c r="BW129" s="1109"/>
      <c r="BX129" s="1109"/>
      <c r="BY129" s="1109"/>
      <c r="BZ129" s="1111"/>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x14ac:dyDescent="0.15">
      <c r="A130" s="976" t="s">
        <v>501</v>
      </c>
      <c r="B130" s="977"/>
      <c r="C130" s="977"/>
      <c r="D130" s="977"/>
      <c r="E130" s="977"/>
      <c r="F130" s="977"/>
      <c r="G130" s="977"/>
      <c r="H130" s="977"/>
      <c r="I130" s="977"/>
      <c r="J130" s="977"/>
      <c r="K130" s="977"/>
      <c r="L130" s="977"/>
      <c r="M130" s="977"/>
      <c r="N130" s="977"/>
      <c r="O130" s="977"/>
      <c r="P130" s="977"/>
      <c r="Q130" s="977"/>
      <c r="R130" s="977"/>
      <c r="S130" s="977"/>
      <c r="T130" s="977"/>
      <c r="U130" s="977"/>
      <c r="V130" s="977"/>
      <c r="W130" s="1112" t="s">
        <v>502</v>
      </c>
      <c r="X130" s="1113"/>
      <c r="Y130" s="1113"/>
      <c r="Z130" s="1114"/>
      <c r="AA130" s="1000">
        <v>4253757</v>
      </c>
      <c r="AB130" s="1001"/>
      <c r="AC130" s="1001"/>
      <c r="AD130" s="1001"/>
      <c r="AE130" s="1002"/>
      <c r="AF130" s="1003">
        <v>4071781</v>
      </c>
      <c r="AG130" s="1001"/>
      <c r="AH130" s="1001"/>
      <c r="AI130" s="1001"/>
      <c r="AJ130" s="1002"/>
      <c r="AK130" s="1003">
        <v>3974990</v>
      </c>
      <c r="AL130" s="1001"/>
      <c r="AM130" s="1001"/>
      <c r="AN130" s="1001"/>
      <c r="AO130" s="1002"/>
      <c r="AP130" s="1115"/>
      <c r="AQ130" s="1116"/>
      <c r="AR130" s="1116"/>
      <c r="AS130" s="1116"/>
      <c r="AT130" s="1117"/>
      <c r="AU130" s="217"/>
      <c r="AV130" s="217"/>
      <c r="AW130" s="217"/>
      <c r="AX130" s="1107" t="s">
        <v>503</v>
      </c>
      <c r="AY130" s="965"/>
      <c r="AZ130" s="965"/>
      <c r="BA130" s="965"/>
      <c r="BB130" s="965"/>
      <c r="BC130" s="965"/>
      <c r="BD130" s="965"/>
      <c r="BE130" s="966"/>
      <c r="BF130" s="1143">
        <v>12.3</v>
      </c>
      <c r="BG130" s="1144"/>
      <c r="BH130" s="1144"/>
      <c r="BI130" s="1144"/>
      <c r="BJ130" s="1144"/>
      <c r="BK130" s="1144"/>
      <c r="BL130" s="1145"/>
      <c r="BM130" s="1143">
        <v>25</v>
      </c>
      <c r="BN130" s="1144"/>
      <c r="BO130" s="1144"/>
      <c r="BP130" s="1144"/>
      <c r="BQ130" s="1144"/>
      <c r="BR130" s="1144"/>
      <c r="BS130" s="1145"/>
      <c r="BT130" s="1143">
        <v>35</v>
      </c>
      <c r="BU130" s="1144"/>
      <c r="BV130" s="1144"/>
      <c r="BW130" s="1144"/>
      <c r="BX130" s="1144"/>
      <c r="BY130" s="1144"/>
      <c r="BZ130" s="1146"/>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x14ac:dyDescent="0.2">
      <c r="A131" s="1147"/>
      <c r="B131" s="1148"/>
      <c r="C131" s="1148"/>
      <c r="D131" s="1148"/>
      <c r="E131" s="1148"/>
      <c r="F131" s="1148"/>
      <c r="G131" s="1148"/>
      <c r="H131" s="1148"/>
      <c r="I131" s="1148"/>
      <c r="J131" s="1148"/>
      <c r="K131" s="1148"/>
      <c r="L131" s="1148"/>
      <c r="M131" s="1148"/>
      <c r="N131" s="1148"/>
      <c r="O131" s="1148"/>
      <c r="P131" s="1148"/>
      <c r="Q131" s="1148"/>
      <c r="R131" s="1148"/>
      <c r="S131" s="1148"/>
      <c r="T131" s="1148"/>
      <c r="U131" s="1148"/>
      <c r="V131" s="1148"/>
      <c r="W131" s="1149" t="s">
        <v>504</v>
      </c>
      <c r="X131" s="1150"/>
      <c r="Y131" s="1150"/>
      <c r="Z131" s="1151"/>
      <c r="AA131" s="1046">
        <v>17354773</v>
      </c>
      <c r="AB131" s="1028"/>
      <c r="AC131" s="1028"/>
      <c r="AD131" s="1028"/>
      <c r="AE131" s="1029"/>
      <c r="AF131" s="1027">
        <v>17969298</v>
      </c>
      <c r="AG131" s="1028"/>
      <c r="AH131" s="1028"/>
      <c r="AI131" s="1028"/>
      <c r="AJ131" s="1029"/>
      <c r="AK131" s="1027">
        <v>18496025</v>
      </c>
      <c r="AL131" s="1028"/>
      <c r="AM131" s="1028"/>
      <c r="AN131" s="1028"/>
      <c r="AO131" s="1029"/>
      <c r="AP131" s="1152"/>
      <c r="AQ131" s="1153"/>
      <c r="AR131" s="1153"/>
      <c r="AS131" s="1153"/>
      <c r="AT131" s="1154"/>
      <c r="AU131" s="217"/>
      <c r="AV131" s="217"/>
      <c r="AW131" s="217"/>
      <c r="AX131" s="1125" t="s">
        <v>505</v>
      </c>
      <c r="AY131" s="814"/>
      <c r="AZ131" s="814"/>
      <c r="BA131" s="814"/>
      <c r="BB131" s="814"/>
      <c r="BC131" s="814"/>
      <c r="BD131" s="814"/>
      <c r="BE131" s="1078"/>
      <c r="BF131" s="1126">
        <v>92.9</v>
      </c>
      <c r="BG131" s="1127"/>
      <c r="BH131" s="1127"/>
      <c r="BI131" s="1127"/>
      <c r="BJ131" s="1127"/>
      <c r="BK131" s="1127"/>
      <c r="BL131" s="1128"/>
      <c r="BM131" s="1126">
        <v>350</v>
      </c>
      <c r="BN131" s="1127"/>
      <c r="BO131" s="1127"/>
      <c r="BP131" s="1127"/>
      <c r="BQ131" s="1127"/>
      <c r="BR131" s="1127"/>
      <c r="BS131" s="1128"/>
      <c r="BT131" s="1129"/>
      <c r="BU131" s="1130"/>
      <c r="BV131" s="1130"/>
      <c r="BW131" s="1130"/>
      <c r="BX131" s="1130"/>
      <c r="BY131" s="1130"/>
      <c r="BZ131" s="1131"/>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x14ac:dyDescent="0.15">
      <c r="A132" s="1132" t="s">
        <v>506</v>
      </c>
      <c r="B132" s="1133"/>
      <c r="C132" s="1133"/>
      <c r="D132" s="1133"/>
      <c r="E132" s="1133"/>
      <c r="F132" s="1133"/>
      <c r="G132" s="1133"/>
      <c r="H132" s="1133"/>
      <c r="I132" s="1133"/>
      <c r="J132" s="1133"/>
      <c r="K132" s="1133"/>
      <c r="L132" s="1133"/>
      <c r="M132" s="1133"/>
      <c r="N132" s="1133"/>
      <c r="O132" s="1133"/>
      <c r="P132" s="1133"/>
      <c r="Q132" s="1133"/>
      <c r="R132" s="1133"/>
      <c r="S132" s="1133"/>
      <c r="T132" s="1133"/>
      <c r="U132" s="1133"/>
      <c r="V132" s="1136" t="s">
        <v>507</v>
      </c>
      <c r="W132" s="1136"/>
      <c r="X132" s="1136"/>
      <c r="Y132" s="1136"/>
      <c r="Z132" s="1137"/>
      <c r="AA132" s="1138">
        <v>13.85173404</v>
      </c>
      <c r="AB132" s="1139"/>
      <c r="AC132" s="1139"/>
      <c r="AD132" s="1139"/>
      <c r="AE132" s="1140"/>
      <c r="AF132" s="1141">
        <v>11.62468339</v>
      </c>
      <c r="AG132" s="1139"/>
      <c r="AH132" s="1139"/>
      <c r="AI132" s="1139"/>
      <c r="AJ132" s="1140"/>
      <c r="AK132" s="1141">
        <v>11.463376589999999</v>
      </c>
      <c r="AL132" s="1139"/>
      <c r="AM132" s="1139"/>
      <c r="AN132" s="1139"/>
      <c r="AO132" s="1140"/>
      <c r="AP132" s="1043"/>
      <c r="AQ132" s="1044"/>
      <c r="AR132" s="1044"/>
      <c r="AS132" s="1044"/>
      <c r="AT132" s="1142"/>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8"/>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x14ac:dyDescent="0.2">
      <c r="A133" s="1134"/>
      <c r="B133" s="1135"/>
      <c r="C133" s="1135"/>
      <c r="D133" s="1135"/>
      <c r="E133" s="1135"/>
      <c r="F133" s="1135"/>
      <c r="G133" s="1135"/>
      <c r="H133" s="1135"/>
      <c r="I133" s="1135"/>
      <c r="J133" s="1135"/>
      <c r="K133" s="1135"/>
      <c r="L133" s="1135"/>
      <c r="M133" s="1135"/>
      <c r="N133" s="1135"/>
      <c r="O133" s="1135"/>
      <c r="P133" s="1135"/>
      <c r="Q133" s="1135"/>
      <c r="R133" s="1135"/>
      <c r="S133" s="1135"/>
      <c r="T133" s="1135"/>
      <c r="U133" s="1135"/>
      <c r="V133" s="1119" t="s">
        <v>508</v>
      </c>
      <c r="W133" s="1119"/>
      <c r="X133" s="1119"/>
      <c r="Y133" s="1119"/>
      <c r="Z133" s="1120"/>
      <c r="AA133" s="1121">
        <v>13.4</v>
      </c>
      <c r="AB133" s="1122"/>
      <c r="AC133" s="1122"/>
      <c r="AD133" s="1122"/>
      <c r="AE133" s="1123"/>
      <c r="AF133" s="1121">
        <v>12.7</v>
      </c>
      <c r="AG133" s="1122"/>
      <c r="AH133" s="1122"/>
      <c r="AI133" s="1122"/>
      <c r="AJ133" s="1123"/>
      <c r="AK133" s="1121">
        <v>12.3</v>
      </c>
      <c r="AL133" s="1122"/>
      <c r="AM133" s="1122"/>
      <c r="AN133" s="1122"/>
      <c r="AO133" s="1123"/>
      <c r="AP133" s="1070"/>
      <c r="AQ133" s="1071"/>
      <c r="AR133" s="1071"/>
      <c r="AS133" s="1071"/>
      <c r="AT133" s="1124"/>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x14ac:dyDescent="0.15">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25" hidden="1" x14ac:dyDescent="0.15">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h+gJ+vAaWUFD+lF9BSZ8t2PAPNhkknRVwqQp7G+mTsKjNIHAlvhHJcQQCYreXPoUt2aTso4DENdjfs5c1c4a7A==" saltValue="J3T4Pd9tmlc9o1fUBckCj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G79:DK79"/>
    <mergeCell ref="DL79:DP79"/>
    <mergeCell ref="DQ79:DU79"/>
    <mergeCell ref="DV79:DZ79"/>
    <mergeCell ref="Q77:U77"/>
    <mergeCell ref="V77:Z77"/>
    <mergeCell ref="AA77:AE77"/>
    <mergeCell ref="AF77:AJ77"/>
    <mergeCell ref="AK77:AO77"/>
    <mergeCell ref="AP77:AT77"/>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Q78:U78"/>
    <mergeCell ref="V78:Z78"/>
    <mergeCell ref="AA78:AE78"/>
    <mergeCell ref="AF78:AJ78"/>
    <mergeCell ref="AK78:AO78"/>
    <mergeCell ref="BS77:CG77"/>
    <mergeCell ref="CH77:CL77"/>
    <mergeCell ref="CM77:CQ77"/>
    <mergeCell ref="CR77:CV77"/>
    <mergeCell ref="CW77:DA77"/>
    <mergeCell ref="DB77:DF77"/>
    <mergeCell ref="AP80:AT80"/>
    <mergeCell ref="AU80:AY80"/>
    <mergeCell ref="AZ80:BD80"/>
    <mergeCell ref="BS80:CG80"/>
    <mergeCell ref="CH80:CL80"/>
    <mergeCell ref="CM80:CQ80"/>
    <mergeCell ref="AU77:AY77"/>
    <mergeCell ref="AZ77:BD77"/>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0:P70"/>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DV14:DZ14"/>
    <mergeCell ref="B15:P15"/>
    <mergeCell ref="Q15:U15"/>
    <mergeCell ref="V15:Z15"/>
    <mergeCell ref="AA15:AE15"/>
    <mergeCell ref="AF15:AJ15"/>
    <mergeCell ref="AU14:AY14"/>
    <mergeCell ref="BS14:CG14"/>
    <mergeCell ref="CH14:CL14"/>
    <mergeCell ref="CM14:CQ14"/>
    <mergeCell ref="CR14:CV14"/>
    <mergeCell ref="CW14:DA14"/>
    <mergeCell ref="B14:P14"/>
    <mergeCell ref="Q14:U14"/>
    <mergeCell ref="V14:Z14"/>
    <mergeCell ref="AA14:AE14"/>
    <mergeCell ref="AF14:AJ14"/>
    <mergeCell ref="AK14:AO14"/>
    <mergeCell ref="AP14:AT14"/>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AU8:AY8"/>
    <mergeCell ref="CH8:CL8"/>
    <mergeCell ref="CM8:CQ8"/>
    <mergeCell ref="CR8:CV8"/>
    <mergeCell ref="CW8:DA8"/>
    <mergeCell ref="A2:BI2"/>
    <mergeCell ref="DJ2:DO2"/>
    <mergeCell ref="DQ2:DZ2"/>
    <mergeCell ref="A4:AY4"/>
    <mergeCell ref="BQ4:DZ4"/>
    <mergeCell ref="A5:P6"/>
    <mergeCell ref="Q5:U6"/>
    <mergeCell ref="V5:Z6"/>
    <mergeCell ref="AA5:AE6"/>
    <mergeCell ref="AF5:AJ6"/>
    <mergeCell ref="B68:P68"/>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B69:P69"/>
    <mergeCell ref="B71:P71"/>
    <mergeCell ref="B72:P72"/>
    <mergeCell ref="B74:P74"/>
    <mergeCell ref="B73:P73"/>
    <mergeCell ref="B75:P75"/>
    <mergeCell ref="B76:P76"/>
    <mergeCell ref="B78:P78"/>
    <mergeCell ref="B77:P77"/>
    <mergeCell ref="BS8:CG8"/>
    <mergeCell ref="BS7:CG7"/>
    <mergeCell ref="AK5:AO6"/>
    <mergeCell ref="AP5:AT6"/>
    <mergeCell ref="AU5:AY6"/>
    <mergeCell ref="BQ5:CG6"/>
    <mergeCell ref="CH5:CL6"/>
    <mergeCell ref="CM5:CQ6"/>
    <mergeCell ref="AF7:AJ7"/>
    <mergeCell ref="AK7:AO7"/>
    <mergeCell ref="AP7:AT7"/>
    <mergeCell ref="AU7:AY7"/>
    <mergeCell ref="B9:P9"/>
    <mergeCell ref="Q9:U9"/>
    <mergeCell ref="V9:Z9"/>
    <mergeCell ref="AA9:AE9"/>
    <mergeCell ref="AF9:AJ9"/>
    <mergeCell ref="AK12:AO12"/>
    <mergeCell ref="AP12:AT12"/>
    <mergeCell ref="AU12:AY12"/>
    <mergeCell ref="BS12:CG12"/>
    <mergeCell ref="CH12:CL12"/>
    <mergeCell ref="CM12:CQ12"/>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130" zoomScaleNormal="85" zoomScaleSheetLayoutView="130" workbookViewId="0">
      <selection activeCell="C26" sqref="C26"/>
    </sheetView>
  </sheetViews>
  <sheetFormatPr defaultColWidth="0" defaultRowHeight="13.5" customHeight="1" zeroHeight="1" x14ac:dyDescent="0.15"/>
  <cols>
    <col min="1" max="120" width="2.75" style="244" customWidth="1"/>
    <col min="121" max="121" width="0" style="243" hidden="1" customWidth="1"/>
    <col min="122" max="16384" width="9" style="243" hidden="1"/>
  </cols>
  <sheetData>
    <row r="1" spans="1:120"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3"/>
    </row>
    <row r="17" spans="119:120" x14ac:dyDescent="0.15">
      <c r="DP17" s="243"/>
    </row>
    <row r="18" spans="119:120" x14ac:dyDescent="0.15"/>
    <row r="19" spans="119:120" x14ac:dyDescent="0.15"/>
    <row r="20" spans="119:120" x14ac:dyDescent="0.15">
      <c r="DO20" s="243"/>
      <c r="DP20" s="243"/>
    </row>
    <row r="21" spans="119:120" x14ac:dyDescent="0.15">
      <c r="DP21" s="243"/>
    </row>
    <row r="22" spans="119:120" x14ac:dyDescent="0.15"/>
    <row r="23" spans="119:120" x14ac:dyDescent="0.15">
      <c r="DO23" s="243"/>
      <c r="DP23" s="243"/>
    </row>
    <row r="24" spans="119:120" x14ac:dyDescent="0.15">
      <c r="DP24" s="243"/>
    </row>
    <row r="25" spans="119:120" x14ac:dyDescent="0.15">
      <c r="DP25" s="243"/>
    </row>
    <row r="26" spans="119:120" x14ac:dyDescent="0.15">
      <c r="DO26" s="243"/>
      <c r="DP26" s="243"/>
    </row>
    <row r="27" spans="119:120" x14ac:dyDescent="0.15"/>
    <row r="28" spans="119:120" x14ac:dyDescent="0.15">
      <c r="DO28" s="243"/>
      <c r="DP28" s="243"/>
    </row>
    <row r="29" spans="119:120" x14ac:dyDescent="0.15">
      <c r="DP29" s="243"/>
    </row>
    <row r="30" spans="119:120" x14ac:dyDescent="0.15"/>
    <row r="31" spans="119:120" x14ac:dyDescent="0.15">
      <c r="DO31" s="243"/>
      <c r="DP31" s="243"/>
    </row>
    <row r="32" spans="119:120" x14ac:dyDescent="0.15"/>
    <row r="33" spans="98:120" x14ac:dyDescent="0.15">
      <c r="DO33" s="243"/>
      <c r="DP33" s="243"/>
    </row>
    <row r="34" spans="98:120" x14ac:dyDescent="0.15">
      <c r="DM34" s="243"/>
    </row>
    <row r="35" spans="98:120" x14ac:dyDescent="0.15">
      <c r="CT35" s="243"/>
      <c r="CU35" s="243"/>
      <c r="CV35" s="243"/>
      <c r="CY35" s="243"/>
      <c r="CZ35" s="243"/>
      <c r="DA35" s="243"/>
      <c r="DD35" s="243"/>
      <c r="DE35" s="243"/>
      <c r="DF35" s="243"/>
      <c r="DI35" s="243"/>
      <c r="DJ35" s="243"/>
      <c r="DK35" s="243"/>
      <c r="DM35" s="243"/>
      <c r="DN35" s="243"/>
      <c r="DO35" s="243"/>
      <c r="DP35" s="243"/>
    </row>
    <row r="36" spans="98:120" x14ac:dyDescent="0.15"/>
    <row r="37" spans="98:120" x14ac:dyDescent="0.15">
      <c r="CW37" s="243"/>
      <c r="DB37" s="243"/>
      <c r="DG37" s="243"/>
      <c r="DL37" s="243"/>
      <c r="DP37" s="243"/>
    </row>
    <row r="38" spans="98:120" x14ac:dyDescent="0.15">
      <c r="CT38" s="243"/>
      <c r="CU38" s="243"/>
      <c r="CV38" s="243"/>
      <c r="CW38" s="243"/>
      <c r="CY38" s="243"/>
      <c r="CZ38" s="243"/>
      <c r="DA38" s="243"/>
      <c r="DB38" s="243"/>
      <c r="DD38" s="243"/>
      <c r="DE38" s="243"/>
      <c r="DF38" s="243"/>
      <c r="DG38" s="243"/>
      <c r="DI38" s="243"/>
      <c r="DJ38" s="243"/>
      <c r="DK38" s="243"/>
      <c r="DL38" s="243"/>
      <c r="DN38" s="243"/>
      <c r="DO38" s="243"/>
      <c r="DP38" s="24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3"/>
      <c r="DO49" s="243"/>
      <c r="DP49" s="24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3"/>
      <c r="CS63" s="243"/>
      <c r="CX63" s="243"/>
      <c r="DC63" s="243"/>
      <c r="DH63" s="243"/>
    </row>
    <row r="64" spans="22:120" x14ac:dyDescent="0.15">
      <c r="V64" s="243"/>
    </row>
    <row r="65" spans="15:120" x14ac:dyDescent="0.15">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x14ac:dyDescent="0.15">
      <c r="Q66" s="243"/>
      <c r="S66" s="243"/>
      <c r="U66" s="243"/>
      <c r="DM66" s="243"/>
    </row>
    <row r="67" spans="15:120" x14ac:dyDescent="0.15">
      <c r="O67" s="243"/>
      <c r="P67" s="243"/>
      <c r="R67" s="243"/>
      <c r="T67" s="243"/>
      <c r="Y67" s="243"/>
      <c r="CT67" s="243"/>
      <c r="CV67" s="243"/>
      <c r="CW67" s="243"/>
      <c r="CY67" s="243"/>
      <c r="DA67" s="243"/>
      <c r="DB67" s="243"/>
      <c r="DD67" s="243"/>
      <c r="DF67" s="243"/>
      <c r="DG67" s="243"/>
      <c r="DI67" s="243"/>
      <c r="DK67" s="243"/>
      <c r="DL67" s="243"/>
      <c r="DN67" s="243"/>
      <c r="DO67" s="243"/>
      <c r="DP67" s="243"/>
    </row>
    <row r="68" spans="15:120" x14ac:dyDescent="0.15"/>
    <row r="69" spans="15:120" x14ac:dyDescent="0.15"/>
    <row r="70" spans="15:120" x14ac:dyDescent="0.15"/>
    <row r="71" spans="15:120" x14ac:dyDescent="0.15"/>
    <row r="72" spans="15:120" x14ac:dyDescent="0.15">
      <c r="DP72" s="243"/>
    </row>
    <row r="73" spans="15:120" x14ac:dyDescent="0.15">
      <c r="DP73" s="24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3"/>
      <c r="CX96" s="243"/>
      <c r="DC96" s="243"/>
      <c r="DH96" s="243"/>
    </row>
    <row r="97" spans="24:120" x14ac:dyDescent="0.15">
      <c r="CS97" s="243"/>
      <c r="CX97" s="243"/>
      <c r="DC97" s="243"/>
      <c r="DH97" s="243"/>
      <c r="DP97" s="244" t="s">
        <v>509</v>
      </c>
    </row>
    <row r="98" spans="24:120" hidden="1" x14ac:dyDescent="0.15">
      <c r="CS98" s="243"/>
      <c r="CX98" s="243"/>
      <c r="DC98" s="243"/>
      <c r="DH98" s="243"/>
    </row>
    <row r="99" spans="24:120" hidden="1" x14ac:dyDescent="0.15">
      <c r="CS99" s="243"/>
      <c r="CX99" s="243"/>
      <c r="DC99" s="243"/>
      <c r="DH99" s="243"/>
    </row>
    <row r="101" spans="24:120" ht="12" hidden="1" customHeight="1" x14ac:dyDescent="0.15">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x14ac:dyDescent="0.15">
      <c r="CU102" s="243"/>
      <c r="CZ102" s="243"/>
      <c r="DE102" s="243"/>
      <c r="DJ102" s="243"/>
      <c r="DM102" s="243"/>
    </row>
    <row r="103" spans="24:120" hidden="1" x14ac:dyDescent="0.15">
      <c r="CT103" s="243"/>
      <c r="CV103" s="243"/>
      <c r="CW103" s="243"/>
      <c r="CY103" s="243"/>
      <c r="DA103" s="243"/>
      <c r="DB103" s="243"/>
      <c r="DD103" s="243"/>
      <c r="DF103" s="243"/>
      <c r="DG103" s="243"/>
      <c r="DI103" s="243"/>
      <c r="DK103" s="243"/>
      <c r="DL103" s="243"/>
      <c r="DM103" s="243"/>
      <c r="DN103" s="243"/>
      <c r="DO103" s="243"/>
      <c r="DP103" s="243"/>
    </row>
    <row r="104" spans="24:120" hidden="1" x14ac:dyDescent="0.15">
      <c r="CV104" s="243"/>
      <c r="CW104" s="243"/>
      <c r="DA104" s="243"/>
      <c r="DB104" s="243"/>
      <c r="DF104" s="243"/>
      <c r="DG104" s="243"/>
      <c r="DK104" s="243"/>
      <c r="DL104" s="243"/>
      <c r="DN104" s="243"/>
      <c r="DO104" s="243"/>
      <c r="DP104" s="243"/>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110" zoomScaleNormal="110" zoomScaleSheetLayoutView="55" workbookViewId="0">
      <selection activeCell="AZ54" sqref="AZ54"/>
    </sheetView>
  </sheetViews>
  <sheetFormatPr defaultColWidth="0" defaultRowHeight="13.5" customHeight="1" zeroHeight="1" x14ac:dyDescent="0.15"/>
  <cols>
    <col min="1" max="116" width="2.625" style="244" customWidth="1"/>
    <col min="117" max="16384" width="9" style="243" hidden="1"/>
  </cols>
  <sheetData>
    <row r="1" spans="2:11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x14ac:dyDescent="0.15"/>
    <row r="3" spans="2:116" x14ac:dyDescent="0.15"/>
    <row r="4" spans="2:116" x14ac:dyDescent="0.15">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x14ac:dyDescent="0.15">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x14ac:dyDescent="0.15"/>
    <row r="20" spans="9:116" x14ac:dyDescent="0.15"/>
    <row r="21" spans="9:116" x14ac:dyDescent="0.15">
      <c r="DL21" s="243"/>
    </row>
    <row r="22" spans="9:116" x14ac:dyDescent="0.15">
      <c r="DI22" s="243"/>
      <c r="DJ22" s="243"/>
      <c r="DK22" s="243"/>
      <c r="DL22" s="243"/>
    </row>
    <row r="23" spans="9:116" x14ac:dyDescent="0.15">
      <c r="CY23" s="243"/>
      <c r="CZ23" s="243"/>
      <c r="DA23" s="243"/>
      <c r="DB23" s="243"/>
      <c r="DC23" s="243"/>
      <c r="DD23" s="243"/>
      <c r="DE23" s="243"/>
      <c r="DF23" s="243"/>
      <c r="DG23" s="243"/>
      <c r="DH23" s="243"/>
      <c r="DI23" s="243"/>
      <c r="DJ23" s="243"/>
      <c r="DK23" s="243"/>
      <c r="DL23" s="24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3"/>
      <c r="DA35" s="243"/>
      <c r="DB35" s="243"/>
      <c r="DC35" s="243"/>
      <c r="DD35" s="243"/>
      <c r="DE35" s="243"/>
      <c r="DF35" s="243"/>
      <c r="DG35" s="243"/>
      <c r="DH35" s="243"/>
      <c r="DI35" s="243"/>
      <c r="DJ35" s="243"/>
      <c r="DK35" s="243"/>
      <c r="DL35" s="243"/>
    </row>
    <row r="36" spans="15:116" x14ac:dyDescent="0.15"/>
    <row r="37" spans="15:116" x14ac:dyDescent="0.15">
      <c r="DL37" s="243"/>
    </row>
    <row r="38" spans="15:116" x14ac:dyDescent="0.15">
      <c r="DI38" s="243"/>
      <c r="DJ38" s="243"/>
      <c r="DK38" s="243"/>
      <c r="DL38" s="243"/>
    </row>
    <row r="39" spans="15:116" x14ac:dyDescent="0.15"/>
    <row r="40" spans="15:116" x14ac:dyDescent="0.15"/>
    <row r="41" spans="15:116" x14ac:dyDescent="0.15"/>
    <row r="42" spans="15:116" x14ac:dyDescent="0.15"/>
    <row r="43" spans="15:116" x14ac:dyDescent="0.15">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x14ac:dyDescent="0.15">
      <c r="DL44" s="243"/>
    </row>
    <row r="45" spans="15:116" x14ac:dyDescent="0.15"/>
    <row r="46" spans="15:116" x14ac:dyDescent="0.15">
      <c r="DA46" s="243"/>
      <c r="DB46" s="243"/>
      <c r="DC46" s="243"/>
      <c r="DD46" s="243"/>
      <c r="DE46" s="243"/>
      <c r="DF46" s="243"/>
      <c r="DG46" s="243"/>
      <c r="DH46" s="243"/>
      <c r="DI46" s="243"/>
      <c r="DJ46" s="243"/>
      <c r="DK46" s="243"/>
      <c r="DL46" s="243"/>
    </row>
    <row r="47" spans="15:116" x14ac:dyDescent="0.15"/>
    <row r="48" spans="15:116" x14ac:dyDescent="0.15"/>
    <row r="49" spans="104:116" x14ac:dyDescent="0.15"/>
    <row r="50" spans="104:116" x14ac:dyDescent="0.15">
      <c r="CZ50" s="243"/>
      <c r="DA50" s="243"/>
      <c r="DB50" s="243"/>
      <c r="DC50" s="243"/>
      <c r="DD50" s="243"/>
      <c r="DE50" s="243"/>
      <c r="DF50" s="243"/>
      <c r="DG50" s="243"/>
      <c r="DH50" s="243"/>
      <c r="DI50" s="243"/>
      <c r="DJ50" s="243"/>
      <c r="DK50" s="243"/>
      <c r="DL50" s="243"/>
    </row>
    <row r="51" spans="104:116" x14ac:dyDescent="0.15"/>
    <row r="52" spans="104:116" x14ac:dyDescent="0.15"/>
    <row r="53" spans="104:116" x14ac:dyDescent="0.15">
      <c r="DL53" s="24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3"/>
      <c r="DD67" s="243"/>
      <c r="DE67" s="243"/>
      <c r="DF67" s="243"/>
      <c r="DG67" s="243"/>
      <c r="DH67" s="243"/>
      <c r="DI67" s="243"/>
      <c r="DJ67" s="243"/>
      <c r="DK67" s="243"/>
      <c r="DL67" s="24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r9tYdrCsSfxXAn3Y+IsMzkUaNgz6FGBV3pw0pFSkThwnakYZk/rzR+E5QKKhkPtPFyMXCEkb3PJi94jBkuSIg==" saltValue="AYH0zPCsciDR0FCDhb0pM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AZ54" sqref="AZ54"/>
    </sheetView>
  </sheetViews>
  <sheetFormatPr defaultColWidth="0" defaultRowHeight="13.5" customHeight="1" zeroHeight="1" x14ac:dyDescent="0.15"/>
  <cols>
    <col min="1" max="36" width="2.5" style="245" customWidth="1"/>
    <col min="37" max="44" width="17" style="245" customWidth="1"/>
    <col min="45" max="45" width="6.125" style="251" customWidth="1"/>
    <col min="46" max="46" width="3" style="249" customWidth="1"/>
    <col min="47" max="47" width="19.125" style="245" hidden="1" customWidth="1"/>
    <col min="48" max="52" width="12.625" style="245" hidden="1" customWidth="1"/>
    <col min="53" max="16384" width="8.625" style="245" hidden="1"/>
  </cols>
  <sheetData>
    <row r="1" spans="1:46" x14ac:dyDescent="0.15">
      <c r="AS1" s="245"/>
      <c r="AT1" s="245"/>
    </row>
    <row r="2" spans="1:46" x14ac:dyDescent="0.15">
      <c r="AS2" s="245"/>
      <c r="AT2" s="245"/>
    </row>
    <row r="3" spans="1:46" x14ac:dyDescent="0.15">
      <c r="AS3" s="245"/>
      <c r="AT3" s="245"/>
    </row>
    <row r="4" spans="1:46" x14ac:dyDescent="0.15">
      <c r="AS4" s="245"/>
      <c r="AT4" s="245"/>
    </row>
    <row r="5" spans="1:46" ht="17.25" x14ac:dyDescent="0.15">
      <c r="A5" s="246" t="s">
        <v>510</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x14ac:dyDescent="0.15">
      <c r="A6" s="249"/>
      <c r="AK6" s="250" t="s">
        <v>511</v>
      </c>
      <c r="AL6" s="250"/>
      <c r="AM6" s="250"/>
      <c r="AN6" s="250"/>
    </row>
    <row r="7" spans="1:46" ht="13.5" customHeight="1" x14ac:dyDescent="0.15">
      <c r="A7" s="249"/>
      <c r="AK7" s="252"/>
      <c r="AL7" s="253"/>
      <c r="AM7" s="253"/>
      <c r="AN7" s="254"/>
      <c r="AO7" s="1156" t="s">
        <v>512</v>
      </c>
      <c r="AP7" s="255"/>
      <c r="AQ7" s="256" t="s">
        <v>513</v>
      </c>
      <c r="AR7" s="257"/>
    </row>
    <row r="8" spans="1:46" x14ac:dyDescent="0.15">
      <c r="A8" s="249"/>
      <c r="AK8" s="258"/>
      <c r="AL8" s="259"/>
      <c r="AM8" s="259"/>
      <c r="AN8" s="260"/>
      <c r="AO8" s="1157"/>
      <c r="AP8" s="261" t="s">
        <v>514</v>
      </c>
      <c r="AQ8" s="262" t="s">
        <v>515</v>
      </c>
      <c r="AR8" s="263" t="s">
        <v>516</v>
      </c>
    </row>
    <row r="9" spans="1:46" x14ac:dyDescent="0.15">
      <c r="A9" s="249"/>
      <c r="AK9" s="1158" t="s">
        <v>517</v>
      </c>
      <c r="AL9" s="1159"/>
      <c r="AM9" s="1159"/>
      <c r="AN9" s="1160"/>
      <c r="AO9" s="264">
        <v>6119052</v>
      </c>
      <c r="AP9" s="264">
        <v>107143</v>
      </c>
      <c r="AQ9" s="265">
        <v>72345</v>
      </c>
      <c r="AR9" s="266">
        <v>48.1</v>
      </c>
    </row>
    <row r="10" spans="1:46" ht="13.5" customHeight="1" x14ac:dyDescent="0.15">
      <c r="A10" s="249"/>
      <c r="AK10" s="1158" t="s">
        <v>518</v>
      </c>
      <c r="AL10" s="1159"/>
      <c r="AM10" s="1159"/>
      <c r="AN10" s="1160"/>
      <c r="AO10" s="267">
        <v>41523</v>
      </c>
      <c r="AP10" s="267">
        <v>727</v>
      </c>
      <c r="AQ10" s="268">
        <v>6087</v>
      </c>
      <c r="AR10" s="269">
        <v>-88.1</v>
      </c>
    </row>
    <row r="11" spans="1:46" ht="13.5" customHeight="1" x14ac:dyDescent="0.15">
      <c r="A11" s="249"/>
      <c r="AK11" s="1158" t="s">
        <v>519</v>
      </c>
      <c r="AL11" s="1159"/>
      <c r="AM11" s="1159"/>
      <c r="AN11" s="1160"/>
      <c r="AO11" s="267">
        <v>776</v>
      </c>
      <c r="AP11" s="267">
        <v>14</v>
      </c>
      <c r="AQ11" s="268">
        <v>1128</v>
      </c>
      <c r="AR11" s="269">
        <v>-98.8</v>
      </c>
    </row>
    <row r="12" spans="1:46" ht="13.5" customHeight="1" x14ac:dyDescent="0.15">
      <c r="A12" s="249"/>
      <c r="AK12" s="1158" t="s">
        <v>520</v>
      </c>
      <c r="AL12" s="1159"/>
      <c r="AM12" s="1159"/>
      <c r="AN12" s="1160"/>
      <c r="AO12" s="267" t="s">
        <v>521</v>
      </c>
      <c r="AP12" s="267" t="s">
        <v>521</v>
      </c>
      <c r="AQ12" s="268">
        <v>9</v>
      </c>
      <c r="AR12" s="269" t="s">
        <v>521</v>
      </c>
    </row>
    <row r="13" spans="1:46" ht="13.5" customHeight="1" x14ac:dyDescent="0.15">
      <c r="A13" s="249"/>
      <c r="AK13" s="1158" t="s">
        <v>522</v>
      </c>
      <c r="AL13" s="1159"/>
      <c r="AM13" s="1159"/>
      <c r="AN13" s="1160"/>
      <c r="AO13" s="267">
        <v>83189</v>
      </c>
      <c r="AP13" s="267">
        <v>1457</v>
      </c>
      <c r="AQ13" s="268">
        <v>2326</v>
      </c>
      <c r="AR13" s="269">
        <v>-37.4</v>
      </c>
    </row>
    <row r="14" spans="1:46" ht="13.5" customHeight="1" x14ac:dyDescent="0.15">
      <c r="A14" s="249"/>
      <c r="AK14" s="1158" t="s">
        <v>523</v>
      </c>
      <c r="AL14" s="1159"/>
      <c r="AM14" s="1159"/>
      <c r="AN14" s="1160"/>
      <c r="AO14" s="267">
        <v>91968</v>
      </c>
      <c r="AP14" s="267">
        <v>1610</v>
      </c>
      <c r="AQ14" s="268">
        <v>1625</v>
      </c>
      <c r="AR14" s="269">
        <v>-0.9</v>
      </c>
    </row>
    <row r="15" spans="1:46" ht="13.5" customHeight="1" x14ac:dyDescent="0.15">
      <c r="A15" s="249"/>
      <c r="AK15" s="1161" t="s">
        <v>524</v>
      </c>
      <c r="AL15" s="1162"/>
      <c r="AM15" s="1162"/>
      <c r="AN15" s="1163"/>
      <c r="AO15" s="267">
        <v>-485867</v>
      </c>
      <c r="AP15" s="267">
        <v>-8507</v>
      </c>
      <c r="AQ15" s="268">
        <v>-4515</v>
      </c>
      <c r="AR15" s="269">
        <v>88.4</v>
      </c>
    </row>
    <row r="16" spans="1:46" x14ac:dyDescent="0.15">
      <c r="A16" s="249"/>
      <c r="AK16" s="1161" t="s">
        <v>186</v>
      </c>
      <c r="AL16" s="1162"/>
      <c r="AM16" s="1162"/>
      <c r="AN16" s="1163"/>
      <c r="AO16" s="267">
        <v>5850641</v>
      </c>
      <c r="AP16" s="267">
        <v>102443</v>
      </c>
      <c r="AQ16" s="268">
        <v>79005</v>
      </c>
      <c r="AR16" s="269">
        <v>29.7</v>
      </c>
    </row>
    <row r="17" spans="1:46" x14ac:dyDescent="0.15">
      <c r="A17" s="249"/>
    </row>
    <row r="18" spans="1:46" x14ac:dyDescent="0.15">
      <c r="A18" s="249"/>
      <c r="AQ18" s="270"/>
      <c r="AR18" s="270"/>
    </row>
    <row r="19" spans="1:46" x14ac:dyDescent="0.15">
      <c r="A19" s="249"/>
      <c r="AK19" s="245" t="s">
        <v>525</v>
      </c>
    </row>
    <row r="20" spans="1:46" x14ac:dyDescent="0.15">
      <c r="A20" s="249"/>
      <c r="AK20" s="271"/>
      <c r="AL20" s="272"/>
      <c r="AM20" s="272"/>
      <c r="AN20" s="273"/>
      <c r="AO20" s="274" t="s">
        <v>526</v>
      </c>
      <c r="AP20" s="275" t="s">
        <v>527</v>
      </c>
      <c r="AQ20" s="276" t="s">
        <v>528</v>
      </c>
      <c r="AR20" s="277"/>
    </row>
    <row r="21" spans="1:46" s="250" customFormat="1" x14ac:dyDescent="0.15">
      <c r="A21" s="278"/>
      <c r="AK21" s="1164" t="s">
        <v>529</v>
      </c>
      <c r="AL21" s="1165"/>
      <c r="AM21" s="1165"/>
      <c r="AN21" s="1166"/>
      <c r="AO21" s="279">
        <v>11.85</v>
      </c>
      <c r="AP21" s="280">
        <v>7.5</v>
      </c>
      <c r="AQ21" s="281">
        <v>4.3499999999999996</v>
      </c>
      <c r="AS21" s="282"/>
      <c r="AT21" s="278"/>
    </row>
    <row r="22" spans="1:46" s="250" customFormat="1" x14ac:dyDescent="0.15">
      <c r="A22" s="278"/>
      <c r="AK22" s="1164" t="s">
        <v>530</v>
      </c>
      <c r="AL22" s="1165"/>
      <c r="AM22" s="1165"/>
      <c r="AN22" s="1166"/>
      <c r="AO22" s="283">
        <v>93.4</v>
      </c>
      <c r="AP22" s="284">
        <v>98.5</v>
      </c>
      <c r="AQ22" s="285">
        <v>-5.0999999999999996</v>
      </c>
      <c r="AR22" s="270"/>
      <c r="AS22" s="282"/>
      <c r="AT22" s="278"/>
    </row>
    <row r="23" spans="1:46" s="250" customFormat="1" x14ac:dyDescent="0.15">
      <c r="A23" s="278"/>
      <c r="AP23" s="270"/>
      <c r="AQ23" s="270"/>
      <c r="AR23" s="270"/>
      <c r="AS23" s="282"/>
      <c r="AT23" s="278"/>
    </row>
    <row r="24" spans="1:46" s="250" customFormat="1" x14ac:dyDescent="0.15">
      <c r="A24" s="278"/>
      <c r="AP24" s="270"/>
      <c r="AQ24" s="270"/>
      <c r="AR24" s="270"/>
      <c r="AS24" s="282"/>
      <c r="AT24" s="278"/>
    </row>
    <row r="25" spans="1:46" s="250" customFormat="1" x14ac:dyDescent="0.15">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x14ac:dyDescent="0.15">
      <c r="A26" s="1155" t="s">
        <v>531</v>
      </c>
      <c r="B26" s="1155"/>
      <c r="C26" s="1155"/>
      <c r="D26" s="1155"/>
      <c r="E26" s="1155"/>
      <c r="F26" s="1155"/>
      <c r="G26" s="1155"/>
      <c r="H26" s="1155"/>
      <c r="I26" s="1155"/>
      <c r="J26" s="1155"/>
      <c r="K26" s="1155"/>
      <c r="L26" s="1155"/>
      <c r="M26" s="1155"/>
      <c r="N26" s="1155"/>
      <c r="O26" s="1155"/>
      <c r="P26" s="1155"/>
      <c r="Q26" s="1155"/>
      <c r="R26" s="1155"/>
      <c r="S26" s="1155"/>
      <c r="T26" s="1155"/>
      <c r="U26" s="1155"/>
      <c r="V26" s="1155"/>
      <c r="W26" s="1155"/>
      <c r="X26" s="1155"/>
      <c r="Y26" s="1155"/>
      <c r="Z26" s="1155"/>
      <c r="AA26" s="1155"/>
      <c r="AB26" s="1155"/>
      <c r="AC26" s="1155"/>
      <c r="AD26" s="1155"/>
      <c r="AE26" s="1155"/>
      <c r="AF26" s="1155"/>
      <c r="AG26" s="1155"/>
      <c r="AH26" s="1155"/>
      <c r="AI26" s="1155"/>
      <c r="AJ26" s="1155"/>
      <c r="AK26" s="1155"/>
      <c r="AL26" s="1155"/>
      <c r="AM26" s="1155"/>
      <c r="AN26" s="1155"/>
      <c r="AO26" s="1155"/>
      <c r="AP26" s="1155"/>
      <c r="AQ26" s="1155"/>
      <c r="AR26" s="1155"/>
      <c r="AS26" s="1155"/>
    </row>
    <row r="27" spans="1:46" x14ac:dyDescent="0.15">
      <c r="A27" s="290"/>
      <c r="AS27" s="245"/>
      <c r="AT27" s="245"/>
    </row>
    <row r="28" spans="1:46" ht="17.25" x14ac:dyDescent="0.15">
      <c r="A28" s="246" t="s">
        <v>532</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x14ac:dyDescent="0.15">
      <c r="A29" s="249"/>
      <c r="AK29" s="250" t="s">
        <v>533</v>
      </c>
      <c r="AL29" s="250"/>
      <c r="AM29" s="250"/>
      <c r="AN29" s="250"/>
      <c r="AS29" s="292"/>
    </row>
    <row r="30" spans="1:46" ht="13.5" customHeight="1" x14ac:dyDescent="0.15">
      <c r="A30" s="249"/>
      <c r="AK30" s="252"/>
      <c r="AL30" s="253"/>
      <c r="AM30" s="253"/>
      <c r="AN30" s="254"/>
      <c r="AO30" s="1156" t="s">
        <v>512</v>
      </c>
      <c r="AP30" s="255"/>
      <c r="AQ30" s="256" t="s">
        <v>513</v>
      </c>
      <c r="AR30" s="257"/>
    </row>
    <row r="31" spans="1:46" x14ac:dyDescent="0.15">
      <c r="A31" s="249"/>
      <c r="AK31" s="258"/>
      <c r="AL31" s="259"/>
      <c r="AM31" s="259"/>
      <c r="AN31" s="260"/>
      <c r="AO31" s="1157"/>
      <c r="AP31" s="261" t="s">
        <v>514</v>
      </c>
      <c r="AQ31" s="262" t="s">
        <v>515</v>
      </c>
      <c r="AR31" s="263" t="s">
        <v>516</v>
      </c>
    </row>
    <row r="32" spans="1:46" ht="27" customHeight="1" x14ac:dyDescent="0.15">
      <c r="A32" s="249"/>
      <c r="AK32" s="1172" t="s">
        <v>534</v>
      </c>
      <c r="AL32" s="1173"/>
      <c r="AM32" s="1173"/>
      <c r="AN32" s="1174"/>
      <c r="AO32" s="293">
        <v>3404758</v>
      </c>
      <c r="AP32" s="293">
        <v>59617</v>
      </c>
      <c r="AQ32" s="294">
        <v>42274</v>
      </c>
      <c r="AR32" s="295">
        <v>41</v>
      </c>
    </row>
    <row r="33" spans="1:46" ht="13.5" customHeight="1" x14ac:dyDescent="0.15">
      <c r="A33" s="249"/>
      <c r="AK33" s="1172" t="s">
        <v>535</v>
      </c>
      <c r="AL33" s="1173"/>
      <c r="AM33" s="1173"/>
      <c r="AN33" s="1174"/>
      <c r="AO33" s="293" t="s">
        <v>521</v>
      </c>
      <c r="AP33" s="293" t="s">
        <v>521</v>
      </c>
      <c r="AQ33" s="294" t="s">
        <v>521</v>
      </c>
      <c r="AR33" s="295" t="s">
        <v>521</v>
      </c>
    </row>
    <row r="34" spans="1:46" ht="27" customHeight="1" x14ac:dyDescent="0.15">
      <c r="A34" s="249"/>
      <c r="AK34" s="1172" t="s">
        <v>536</v>
      </c>
      <c r="AL34" s="1173"/>
      <c r="AM34" s="1173"/>
      <c r="AN34" s="1174"/>
      <c r="AO34" s="293" t="s">
        <v>521</v>
      </c>
      <c r="AP34" s="293" t="s">
        <v>521</v>
      </c>
      <c r="AQ34" s="294">
        <v>53</v>
      </c>
      <c r="AR34" s="295" t="s">
        <v>521</v>
      </c>
    </row>
    <row r="35" spans="1:46" ht="27" customHeight="1" x14ac:dyDescent="0.15">
      <c r="A35" s="249"/>
      <c r="AK35" s="1172" t="s">
        <v>537</v>
      </c>
      <c r="AL35" s="1173"/>
      <c r="AM35" s="1173"/>
      <c r="AN35" s="1174"/>
      <c r="AO35" s="293">
        <v>2572889</v>
      </c>
      <c r="AP35" s="293">
        <v>45051</v>
      </c>
      <c r="AQ35" s="294">
        <v>12769</v>
      </c>
      <c r="AR35" s="295">
        <v>252.8</v>
      </c>
    </row>
    <row r="36" spans="1:46" ht="27" customHeight="1" x14ac:dyDescent="0.15">
      <c r="A36" s="249"/>
      <c r="AK36" s="1172" t="s">
        <v>538</v>
      </c>
      <c r="AL36" s="1173"/>
      <c r="AM36" s="1173"/>
      <c r="AN36" s="1174"/>
      <c r="AO36" s="293">
        <v>3626</v>
      </c>
      <c r="AP36" s="293">
        <v>63</v>
      </c>
      <c r="AQ36" s="294">
        <v>1973</v>
      </c>
      <c r="AR36" s="295">
        <v>-96.8</v>
      </c>
    </row>
    <row r="37" spans="1:46" ht="13.5" customHeight="1" x14ac:dyDescent="0.15">
      <c r="A37" s="249"/>
      <c r="AK37" s="1172" t="s">
        <v>539</v>
      </c>
      <c r="AL37" s="1173"/>
      <c r="AM37" s="1173"/>
      <c r="AN37" s="1174"/>
      <c r="AO37" s="293">
        <v>174346</v>
      </c>
      <c r="AP37" s="293">
        <v>3053</v>
      </c>
      <c r="AQ37" s="294">
        <v>635</v>
      </c>
      <c r="AR37" s="295">
        <v>380.8</v>
      </c>
    </row>
    <row r="38" spans="1:46" ht="27" customHeight="1" x14ac:dyDescent="0.15">
      <c r="A38" s="249"/>
      <c r="AK38" s="1175" t="s">
        <v>540</v>
      </c>
      <c r="AL38" s="1176"/>
      <c r="AM38" s="1176"/>
      <c r="AN38" s="1177"/>
      <c r="AO38" s="296" t="s">
        <v>521</v>
      </c>
      <c r="AP38" s="296" t="s">
        <v>521</v>
      </c>
      <c r="AQ38" s="297">
        <v>1</v>
      </c>
      <c r="AR38" s="285" t="s">
        <v>521</v>
      </c>
      <c r="AS38" s="292"/>
    </row>
    <row r="39" spans="1:46" x14ac:dyDescent="0.15">
      <c r="A39" s="249"/>
      <c r="AK39" s="1175" t="s">
        <v>541</v>
      </c>
      <c r="AL39" s="1176"/>
      <c r="AM39" s="1176"/>
      <c r="AN39" s="1177"/>
      <c r="AO39" s="293">
        <v>-60360</v>
      </c>
      <c r="AP39" s="293">
        <v>-1057</v>
      </c>
      <c r="AQ39" s="294">
        <v>-5447</v>
      </c>
      <c r="AR39" s="295">
        <v>-80.599999999999994</v>
      </c>
      <c r="AS39" s="292"/>
    </row>
    <row r="40" spans="1:46" ht="27" customHeight="1" x14ac:dyDescent="0.15">
      <c r="A40" s="249"/>
      <c r="AK40" s="1172" t="s">
        <v>542</v>
      </c>
      <c r="AL40" s="1173"/>
      <c r="AM40" s="1173"/>
      <c r="AN40" s="1174"/>
      <c r="AO40" s="293">
        <v>-3974990</v>
      </c>
      <c r="AP40" s="293">
        <v>-69601</v>
      </c>
      <c r="AQ40" s="294">
        <v>-37418</v>
      </c>
      <c r="AR40" s="295">
        <v>86</v>
      </c>
      <c r="AS40" s="292"/>
    </row>
    <row r="41" spans="1:46" x14ac:dyDescent="0.15">
      <c r="A41" s="249"/>
      <c r="AK41" s="1178" t="s">
        <v>296</v>
      </c>
      <c r="AL41" s="1179"/>
      <c r="AM41" s="1179"/>
      <c r="AN41" s="1180"/>
      <c r="AO41" s="293">
        <v>2120269</v>
      </c>
      <c r="AP41" s="293">
        <v>37125</v>
      </c>
      <c r="AQ41" s="294">
        <v>14840</v>
      </c>
      <c r="AR41" s="295">
        <v>150.19999999999999</v>
      </c>
      <c r="AS41" s="292"/>
    </row>
    <row r="42" spans="1:46" x14ac:dyDescent="0.15">
      <c r="A42" s="249"/>
      <c r="AK42" s="298" t="s">
        <v>543</v>
      </c>
      <c r="AQ42" s="270"/>
      <c r="AR42" s="270"/>
      <c r="AS42" s="292"/>
    </row>
    <row r="43" spans="1:46" x14ac:dyDescent="0.15">
      <c r="A43" s="249"/>
      <c r="AP43" s="299"/>
      <c r="AQ43" s="270"/>
      <c r="AS43" s="292"/>
    </row>
    <row r="44" spans="1:46" x14ac:dyDescent="0.15">
      <c r="A44" s="249"/>
      <c r="AQ44" s="270"/>
    </row>
    <row r="45" spans="1:46" x14ac:dyDescent="0.15">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x14ac:dyDescent="0.15">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x14ac:dyDescent="0.15">
      <c r="A47" s="302" t="s">
        <v>544</v>
      </c>
    </row>
    <row r="48" spans="1:46" x14ac:dyDescent="0.15">
      <c r="A48" s="249"/>
      <c r="AK48" s="303" t="s">
        <v>545</v>
      </c>
      <c r="AL48" s="303"/>
      <c r="AM48" s="303"/>
      <c r="AN48" s="303"/>
      <c r="AO48" s="303"/>
      <c r="AP48" s="303"/>
      <c r="AQ48" s="304"/>
      <c r="AR48" s="303"/>
    </row>
    <row r="49" spans="1:44" ht="13.5" customHeight="1" x14ac:dyDescent="0.15">
      <c r="A49" s="249"/>
      <c r="AK49" s="305"/>
      <c r="AL49" s="306"/>
      <c r="AM49" s="1167" t="s">
        <v>512</v>
      </c>
      <c r="AN49" s="1169" t="s">
        <v>546</v>
      </c>
      <c r="AO49" s="1170"/>
      <c r="AP49" s="1170"/>
      <c r="AQ49" s="1170"/>
      <c r="AR49" s="1171"/>
    </row>
    <row r="50" spans="1:44" x14ac:dyDescent="0.15">
      <c r="A50" s="249"/>
      <c r="AK50" s="307"/>
      <c r="AL50" s="308"/>
      <c r="AM50" s="1168"/>
      <c r="AN50" s="309" t="s">
        <v>547</v>
      </c>
      <c r="AO50" s="310" t="s">
        <v>548</v>
      </c>
      <c r="AP50" s="311" t="s">
        <v>549</v>
      </c>
      <c r="AQ50" s="312" t="s">
        <v>550</v>
      </c>
      <c r="AR50" s="313" t="s">
        <v>551</v>
      </c>
    </row>
    <row r="51" spans="1:44" x14ac:dyDescent="0.15">
      <c r="A51" s="249"/>
      <c r="AK51" s="305" t="s">
        <v>552</v>
      </c>
      <c r="AL51" s="306"/>
      <c r="AM51" s="314">
        <v>4605425</v>
      </c>
      <c r="AN51" s="315">
        <v>74915</v>
      </c>
      <c r="AO51" s="316">
        <v>28.2</v>
      </c>
      <c r="AP51" s="317">
        <v>70615</v>
      </c>
      <c r="AQ51" s="318">
        <v>4.9000000000000004</v>
      </c>
      <c r="AR51" s="319">
        <v>23.3</v>
      </c>
    </row>
    <row r="52" spans="1:44" x14ac:dyDescent="0.15">
      <c r="A52" s="249"/>
      <c r="AK52" s="320"/>
      <c r="AL52" s="321" t="s">
        <v>553</v>
      </c>
      <c r="AM52" s="322">
        <v>3302733</v>
      </c>
      <c r="AN52" s="323">
        <v>53725</v>
      </c>
      <c r="AO52" s="324">
        <v>26.8</v>
      </c>
      <c r="AP52" s="325">
        <v>37382</v>
      </c>
      <c r="AQ52" s="326">
        <v>-1.9</v>
      </c>
      <c r="AR52" s="327">
        <v>28.7</v>
      </c>
    </row>
    <row r="53" spans="1:44" x14ac:dyDescent="0.15">
      <c r="A53" s="249"/>
      <c r="AK53" s="305" t="s">
        <v>554</v>
      </c>
      <c r="AL53" s="306"/>
      <c r="AM53" s="314">
        <v>5442920</v>
      </c>
      <c r="AN53" s="315">
        <v>90206</v>
      </c>
      <c r="AO53" s="316">
        <v>20.399999999999999</v>
      </c>
      <c r="AP53" s="317">
        <v>69185</v>
      </c>
      <c r="AQ53" s="318">
        <v>-2</v>
      </c>
      <c r="AR53" s="319">
        <v>22.4</v>
      </c>
    </row>
    <row r="54" spans="1:44" x14ac:dyDescent="0.15">
      <c r="A54" s="249"/>
      <c r="AK54" s="320"/>
      <c r="AL54" s="321" t="s">
        <v>553</v>
      </c>
      <c r="AM54" s="322">
        <v>4579545</v>
      </c>
      <c r="AN54" s="323">
        <v>75897</v>
      </c>
      <c r="AO54" s="324">
        <v>41.3</v>
      </c>
      <c r="AP54" s="325">
        <v>38519</v>
      </c>
      <c r="AQ54" s="326">
        <v>3</v>
      </c>
      <c r="AR54" s="327">
        <v>38.299999999999997</v>
      </c>
    </row>
    <row r="55" spans="1:44" x14ac:dyDescent="0.15">
      <c r="A55" s="249"/>
      <c r="AK55" s="305" t="s">
        <v>555</v>
      </c>
      <c r="AL55" s="306"/>
      <c r="AM55" s="314">
        <v>4531311</v>
      </c>
      <c r="AN55" s="315">
        <v>76492</v>
      </c>
      <c r="AO55" s="316">
        <v>-15.2</v>
      </c>
      <c r="AP55" s="317">
        <v>70166</v>
      </c>
      <c r="AQ55" s="318">
        <v>1.4</v>
      </c>
      <c r="AR55" s="319">
        <v>-16.600000000000001</v>
      </c>
    </row>
    <row r="56" spans="1:44" x14ac:dyDescent="0.15">
      <c r="A56" s="249"/>
      <c r="AK56" s="320"/>
      <c r="AL56" s="321" t="s">
        <v>553</v>
      </c>
      <c r="AM56" s="322">
        <v>2987817</v>
      </c>
      <c r="AN56" s="323">
        <v>50437</v>
      </c>
      <c r="AO56" s="324">
        <v>-33.5</v>
      </c>
      <c r="AP56" s="325">
        <v>36115</v>
      </c>
      <c r="AQ56" s="326">
        <v>-6.2</v>
      </c>
      <c r="AR56" s="327">
        <v>-27.3</v>
      </c>
    </row>
    <row r="57" spans="1:44" x14ac:dyDescent="0.15">
      <c r="A57" s="249"/>
      <c r="AK57" s="305" t="s">
        <v>556</v>
      </c>
      <c r="AL57" s="306"/>
      <c r="AM57" s="314">
        <v>3285456</v>
      </c>
      <c r="AN57" s="315">
        <v>56414</v>
      </c>
      <c r="AO57" s="316">
        <v>-26.2</v>
      </c>
      <c r="AP57" s="317">
        <v>70329</v>
      </c>
      <c r="AQ57" s="318">
        <v>0.2</v>
      </c>
      <c r="AR57" s="319">
        <v>-26.4</v>
      </c>
    </row>
    <row r="58" spans="1:44" x14ac:dyDescent="0.15">
      <c r="A58" s="249"/>
      <c r="AK58" s="320"/>
      <c r="AL58" s="321" t="s">
        <v>553</v>
      </c>
      <c r="AM58" s="322">
        <v>2352336</v>
      </c>
      <c r="AN58" s="323">
        <v>40392</v>
      </c>
      <c r="AO58" s="324">
        <v>-19.899999999999999</v>
      </c>
      <c r="AP58" s="325">
        <v>39403</v>
      </c>
      <c r="AQ58" s="326">
        <v>9.1</v>
      </c>
      <c r="AR58" s="327">
        <v>-29</v>
      </c>
    </row>
    <row r="59" spans="1:44" x14ac:dyDescent="0.15">
      <c r="A59" s="249"/>
      <c r="AK59" s="305" t="s">
        <v>557</v>
      </c>
      <c r="AL59" s="306"/>
      <c r="AM59" s="314">
        <v>2282549</v>
      </c>
      <c r="AN59" s="315">
        <v>39967</v>
      </c>
      <c r="AO59" s="316">
        <v>-29.2</v>
      </c>
      <c r="AP59" s="317">
        <v>54225</v>
      </c>
      <c r="AQ59" s="318">
        <v>-22.9</v>
      </c>
      <c r="AR59" s="319">
        <v>-6.3</v>
      </c>
    </row>
    <row r="60" spans="1:44" x14ac:dyDescent="0.15">
      <c r="A60" s="249"/>
      <c r="AK60" s="320"/>
      <c r="AL60" s="321" t="s">
        <v>553</v>
      </c>
      <c r="AM60" s="322">
        <v>1459150</v>
      </c>
      <c r="AN60" s="323">
        <v>25549</v>
      </c>
      <c r="AO60" s="324">
        <v>-36.700000000000003</v>
      </c>
      <c r="AP60" s="325">
        <v>27337</v>
      </c>
      <c r="AQ60" s="326">
        <v>-30.6</v>
      </c>
      <c r="AR60" s="327">
        <v>-6.1</v>
      </c>
    </row>
    <row r="61" spans="1:44" x14ac:dyDescent="0.15">
      <c r="A61" s="249"/>
      <c r="AK61" s="305" t="s">
        <v>558</v>
      </c>
      <c r="AL61" s="328"/>
      <c r="AM61" s="314">
        <v>4029532</v>
      </c>
      <c r="AN61" s="315">
        <v>67599</v>
      </c>
      <c r="AO61" s="316">
        <v>-4.4000000000000004</v>
      </c>
      <c r="AP61" s="317">
        <v>66904</v>
      </c>
      <c r="AQ61" s="329">
        <v>-3.7</v>
      </c>
      <c r="AR61" s="319">
        <v>-0.7</v>
      </c>
    </row>
    <row r="62" spans="1:44" x14ac:dyDescent="0.15">
      <c r="A62" s="249"/>
      <c r="AK62" s="320"/>
      <c r="AL62" s="321" t="s">
        <v>553</v>
      </c>
      <c r="AM62" s="322">
        <v>2936316</v>
      </c>
      <c r="AN62" s="323">
        <v>49200</v>
      </c>
      <c r="AO62" s="324">
        <v>-4.4000000000000004</v>
      </c>
      <c r="AP62" s="325">
        <v>35751</v>
      </c>
      <c r="AQ62" s="326">
        <v>-5.3</v>
      </c>
      <c r="AR62" s="327">
        <v>0.9</v>
      </c>
    </row>
    <row r="63" spans="1:44" x14ac:dyDescent="0.15">
      <c r="A63" s="249"/>
    </row>
    <row r="64" spans="1:44" x14ac:dyDescent="0.15">
      <c r="A64" s="249"/>
    </row>
    <row r="65" spans="1:46" x14ac:dyDescent="0.15">
      <c r="A65" s="249"/>
    </row>
    <row r="66" spans="1:46" x14ac:dyDescent="0.15">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x14ac:dyDescent="0.15">
      <c r="AS67" s="245"/>
      <c r="AT67" s="245"/>
    </row>
    <row r="70" spans="1:46" hidden="1" x14ac:dyDescent="0.15"/>
    <row r="71" spans="1:46" hidden="1" x14ac:dyDescent="0.15"/>
    <row r="72" spans="1:46" hidden="1" x14ac:dyDescent="0.15"/>
    <row r="73" spans="1:46" hidden="1" x14ac:dyDescent="0.15"/>
  </sheetData>
  <sheetProtection algorithmName="SHA-512" hashValue="lrlxo5xHzctm9DMZF9yya3eW4f9k7XSmVYSeFRP8U1BQ2KTxi4Nq74TL8VO3+n5PpTCPq1StX/fTUBtvIM2sbQ==" saltValue="x5BGteB7w4DVo4EFL/Zrb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120" zoomScaleNormal="120" zoomScaleSheetLayoutView="55" workbookViewId="0">
      <selection activeCell="AZ54" sqref="AZ54"/>
    </sheetView>
  </sheetViews>
  <sheetFormatPr defaultColWidth="0" defaultRowHeight="13.5" customHeight="1" zeroHeight="1" x14ac:dyDescent="0.15"/>
  <cols>
    <col min="1" max="125" width="2.5" style="244" customWidth="1"/>
    <col min="126" max="16384" width="9" style="243" hidden="1"/>
  </cols>
  <sheetData>
    <row r="1" spans="2:125"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x14ac:dyDescent="0.15">
      <c r="B2" s="243"/>
      <c r="DG2" s="243"/>
    </row>
    <row r="3" spans="2:125" x14ac:dyDescent="0.15">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x14ac:dyDescent="0.15"/>
    <row r="5" spans="2:125" x14ac:dyDescent="0.15"/>
    <row r="6" spans="2:125" x14ac:dyDescent="0.15"/>
    <row r="7" spans="2:125" x14ac:dyDescent="0.15"/>
    <row r="8" spans="2:125" x14ac:dyDescent="0.15"/>
    <row r="9" spans="2:125" x14ac:dyDescent="0.15">
      <c r="DU9" s="24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3"/>
    </row>
    <row r="18" spans="125:125" x14ac:dyDescent="0.15"/>
    <row r="19" spans="125:125" x14ac:dyDescent="0.15"/>
    <row r="20" spans="125:125" x14ac:dyDescent="0.15">
      <c r="DU20" s="243"/>
    </row>
    <row r="21" spans="125:125" x14ac:dyDescent="0.15">
      <c r="DU21" s="24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3"/>
    </row>
    <row r="29" spans="125:125" x14ac:dyDescent="0.15"/>
    <row r="30" spans="125:125" x14ac:dyDescent="0.15"/>
    <row r="31" spans="125:125" x14ac:dyDescent="0.15"/>
    <row r="32" spans="125:125" x14ac:dyDescent="0.15"/>
    <row r="33" spans="2:125" x14ac:dyDescent="0.15">
      <c r="B33" s="243"/>
      <c r="G33" s="243"/>
      <c r="I33" s="243"/>
    </row>
    <row r="34" spans="2:125" x14ac:dyDescent="0.15">
      <c r="C34" s="243"/>
      <c r="P34" s="243"/>
      <c r="DE34" s="243"/>
      <c r="DH34" s="243"/>
    </row>
    <row r="35" spans="2:125" x14ac:dyDescent="0.15">
      <c r="D35" s="243"/>
      <c r="E35" s="243"/>
      <c r="DG35" s="243"/>
      <c r="DJ35" s="243"/>
      <c r="DP35" s="243"/>
      <c r="DQ35" s="243"/>
      <c r="DR35" s="243"/>
      <c r="DS35" s="243"/>
      <c r="DT35" s="243"/>
      <c r="DU35" s="243"/>
    </row>
    <row r="36" spans="2:125" x14ac:dyDescent="0.15">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x14ac:dyDescent="0.15">
      <c r="DU37" s="243"/>
    </row>
    <row r="38" spans="2:125" x14ac:dyDescent="0.15">
      <c r="DT38" s="243"/>
      <c r="DU38" s="243"/>
    </row>
    <row r="39" spans="2:125" x14ac:dyDescent="0.15"/>
    <row r="40" spans="2:125" x14ac:dyDescent="0.15">
      <c r="DH40" s="243"/>
    </row>
    <row r="41" spans="2:125" x14ac:dyDescent="0.15">
      <c r="DE41" s="243"/>
    </row>
    <row r="42" spans="2:125" x14ac:dyDescent="0.15">
      <c r="DG42" s="243"/>
      <c r="DJ42" s="243"/>
    </row>
    <row r="43" spans="2:125" x14ac:dyDescent="0.15">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x14ac:dyDescent="0.15">
      <c r="DU44" s="243"/>
    </row>
    <row r="45" spans="2:125" x14ac:dyDescent="0.15"/>
    <row r="46" spans="2:125" x14ac:dyDescent="0.15"/>
    <row r="47" spans="2:125" x14ac:dyDescent="0.15"/>
    <row r="48" spans="2:125" x14ac:dyDescent="0.15">
      <c r="DT48" s="243"/>
      <c r="DU48" s="243"/>
    </row>
    <row r="49" spans="120:125" x14ac:dyDescent="0.15">
      <c r="DU49" s="243"/>
    </row>
    <row r="50" spans="120:125" x14ac:dyDescent="0.15">
      <c r="DU50" s="243"/>
    </row>
    <row r="51" spans="120:125" x14ac:dyDescent="0.15">
      <c r="DP51" s="243"/>
      <c r="DQ51" s="243"/>
      <c r="DR51" s="243"/>
      <c r="DS51" s="243"/>
      <c r="DT51" s="243"/>
      <c r="DU51" s="243"/>
    </row>
    <row r="52" spans="120:125" x14ac:dyDescent="0.15"/>
    <row r="53" spans="120:125" x14ac:dyDescent="0.15"/>
    <row r="54" spans="120:125" x14ac:dyDescent="0.15">
      <c r="DU54" s="243"/>
    </row>
    <row r="55" spans="120:125" x14ac:dyDescent="0.15"/>
    <row r="56" spans="120:125" x14ac:dyDescent="0.15"/>
    <row r="57" spans="120:125" x14ac:dyDescent="0.15"/>
    <row r="58" spans="120:125" x14ac:dyDescent="0.15">
      <c r="DU58" s="243"/>
    </row>
    <row r="59" spans="120:125" x14ac:dyDescent="0.15"/>
    <row r="60" spans="120:125" x14ac:dyDescent="0.15"/>
    <row r="61" spans="120:125" x14ac:dyDescent="0.15"/>
    <row r="62" spans="120:125" x14ac:dyDescent="0.15"/>
    <row r="63" spans="120:125" x14ac:dyDescent="0.15">
      <c r="DU63" s="243"/>
    </row>
    <row r="64" spans="120:125" x14ac:dyDescent="0.15">
      <c r="DT64" s="243"/>
      <c r="DU64" s="243"/>
    </row>
    <row r="65" spans="123:125" x14ac:dyDescent="0.15"/>
    <row r="66" spans="123:125" x14ac:dyDescent="0.15"/>
    <row r="67" spans="123:125" x14ac:dyDescent="0.15"/>
    <row r="68" spans="123:125" x14ac:dyDescent="0.15"/>
    <row r="69" spans="123:125" x14ac:dyDescent="0.15">
      <c r="DS69" s="243"/>
      <c r="DT69" s="243"/>
      <c r="DU69" s="24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3"/>
    </row>
    <row r="83" spans="116:125" x14ac:dyDescent="0.15">
      <c r="DM83" s="243"/>
      <c r="DN83" s="243"/>
      <c r="DO83" s="243"/>
      <c r="DP83" s="243"/>
      <c r="DQ83" s="243"/>
      <c r="DR83" s="243"/>
      <c r="DS83" s="243"/>
      <c r="DT83" s="243"/>
      <c r="DU83" s="243"/>
    </row>
    <row r="84" spans="116:125" x14ac:dyDescent="0.15"/>
    <row r="85" spans="116:125" x14ac:dyDescent="0.15"/>
    <row r="86" spans="116:125" x14ac:dyDescent="0.15"/>
    <row r="87" spans="116:125" x14ac:dyDescent="0.15"/>
    <row r="88" spans="116:125" x14ac:dyDescent="0.15">
      <c r="DU88" s="24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3"/>
      <c r="DT94" s="243"/>
      <c r="DU94" s="243"/>
    </row>
    <row r="95" spans="116:125" ht="13.5" customHeight="1" x14ac:dyDescent="0.15">
      <c r="DU95" s="24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3"/>
    </row>
    <row r="102" spans="124:125" ht="13.5" customHeight="1" x14ac:dyDescent="0.15"/>
    <row r="103" spans="124:125" ht="13.5" customHeight="1" x14ac:dyDescent="0.15"/>
    <row r="104" spans="124:125" ht="13.5" customHeight="1" x14ac:dyDescent="0.15">
      <c r="DT104" s="243"/>
      <c r="DU104" s="24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3" t="s">
        <v>560</v>
      </c>
    </row>
    <row r="121" spans="125:125" ht="13.5" hidden="1" customHeight="1" x14ac:dyDescent="0.15">
      <c r="DU121" s="243"/>
    </row>
  </sheetData>
  <sheetProtection algorithmName="SHA-512" hashValue="SNlKQC1YnQ9sAySmcrGcmQ0kSEg4ok5nuTM+kilwisu/KHy9a04eINiOjaf1e95zAVD1ALJ6N99VnFslO0Stsw==" saltValue="AUGJTJP5LZU0Cg5k+yFNW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AZ54" sqref="AZ54"/>
    </sheetView>
  </sheetViews>
  <sheetFormatPr defaultColWidth="0" defaultRowHeight="13.5" customHeight="1" zeroHeight="1" x14ac:dyDescent="0.15"/>
  <cols>
    <col min="1" max="125" width="2.5" style="244" customWidth="1"/>
    <col min="126" max="142" width="0" style="243" hidden="1" customWidth="1"/>
    <col min="143" max="16384" width="9" style="243" hidden="1"/>
  </cols>
  <sheetData>
    <row r="1" spans="1:125"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x14ac:dyDescent="0.15">
      <c r="B2" s="243"/>
      <c r="T2" s="243"/>
    </row>
    <row r="3" spans="1:125"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3"/>
      <c r="G33" s="243"/>
      <c r="I33" s="243"/>
    </row>
    <row r="34" spans="2:125" x14ac:dyDescent="0.15">
      <c r="C34" s="243"/>
      <c r="P34" s="243"/>
      <c r="R34" s="243"/>
      <c r="U34" s="243"/>
    </row>
    <row r="35" spans="2:125" x14ac:dyDescent="0.15">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x14ac:dyDescent="0.15">
      <c r="F36" s="243"/>
      <c r="H36" s="243"/>
      <c r="J36" s="243"/>
      <c r="K36" s="243"/>
      <c r="L36" s="243"/>
      <c r="M36" s="243"/>
      <c r="N36" s="243"/>
      <c r="O36" s="243"/>
      <c r="Q36" s="243"/>
      <c r="S36" s="243"/>
      <c r="V36" s="243"/>
    </row>
    <row r="37" spans="2:125" x14ac:dyDescent="0.15"/>
    <row r="38" spans="2:125" x14ac:dyDescent="0.15"/>
    <row r="39" spans="2:125" x14ac:dyDescent="0.15"/>
    <row r="40" spans="2:125" x14ac:dyDescent="0.15">
      <c r="U40" s="243"/>
    </row>
    <row r="41" spans="2:125" x14ac:dyDescent="0.15">
      <c r="R41" s="243"/>
    </row>
    <row r="42" spans="2:125" x14ac:dyDescent="0.15">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x14ac:dyDescent="0.15">
      <c r="Q43" s="243"/>
      <c r="S43" s="243"/>
      <c r="V43" s="24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4" t="s">
        <v>561</v>
      </c>
    </row>
  </sheetData>
  <sheetProtection algorithmName="SHA-512" hashValue="asYguKGHVy+tpJhR/ypWMqmWOffxpFmy8pFFeVcrax6pJRX/0Tr+RJSlh7kwbGvuFOoovn1TYaMXznEYNmBQWQ==" saltValue="wyit8nUJN7KUh2qbXhHR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110" zoomScaleNormal="110" zoomScaleSheetLayoutView="100" workbookViewId="0">
      <selection activeCell="AZ54" sqref="AZ5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81" t="s">
        <v>3</v>
      </c>
      <c r="D47" s="1181"/>
      <c r="E47" s="1182"/>
      <c r="F47" s="11">
        <v>2.52</v>
      </c>
      <c r="G47" s="12">
        <v>7.86</v>
      </c>
      <c r="H47" s="12">
        <v>11.25</v>
      </c>
      <c r="I47" s="12">
        <v>14.05</v>
      </c>
      <c r="J47" s="13">
        <v>18.45</v>
      </c>
    </row>
    <row r="48" spans="2:10" ht="57.75" customHeight="1" x14ac:dyDescent="0.15">
      <c r="B48" s="14"/>
      <c r="C48" s="1183" t="s">
        <v>4</v>
      </c>
      <c r="D48" s="1183"/>
      <c r="E48" s="1184"/>
      <c r="F48" s="15">
        <v>3.17</v>
      </c>
      <c r="G48" s="16">
        <v>4.2300000000000004</v>
      </c>
      <c r="H48" s="16">
        <v>6.52</v>
      </c>
      <c r="I48" s="16">
        <v>8.2899999999999991</v>
      </c>
      <c r="J48" s="17">
        <v>7.8</v>
      </c>
    </row>
    <row r="49" spans="2:10" ht="57.75" customHeight="1" thickBot="1" x14ac:dyDescent="0.2">
      <c r="B49" s="18"/>
      <c r="C49" s="1185" t="s">
        <v>5</v>
      </c>
      <c r="D49" s="1185"/>
      <c r="E49" s="1186"/>
      <c r="F49" s="19" t="s">
        <v>567</v>
      </c>
      <c r="G49" s="20">
        <v>6.38</v>
      </c>
      <c r="H49" s="20">
        <v>5.71</v>
      </c>
      <c r="I49" s="20">
        <v>4.92</v>
      </c>
      <c r="J49" s="21">
        <v>4.33</v>
      </c>
    </row>
    <row r="50" spans="2:10" x14ac:dyDescent="0.15"/>
  </sheetData>
  <sheetProtection algorithmName="SHA-512" hashValue="VZrWEfZb5WXAFAkHAWluzsN8p1vRjI14+PFZ4MwCGh9z1zvusYUW7/Oe/gi2m6FMXoPaK/0Tl4lfjCgwd1072Q==" saltValue="hkPOwNT+ils2fyMJL5KQ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航大</dc:creator>
  <cp:lastModifiedBy> </cp:lastModifiedBy>
  <cp:lastPrinted>2024-01-09T05:00:02Z</cp:lastPrinted>
  <dcterms:created xsi:type="dcterms:W3CDTF">2023-10-19T04:02:09Z</dcterms:created>
  <dcterms:modified xsi:type="dcterms:W3CDTF">2024-01-09T05:00:07Z</dcterms:modified>
</cp:coreProperties>
</file>