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191\disk1\財政課(O)\係長\04_市町村課関係\01_県照会・報告\04　財政状況資料集\H28決算分\平成28年度財政状況資料集_3月公表分\"/>
    </mc:Choice>
  </mc:AlternateContent>
  <bookViews>
    <workbookView xWindow="0" yWindow="0" windowWidth="20490" windowHeight="8835" tabRatio="81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calcMode="manual"/>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s="1"/>
  <c r="U36" i="9" s="1"/>
  <c r="AM34" i="9" l="1"/>
  <c r="BE34" i="9" s="1"/>
  <c r="BE35" i="9" s="1"/>
  <c r="BE36" i="9" s="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<sst xmlns="http://schemas.openxmlformats.org/spreadsheetml/2006/main" count="1015" uniqueCount="561">
  <si>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</si>
  <si>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</si>
  <si>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</si>
  <si>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</si>
  <si>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</si>
  <si>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</si>
  <si>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</si>
  <si>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</si>
  <si>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</si>
  <si>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</si>
  <si>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</si>
  <si>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</si>
  <si>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</si>
  <si>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</si>
  <si>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</si>
  <si>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</si>
  <si>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</si>
  <si>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</si>
  <si>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</si>
  <si>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</si>
  <si>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</si>
  <si>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</si>
  <si>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</si>
  <si>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</si>
  <si>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</si>
  <si>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</si>
  <si>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</si>
  <si>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</si>
  <si>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</si>
  <si>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</si>
  <si>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</si>
  <si>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</si>
  <si>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</si>
  <si>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</si>
  <si>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</si>
  <si>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</si>
  <si>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</si>
  <si>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</si>
  <si>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</si>
  <si>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</si>
  <si>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</si>
  <si>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</si>
  <si>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</si>
  <si>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</si>
  <si>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</si>
  <si>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</si>
  <si>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</si>
  <si>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</si>
  <si>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</si>
  <si>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</si>
  <si>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</si>
  <si>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</si>
  <si>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</si>
  <si>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</si>
  <si>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</si>
  <si>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</si>
  <si>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</si>
  <si>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</si>
  <si>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</si>
  <si>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</si>
  <si>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</si>
  <si>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</si>
  <si>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</si>
  <si>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</si>
  <si>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</si>
  <si>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</si>
  <si>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</si>
  <si>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</si>
  <si>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</si>
  <si>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</si>
  <si>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</si>
  <si>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</si>
  <si>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</si>
  <si>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</si>
  <si>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</si>
  <si>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</si>
  <si>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</si>
  <si>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</si>
  <si>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</si>
  <si>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</si>
  <si>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</si>
  <si>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</si>
  <si>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村上市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</si>
  <si>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</si>
  <si>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</si>
  <si>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</si>
  <si>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</si>
  <si>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</si>
  <si>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</si>
  <si>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</si>
  <si>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</si>
  <si>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</si>
  <si>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</si>
  <si>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</si>
  <si>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</si>
  <si>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</si>
  <si>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</si>
  <si>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</si>
  <si>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</si>
  <si>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</si>
  <si>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</si>
  <si>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</si>
  <si>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</si>
  <si>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</si>
  <si>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</si>
  <si>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</si>
  <si>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</si>
  <si>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</si>
  <si>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</si>
  <si>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</si>
  <si>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</si>
  <si>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</si>
  <si>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</si>
  <si>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</si>
  <si>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</si>
  <si>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</si>
  <si>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</si>
  <si>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</si>
  <si>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</si>
  <si>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</si>
  <si>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</si>
  <si>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</si>
  <si>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</si>
  <si>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</si>
  <si>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</si>
  <si>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</si>
  <si>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</si>
  <si>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</si>
  <si>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</si>
  <si>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</si>
  <si>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</si>
  <si>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</si>
  <si>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</si>
  <si>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</si>
  <si>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</si>
  <si>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</si>
  <si>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</si>
  <si>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</si>
  <si>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</si>
  <si>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</si>
  <si>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</si>
  <si>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</si>
  <si>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</si>
  <si>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</si>
  <si>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</si>
  <si>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</si>
  <si>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</si>
  <si>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</si>
  <si>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</si>
  <si>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</si>
  <si>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</si>
  <si>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</si>
  <si>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</si>
  <si>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</si>
  <si>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</si>
  <si>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</si>
  <si>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</si>
  <si>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</si>
  <si>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</si>
  <si>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</si>
  <si>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</si>
  <si>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</si>
  <si>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</si>
  <si>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</si>
  <si>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</si>
  <si>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</si>
  <si>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</si>
  <si>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</si>
  <si>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</si>
  <si>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</si>
  <si>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</si>
  <si>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</si>
  <si>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</si>
  <si>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</si>
  <si>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</si>
  <si>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</si>
  <si>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</si>
  <si>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</si>
  <si>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</si>
  <si>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</si>
  <si>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</si>
  <si>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</si>
  <si>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</si>
  <si>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</si>
  <si>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</si>
  <si>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</si>
  <si>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</si>
  <si>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</si>
  <si>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</si>
  <si>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</si>
  <si>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</si>
  <si>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</si>
  <si>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</si>
  <si>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</si>
  <si>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</si>
  <si>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新潟県村上市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</si>
  <si>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</si>
  <si>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</si>
  <si>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</si>
  <si>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</si>
  <si>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</si>
  <si>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</si>
  <si>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</si>
  <si>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</si>
  <si>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</si>
  <si>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</si>
  <si>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</si>
  <si>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</si>
  <si>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</si>
  <si>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</si>
  <si>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</si>
  <si>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</si>
  <si>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</si>
  <si>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</si>
  <si>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</si>
  <si>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</si>
  <si>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</si>
  <si>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</si>
  <si>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</si>
  <si>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</si>
  <si>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</si>
  <si>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</si>
  <si>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</si>
  <si>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</si>
  <si>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</si>
  <si>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</si>
  <si>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</si>
  <si>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</si>
  <si>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</si>
  <si>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</si>
  <si>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</si>
  <si>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</si>
  <si>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</si>
  <si>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</si>
  <si>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</si>
  <si>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</si>
  <si>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</si>
  <si>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</si>
  <si>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</si>
  <si>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</si>
  <si>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</si>
  <si>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</si>
  <si>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</si>
  <si>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</si>
  <si>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</si>
  <si>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</si>
  <si>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</si>
  <si>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</si>
  <si>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</si>
  <si>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</si>
  <si>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</si>
  <si>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</si>
  <si>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</si>
  <si>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</si>
  <si>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</si>
  <si>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</si>
  <si>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</si>
  <si>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</si>
  <si>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</si>
  <si>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</si>
  <si>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</si>
  <si>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</si>
  <si>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</si>
  <si>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</si>
  <si>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</si>
  <si>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</si>
  <si>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</si>
  <si>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</si>
  <si>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</si>
  <si>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</si>
  <si>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</si>
  <si>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</si>
  <si>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</si>
  <si>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</si>
  <si>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</si>
  <si>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</si>
  <si>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</si>
  <si>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</si>
  <si>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</si>
  <si>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</si>
  <si>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</si>
  <si>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</si>
  <si>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</si>
  <si>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</si>
  <si>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</si>
  <si>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</si>
  <si>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</si>
  <si>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</si>
  <si>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</si>
  <si>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</si>
  <si>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</si>
  <si>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</si>
  <si>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</si>
  <si>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</si>
  <si>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</si>
  <si>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</si>
  <si>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</si>
  <si>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</si>
  <si>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</si>
  <si>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</si>
  <si>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</si>
  <si>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</si>
  <si>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</si>
  <si>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</si>
  <si>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</si>
  <si>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</si>
  <si>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</si>
  <si>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</si>
  <si>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</si>
  <si>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</si>
  <si>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</si>
  <si>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</si>
  <si>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</si>
  <si>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</si>
  <si>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</si>
  <si>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</si>
  <si>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</si>
  <si>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</si>
  <si>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</si>
  <si>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</si>
  <si>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</si>
  <si>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</si>
  <si>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</si>
  <si>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</si>
  <si>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</si>
  <si>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</si>
  <si>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</si>
  <si>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</si>
  <si>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</si>
  <si>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</si>
  <si>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</si>
  <si>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</si>
  <si>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</si>
  <si>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</si>
  <si>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</si>
  <si>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</si>
  <si>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</si>
  <si>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</si>
  <si>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</si>
  <si>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</si>
  <si>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</si>
  <si>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</si>
  <si>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</si>
  <si>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</si>
  <si>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新潟県村上市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</si>
  <si>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</si>
  <si>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</si>
  <si>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</si>
  <si>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</si>
  <si>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</si>
  <si>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</si>
  <si>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</si>
  <si>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</si>
  <si>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</si>
  <si>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</si>
  <si>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</si>
  <si>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</si>
  <si>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</si>
  <si>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</si>
  <si>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</si>
  <si>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</si>
  <si>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</si>
  <si>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</si>
  <si>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</si>
  <si>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</si>
  <si>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</si>
  <si>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情報通信事業特別会計</t>
    <phoneticPr fontId="5"/>
  </si>
  <si>
    <t>蒲萄スキー場特別会計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</si>
  <si>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</si>
  <si>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</si>
  <si>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</si>
  <si>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</si>
  <si>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</si>
  <si>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</si>
  <si>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</si>
  <si>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</si>
  <si>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</si>
  <si>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</si>
  <si>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</si>
  <si>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</si>
  <si>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</si>
  <si>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</si>
  <si>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</si>
  <si>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</si>
  <si>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</si>
  <si>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</si>
  <si>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下水道事業特別会計</t>
    <phoneticPr fontId="5"/>
  </si>
  <si>
    <t>法非適用企業</t>
    <phoneticPr fontId="5"/>
  </si>
  <si>
    <t>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</si>
  <si>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</si>
  <si>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</si>
  <si>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</si>
  <si>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</si>
  <si>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</si>
  <si>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</si>
  <si>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</si>
  <si>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</si>
  <si>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</si>
  <si>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</si>
  <si>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</si>
  <si>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</si>
  <si>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</si>
  <si>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</si>
  <si>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</si>
  <si>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</si>
  <si>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</si>
  <si>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</si>
  <si>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</si>
  <si>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</si>
  <si>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</si>
  <si>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</si>
  <si>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</si>
  <si>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</si>
  <si>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</si>
  <si>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</si>
  <si>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</si>
  <si>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</si>
  <si>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</si>
  <si>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</si>
  <si>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</si>
  <si>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</si>
  <si>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</si>
  <si>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</si>
  <si>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</si>
  <si>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</si>
  <si>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</si>
  <si>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</si>
  <si>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</si>
  <si>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</si>
  <si>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</si>
  <si>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</si>
  <si>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</si>
  <si>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</si>
  <si>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</si>
  <si>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</si>
  <si>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</si>
  <si>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</si>
  <si>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</si>
  <si>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</si>
  <si>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</si>
  <si>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</si>
  <si>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</si>
  <si>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</si>
  <si>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</si>
  <si>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</si>
  <si>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</si>
  <si>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</si>
  <si>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</si>
  <si>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</si>
  <si>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</si>
  <si>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</si>
  <si>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</si>
  <si>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</si>
  <si>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</si>
  <si>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</si>
  <si>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</si>
  <si>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</si>
  <si>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</si>
  <si>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</si>
  <si>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</si>
  <si>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</si>
  <si>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</si>
  <si>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</si>
  <si>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</si>
  <si>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</si>
  <si>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</si>
  <si>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</si>
  <si>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</si>
  <si>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</si>
  <si>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</si>
  <si>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</si>
  <si>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</si>
  <si>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</si>
  <si>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</si>
  <si>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</si>
  <si>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</si>
  <si>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</si>
  <si>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</si>
  <si>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</si>
  <si>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</si>
  <si>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</si>
  <si>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</si>
  <si>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</si>
  <si>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</si>
  <si>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</si>
  <si>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</si>
  <si>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</si>
  <si>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</si>
  <si>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</si>
  <si>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</si>
  <si>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</si>
  <si>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</si>
  <si>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</si>
  <si>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</si>
  <si>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</si>
  <si>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</si>
  <si>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</si>
  <si>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</si>
  <si>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</si>
  <si>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</si>
  <si>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</si>
  <si>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</si>
  <si>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</si>
  <si>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</si>
  <si>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</si>
  <si>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</si>
  <si>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</si>
  <si>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</si>
  <si>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</si>
  <si>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</si>
  <si>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</si>
  <si>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</si>
  <si>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</si>
  <si>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</si>
  <si>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</si>
  <si>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</si>
  <si>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</si>
  <si>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</si>
  <si>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</si>
  <si>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</si>
  <si>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</si>
  <si>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</si>
  <si>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</si>
  <si>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</si>
  <si>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</si>
  <si>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</si>
  <si>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</si>
  <si>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</si>
  <si>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</si>
  <si>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</si>
  <si>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0.92</t>
  </si>
  <si>
    <t>▲ 7.63</t>
  </si>
  <si>
    <t>▲ 2.85</t>
  </si>
  <si>
    <t>一般会計</t>
  </si>
  <si>
    <t>上水道事業会計</t>
  </si>
  <si>
    <t>国民健康保険特別会計</t>
  </si>
  <si>
    <t>介護保険特別会計</t>
  </si>
  <si>
    <t>下水道事業特別会計</t>
  </si>
  <si>
    <t>簡易水道事業特別会計</t>
  </si>
  <si>
    <t>集落排水事業特別会計</t>
  </si>
  <si>
    <t>情報通信事業特別会計</t>
  </si>
  <si>
    <t>その他会計（赤字）</t>
  </si>
  <si>
    <t>その他会計（黒字）</t>
  </si>
  <si>
    <t>-</t>
    <phoneticPr fontId="2"/>
  </si>
  <si>
    <t>-</t>
    <phoneticPr fontId="2"/>
  </si>
  <si>
    <t>-</t>
    <phoneticPr fontId="2"/>
  </si>
  <si>
    <t>-</t>
    <phoneticPr fontId="2"/>
  </si>
  <si>
    <t>-</t>
    <phoneticPr fontId="2"/>
  </si>
  <si>
    <t>-</t>
    <phoneticPr fontId="2"/>
  </si>
  <si>
    <t>下越障害福祉事務組合</t>
    <rPh sb="0" eb="2">
      <t>カエツ</t>
    </rPh>
    <rPh sb="2" eb="4">
      <t>ショウガイ</t>
    </rPh>
    <rPh sb="4" eb="6">
      <t>フクシ</t>
    </rPh>
    <rPh sb="6" eb="8">
      <t>ジム</t>
    </rPh>
    <rPh sb="8" eb="10">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</si>
  <si>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</si>
  <si>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</si>
  <si>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t>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</si>
  <si>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</si>
  <si>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</si>
  <si>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</si>
  <si>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</si>
  <si>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</si>
  <si>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</si>
  <si>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公益財団法人　イヨボヤの里開発公社</t>
    <rPh sb="0" eb="2">
      <t>コウエキ</t>
    </rPh>
    <rPh sb="2" eb="4">
      <t>ザイダン</t>
    </rPh>
    <rPh sb="4" eb="6">
      <t>ホウジン</t>
    </rPh>
    <rPh sb="12" eb="13">
      <t>サト</t>
    </rPh>
    <rPh sb="13" eb="15">
      <t>カイハツ</t>
    </rPh>
    <rPh sb="15" eb="17">
      <t>コウシャ</t>
    </rPh>
    <phoneticPr fontId="2"/>
  </si>
  <si>
    <t>公益財団法人　山北産業振興公社</t>
    <rPh sb="0" eb="2">
      <t>コウエキ</t>
    </rPh>
    <rPh sb="2" eb="4">
      <t>ザイダン</t>
    </rPh>
    <rPh sb="4" eb="6">
      <t>ホウジン</t>
    </rPh>
    <rPh sb="7" eb="9">
      <t>サンポク</t>
    </rPh>
    <rPh sb="9" eb="11">
      <t>サンギョウ</t>
    </rPh>
    <rPh sb="11" eb="13">
      <t>シンコウ</t>
    </rPh>
    <rPh sb="13" eb="15">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</si>
</sst>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4EC0-48A9-99F7-0B27D5DE64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57182</c:v>
                </c:pt>
                <c:pt idx="1">
                  <c:v>100750</c:v>
                </c:pt>
                <c:pt idx="2">
                  <c:v>107480</c:v>
                </c:pt>
                <c:pt idx="3">
                  <c:v>60237</c:v>
                </c:pt>
                <c:pt idx="4">
                  <c:v>58458</c:v>
                </c:pt>
              </c:numCache>
            </c:numRef>
          </c:val>
          <c:smooth val="0"/>
          <c:extLst>
            <c:ext xmlns:c16="http://schemas.microsoft.com/office/drawing/2014/chart" uri="{C3380CC4-5D6E-409C-BE32-E72D297353CC}">
              <c16:uniqueId val="{00000001-4EC0-48A9-99F7-0B27D5DE64DB}"/>
            </c:ext>
          </c:extLst>
        </c:ser>
        <c:dLbls>
          <c:showLegendKey val="0"/>
          <c:showVal val="0"/>
          <c:showCatName val="0"/>
          <c:showSerName val="0"/>
          <c:showPercent val="0"/>
          <c:showBubbleSize val="0"/>
        </c:dLbls>
        <c:marker val="1"/>
        <c:smooth val="0"/>
        <c:axId val="122111872"/>
        <c:axId val="122126336"/>
      </c:lineChart>
      <c:catAx>
        <c:axId val="122111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26336"/>
        <c:crosses val="autoZero"/>
        <c:auto val="1"/>
        <c:lblAlgn val="ctr"/>
        <c:lblOffset val="100"/>
        <c:tickLblSkip val="1"/>
        <c:tickMarkSkip val="1"/>
        <c:noMultiLvlLbl val="0"/>
      </c:catAx>
      <c:valAx>
        <c:axId val="122126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11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4.6100000000000003</c:v>
                </c:pt>
                <c:pt idx="1">
                  <c:v>5.26</c:v>
                </c:pt>
                <c:pt idx="2">
                  <c:v>5.36</c:v>
                </c:pt>
                <c:pt idx="3">
                  <c:v>6.3</c:v>
                </c:pt>
                <c:pt idx="4">
                  <c:v>4.95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14.55</c:v>
                </c:pt>
                <c:pt idx="1">
                  <c:v>16.53</c:v>
                </c:pt>
                <c:pt idx="2">
                  <c:v>16.96</c:v>
                </c:pt>
                <c:pt idx="3">
                  <c:v>8.07</c:v>
                </c:pt>
                <c:pt idx="4">
                  <c:v>6.87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63616"/>
        <c:axId val="447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-0.92</c:v>
                </c:pt>
                <c:pt idx="1">
                  <c:v>2.6</c:v>
                </c:pt>
                <c:pt idx="2">
                  <c:v>0.32</c:v>
                </c:pt>
                <c:pt idx="3">
                  <c:v>-7.63</c:v>
                </c:pt>
                <c:pt idx="4">
                  <c:v>-2.85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63616"/>
        <c:axId val="4478080"/>
      </c:lineChart>
      <c:catAx>
        <c:axId val="44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78080"/>
        <c:crosses val="autoZero"/>
        <c:auto val="1"/>
        <c:lblAlgn val="ctr"/>
        <c:lblOffset val="100"/>
        <c:tickLblSkip val="1"/>
        <c:tickMarkSkip val="1"/>
        <c:noMultiLvlLbl val="0"/>
      </c:catAx>
      <c:valAx>
        <c:axId val="447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情報通信事業特別会計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0.03</c:v>
                </c:pt>
                <c:pt idx="4">
                  <c:v>#N/A</c:v>
                </c:pt>
                <c:pt idx="5">
                  <c:v>0.04</c:v>
                </c:pt>
                <c:pt idx="6">
                  <c:v>#N/A</c:v>
                </c:pt>
                <c:pt idx="7">
                  <c:v>0.01</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0.05</c:v>
                </c:pt>
                <c:pt idx="4">
                  <c:v>#N/A</c:v>
                </c:pt>
                <c:pt idx="5">
                  <c:v>0.08</c:v>
                </c:pt>
                <c:pt idx="6">
                  <c:v>#N/A</c:v>
                </c:pt>
                <c:pt idx="7">
                  <c:v>0.1</c:v>
                </c:pt>
                <c:pt idx="8">
                  <c:v>#N/A</c:v>
                </c:pt>
                <c:pt idx="9">
                  <c:v>0.12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0.02</c:v>
                </c:pt>
                <c:pt idx="8">
                  <c:v>#N/A</c:v>
                </c:pt>
                <c:pt idx="9">
                  <c:v>0.16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0.15</c:v>
                </c:pt>
                <c:pt idx="4">
                  <c:v>#N/A</c:v>
                </c:pt>
                <c:pt idx="5">
                  <c:v>0.25</c:v>
                </c:pt>
                <c:pt idx="6">
                  <c:v>#N/A</c:v>
                </c:pt>
                <c:pt idx="7">
                  <c:v>0.41</c:v>
                </c:pt>
                <c:pt idx="8">
                  <c:v>#N/A</c:v>
                </c:pt>
                <c:pt idx="9">
                  <c:v>0.21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0.59</c:v>
                </c:pt>
                <c:pt idx="4">
                  <c:v>#N/A</c:v>
                </c:pt>
                <c:pt idx="5">
                  <c:v>0.98</c:v>
                </c:pt>
                <c:pt idx="6">
                  <c:v>#N/A</c:v>
                </c:pt>
                <c:pt idx="7">
                  <c:v>0.85</c:v>
                </c:pt>
                <c:pt idx="8">
                  <c:v>#N/A</c:v>
                </c:pt>
                <c:pt idx="9">
                  <c:v>0.9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0.53</c:v>
                </c:pt>
                <c:pt idx="2">
                  <c:v>#N/A</c:v>
                </c:pt>
                <c:pt idx="3">
                  <c:v>0.93</c:v>
                </c:pt>
                <c:pt idx="4">
                  <c:v>#N/A</c:v>
                </c:pt>
                <c:pt idx="5">
                  <c:v>0.92</c:v>
                </c:pt>
                <c:pt idx="6">
                  <c:v>#N/A</c:v>
                </c:pt>
                <c:pt idx="7">
                  <c:v>0.54</c:v>
                </c:pt>
                <c:pt idx="8">
                  <c:v>#N/A</c:v>
                </c:pt>
                <c:pt idx="9">
                  <c:v>1.1499999999999999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3.38</c:v>
                </c:pt>
                <c:pt idx="2">
                  <c:v>#N/A</c:v>
                </c:pt>
                <c:pt idx="3">
                  <c:v>2.62</c:v>
                </c:pt>
                <c:pt idx="4">
                  <c:v>#N/A</c:v>
                </c:pt>
                <c:pt idx="5">
                  <c:v>2.68</c:v>
                </c:pt>
                <c:pt idx="6">
                  <c:v>#N/A</c:v>
                </c:pt>
                <c:pt idx="7">
                  <c:v>2.52</c:v>
                </c:pt>
                <c:pt idx="8">
                  <c:v>#N/A</c:v>
                </c:pt>
                <c:pt idx="9">
                  <c:v>2.25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4.58</c:v>
                </c:pt>
                <c:pt idx="2">
                  <c:v>#N/A</c:v>
                </c:pt>
                <c:pt idx="3">
                  <c:v>5.21</c:v>
                </c:pt>
                <c:pt idx="4">
                  <c:v>#N/A</c:v>
                </c:pt>
                <c:pt idx="5">
                  <c:v>5.31</c:v>
                </c:pt>
                <c:pt idx="6">
                  <c:v>#N/A</c:v>
                </c:pt>
                <c:pt idx="7">
                  <c:v>6.27</c:v>
                </c:pt>
                <c:pt idx="8">
                  <c:v>#N/A</c:v>
                </c:pt>
                <c:pt idx="9">
                  <c:v>4.91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2529280"/>
        <c:axId val="142530816"/>
      </c:barChart>
      <c:catAx>
        <c:axId val="14252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530816"/>
        <c:crosses val="autoZero"/>
        <c:auto val="1"/>
        <c:lblAlgn val="ctr"/>
        <c:lblOffset val="100"/>
        <c:tickLblSkip val="1"/>
        <c:tickMarkSkip val="1"/>
        <c:noMultiLvlLbl val="0"/>
      </c:catAx>
      <c:valAx>
        <c:axId val="14253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2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3863</c:v>
                </c:pt>
                <c:pt idx="5">
                  <c:v>3875</c:v>
                </c:pt>
                <c:pt idx="8">
                  <c:v>3979</c:v>
                </c:pt>
                <c:pt idx="11">
                  <c:v>3919</c:v>
                </c:pt>
                <c:pt idx="14">
                  <c:v>3926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291</c:v>
                </c:pt>
                <c:pt idx="3">
                  <c:v>308</c:v>
                </c:pt>
                <c:pt idx="6">
                  <c:v>295</c:v>
                </c:pt>
                <c:pt idx="9">
                  <c:v>291</c:v>
                </c:pt>
                <c:pt idx="12">
                  <c:v>276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6</c:v>
                </c:pt>
                <c:pt idx="6">
                  <c:v>5</c:v>
                </c:pt>
                <c:pt idx="9">
                  <c:v>4</c:v>
                </c:pt>
                <c:pt idx="12">
                  <c:v>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2227</c:v>
                </c:pt>
                <c:pt idx="3">
                  <c:v>2246</c:v>
                </c:pt>
                <c:pt idx="6">
                  <c:v>2301</c:v>
                </c:pt>
                <c:pt idx="9">
                  <c:v>2246</c:v>
                </c:pt>
                <c:pt idx="12">
                  <c:v>2320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4336</c:v>
                </c:pt>
                <c:pt idx="3">
                  <c:v>4155</c:v>
                </c:pt>
                <c:pt idx="6">
                  <c:v>4101</c:v>
                </c:pt>
                <c:pt idx="9">
                  <c:v>3937</c:v>
                </c:pt>
                <c:pt idx="12">
                  <c:v>3568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284992"/>
        <c:axId val="13128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3012</c:v>
                </c:pt>
                <c:pt idx="2">
                  <c:v>#N/A</c:v>
                </c:pt>
                <c:pt idx="3">
                  <c:v>#N/A</c:v>
                </c:pt>
                <c:pt idx="4">
                  <c:v>2840</c:v>
                </c:pt>
                <c:pt idx="5">
                  <c:v>#N/A</c:v>
                </c:pt>
                <c:pt idx="6">
                  <c:v>#N/A</c:v>
                </c:pt>
                <c:pt idx="7">
                  <c:v>2723</c:v>
                </c:pt>
                <c:pt idx="8">
                  <c:v>#N/A</c:v>
                </c:pt>
                <c:pt idx="9">
                  <c:v>#N/A</c:v>
                </c:pt>
                <c:pt idx="10">
                  <c:v>2559</c:v>
                </c:pt>
                <c:pt idx="11">
                  <c:v>#N/A</c:v>
                </c:pt>
                <c:pt idx="12">
                  <c:v>#N/A</c:v>
                </c:pt>
                <c:pt idx="13">
                  <c:v>2241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284992"/>
        <c:axId val="131286912"/>
      </c:lineChart>
      <c:catAx>
        <c:axId val="1312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286912"/>
        <c:crosses val="autoZero"/>
        <c:auto val="1"/>
        <c:lblAlgn val="ctr"/>
        <c:lblOffset val="100"/>
        <c:tickLblSkip val="1"/>
        <c:tickMarkSkip val="1"/>
        <c:noMultiLvlLbl val="0"/>
      </c:catAx>
      <c:valAx>
        <c:axId val="13128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48961</c:v>
                </c:pt>
                <c:pt idx="5">
                  <c:v>50999</c:v>
                </c:pt>
                <c:pt idx="8">
                  <c:v>50362</c:v>
                </c:pt>
                <c:pt idx="11">
                  <c:v>50417</c:v>
                </c:pt>
                <c:pt idx="14">
                  <c:v>49066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106</c:v>
                </c:pt>
                <c:pt idx="5">
                  <c:v>192</c:v>
                </c:pt>
                <c:pt idx="8">
                  <c:v>251</c:v>
                </c:pt>
                <c:pt idx="11">
                  <c:v>260</c:v>
                </c:pt>
                <c:pt idx="14">
                  <c:v>239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8809</c:v>
                </c:pt>
                <c:pt idx="5">
                  <c:v>9500</c:v>
                </c:pt>
                <c:pt idx="8">
                  <c:v>9923</c:v>
                </c:pt>
                <c:pt idx="11">
                  <c:v>10106</c:v>
                </c:pt>
                <c:pt idx="14">
                  <c:v>9685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7473</c:v>
                </c:pt>
                <c:pt idx="3">
                  <c:v>7272</c:v>
                </c:pt>
                <c:pt idx="6">
                  <c:v>6760</c:v>
                </c:pt>
                <c:pt idx="9">
                  <c:v>6184</c:v>
                </c:pt>
                <c:pt idx="12">
                  <c:v>6469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113</c:v>
                </c:pt>
                <c:pt idx="3">
                  <c:v>53</c:v>
                </c:pt>
                <c:pt idx="6">
                  <c:v>36</c:v>
                </c:pt>
                <c:pt idx="9">
                  <c:v>34</c:v>
                </c:pt>
                <c:pt idx="12">
                  <c:v>73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42382</c:v>
                </c:pt>
                <c:pt idx="3">
                  <c:v>42328</c:v>
                </c:pt>
                <c:pt idx="6">
                  <c:v>40897</c:v>
                </c:pt>
                <c:pt idx="9">
                  <c:v>40323</c:v>
                </c:pt>
                <c:pt idx="12">
                  <c:v>39332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2596</c:v>
                </c:pt>
                <c:pt idx="3">
                  <c:v>2253</c:v>
                </c:pt>
                <c:pt idx="6">
                  <c:v>1987</c:v>
                </c:pt>
                <c:pt idx="9">
                  <c:v>1722</c:v>
                </c:pt>
                <c:pt idx="12">
                  <c:v>1476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33440</c:v>
                </c:pt>
                <c:pt idx="3">
                  <c:v>34164</c:v>
                </c:pt>
                <c:pt idx="6">
                  <c:v>34355</c:v>
                </c:pt>
                <c:pt idx="9">
                  <c:v>33346</c:v>
                </c:pt>
                <c:pt idx="12">
                  <c:v>32637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2446976"/>
        <c:axId val="14244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28130</c:v>
                </c:pt>
                <c:pt idx="2">
                  <c:v>#N/A</c:v>
                </c:pt>
                <c:pt idx="3">
                  <c:v>#N/A</c:v>
                </c:pt>
                <c:pt idx="4">
                  <c:v>25380</c:v>
                </c:pt>
                <c:pt idx="5">
                  <c:v>#N/A</c:v>
                </c:pt>
                <c:pt idx="6">
                  <c:v>#N/A</c:v>
                </c:pt>
                <c:pt idx="7">
                  <c:v>23500</c:v>
                </c:pt>
                <c:pt idx="8">
                  <c:v>#N/A</c:v>
                </c:pt>
                <c:pt idx="9">
                  <c:v>#N/A</c:v>
                </c:pt>
                <c:pt idx="10">
                  <c:v>20826</c:v>
                </c:pt>
                <c:pt idx="11">
                  <c:v>#N/A</c:v>
                </c:pt>
                <c:pt idx="12">
                  <c:v>#N/A</c:v>
                </c:pt>
                <c:pt idx="13">
                  <c:v>20998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2446976"/>
        <c:axId val="142448896"/>
      </c:lineChart>
      <c:catAx>
        <c:axId val="14244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448896"/>
        <c:crosses val="autoZero"/>
        <c:auto val="1"/>
        <c:lblAlgn val="ctr"/>
        <c:lblOffset val="100"/>
        <c:tickLblSkip val="1"/>
        <c:tickMarkSkip val="1"/>
        <c:noMultiLvlLbl val="0"/>
      </c:catAx>
      <c:valAx>
        <c:axId val="14244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4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元利償還金の減少があげられ、大規模事業債の償還終了に伴い比率は類似団体平均を下回り改善傾向にあるが、今後数年程度大規模事業が控えており、また、公営企業債の元利償還金に対する繰入金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今後は、過疎対策事業債等の交付税算入率の高い地方債を発行することで後年度の負担軽減を図るとともに、実質公債費比率の改善に努める。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年度は大規模事業の実施により地方債現在高が増加したものの、平成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年度以降は地方債発行の抑制により減少傾向にある。また、将来負担額の過半を占める公営企業債等繰入見込額はわずかに減少しているものの、下水道整備の進捗により高止まりの傾向が続く見込みである。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基準財政需要額算入見込額は減少傾向にあるものの、交付税算入率の高い地方債発行に努めるため、今後も同程度の水準で推移する見込みである。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事業が計画されているが、事業の選択と集中を推進し、起債に大きく頼ることなく償還額以下での地方債発行に努めるとともに、交付税措置のある地方債をを活用し、後年度の財政負担の軽減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新潟県村上市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62,638
62,367
1,174.26
33,924,617
32,641,571
1,084,960
21,898,299
32,637,160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116.5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36.3</a:t>
          </a:r>
          <a:r>
            <a:rPr kumimoji="1" lang="ja-JP" altLang="en-US" sz="1300">
              <a:latin typeface="ＭＳ Ｐゴシック"/>
            </a:rPr>
            <a:t>％）に加え、大規模事業所数が少ないこと等により、財政基盤が弱く、類似団体平均をかなり下回っている。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策定した「第２次村上市総合計画」に基づき、組織・職員改革や公有財産・公共施設の適正管理等の行財政改革を推進し、活力あるまちづくりを展開しつつ、行政の効率化に努めることにより、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55033</xdr:rowOff>
    </xdr:to>
    <xdr:cxnSp macro="">
      <xdr:nvCxnSpPr>
        <xdr:cNvPr id="77" name="直線コネクタ 76"/>
        <xdr:cNvCxnSpPr/>
      </xdr:nvCxnSpPr>
      <xdr:spPr>
        <a:xfrm>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前年度比ほぼ横ばいで類似団体平均より下回っているが、依然として高い水準にある。要因としては、施設の老朽化に伴う維持補修費と物件費の増があげられる。</a:t>
          </a:r>
          <a:endParaRPr kumimoji="1" lang="en-US" altLang="ja-JP" sz="1300">
            <a:latin typeface="ＭＳ Ｐゴシック"/>
          </a:endParaRPr>
        </a:p>
        <a:p>
          <a:r>
            <a:rPr kumimoji="1" lang="ja-JP" altLang="en-US" sz="1300">
              <a:latin typeface="ＭＳ Ｐゴシック"/>
            </a:rPr>
            <a:t>　公債費については減少傾向にあるが、人件費、維持補修費、物件費、扶助費は今後も増加することが見込まれるため、今後とも、事務事業の見直しを更に進めるとともに、全ての事務事業の優先度を厳しく点検し、優先度の低い事務事業について計画的に廃止・縮小を進め、経常経費の削減（義務的経費を除き前年比５％減）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52494</xdr:rowOff>
    </xdr:from>
    <xdr:to>
      <xdr:col>7</xdr:col>
      <xdr:colOff>152400</xdr:colOff>
      <xdr:row>62</xdr:row>
      <xdr:rowOff>60537</xdr:rowOff>
    </xdr:to>
    <xdr:cxnSp macro="">
      <xdr:nvCxnSpPr>
        <xdr:cNvPr id="131" name="直線コネクタ 130"/>
        <xdr:cNvCxnSpPr/>
      </xdr:nvCxnSpPr>
      <xdr:spPr>
        <a:xfrm>
          <a:off x="4114800" y="106823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52494</xdr:rowOff>
    </xdr:from>
    <xdr:to>
      <xdr:col>6</xdr:col>
      <xdr:colOff>0</xdr:colOff>
      <xdr:row>62</xdr:row>
      <xdr:rowOff>108796</xdr:rowOff>
    </xdr:to>
    <xdr:cxnSp macro="">
      <xdr:nvCxnSpPr>
        <xdr:cNvPr id="134" name="直線コネクタ 133"/>
        <xdr:cNvCxnSpPr/>
      </xdr:nvCxnSpPr>
      <xdr:spPr>
        <a:xfrm flipV="1">
          <a:off x="3225800" y="1068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62</xdr:row>
      <xdr:rowOff>108796</xdr:rowOff>
    </xdr:to>
    <xdr:cxnSp macro="">
      <xdr:nvCxnSpPr>
        <xdr:cNvPr id="137" name="直線コネクタ 136"/>
        <xdr:cNvCxnSpPr/>
      </xdr:nvCxnSpPr>
      <xdr:spPr>
        <a:xfrm>
          <a:off x="2336800" y="105858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62</xdr:row>
      <xdr:rowOff>12277</xdr:rowOff>
    </xdr:to>
    <xdr:cxnSp macro="">
      <xdr:nvCxnSpPr>
        <xdr:cNvPr id="140" name="直線コネクタ 139"/>
        <xdr:cNvCxnSpPr/>
      </xdr:nvCxnSpPr>
      <xdr:spPr>
        <a:xfrm flipV="1">
          <a:off x="1447800" y="1058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9737</xdr:rowOff>
    </xdr:from>
    <xdr:to>
      <xdr:col>7</xdr:col>
      <xdr:colOff>203200</xdr:colOff>
      <xdr:row>62</xdr:row>
      <xdr:rowOff>111337</xdr:rowOff>
    </xdr:to>
    <xdr:sp macro="" textlink="">
      <xdr:nvSpPr>
        <xdr:cNvPr id="150" name="円/楕円 149"/>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26264</xdr:rowOff>
    </xdr:from>
    <xdr:ext cx="762000" cy="259045"/>
    <xdr:sp macro="" textlink="">
      <xdr:nvSpPr>
        <xdr:cNvPr id="151"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1694</xdr:rowOff>
    </xdr:from>
    <xdr:to>
      <xdr:col>6</xdr:col>
      <xdr:colOff>50800</xdr:colOff>
      <xdr:row>62</xdr:row>
      <xdr:rowOff>103294</xdr:rowOff>
    </xdr:to>
    <xdr:sp macro="" textlink="">
      <xdr:nvSpPr>
        <xdr:cNvPr id="152" name="円/楕円 151"/>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113471</xdr:rowOff>
    </xdr:from>
    <xdr:ext cx="736600" cy="259045"/>
    <xdr:sp macro="" textlink="">
      <xdr:nvSpPr>
        <xdr:cNvPr id="153" name="テキスト ボックス 152"/>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57996</xdr:rowOff>
    </xdr:from>
    <xdr:to>
      <xdr:col>4</xdr:col>
      <xdr:colOff>533400</xdr:colOff>
      <xdr:row>62</xdr:row>
      <xdr:rowOff>159596</xdr:rowOff>
    </xdr:to>
    <xdr:sp macro="" textlink="">
      <xdr:nvSpPr>
        <xdr:cNvPr id="154" name="円/楕円 153"/>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55" name="テキスト ボックス 154"/>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6" name="円/楕円 155"/>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57" name="テキスト ボックス 156"/>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132927</xdr:rowOff>
    </xdr:from>
    <xdr:to>
      <xdr:col>2</xdr:col>
      <xdr:colOff>127000</xdr:colOff>
      <xdr:row>62</xdr:row>
      <xdr:rowOff>63077</xdr:rowOff>
    </xdr:to>
    <xdr:sp macro="" textlink="">
      <xdr:nvSpPr>
        <xdr:cNvPr id="158" name="円/楕円 157"/>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73254</xdr:rowOff>
    </xdr:from>
    <xdr:ext cx="762000" cy="259045"/>
    <xdr:sp macro="" textlink="">
      <xdr:nvSpPr>
        <xdr:cNvPr id="159" name="テキスト ボックス 158"/>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[185,212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人件費、物件費及び維持補修費の合計額の人口１人当たりの金額が類似団体平均を上回っているのは、ごみ処理場及びし尿処理場の運営並びに消防業務について市単独で実施していることがあげられる。</a:t>
          </a:r>
          <a:endParaRPr kumimoji="1" lang="en-US" altLang="ja-JP" sz="1300">
            <a:latin typeface="ＭＳ Ｐゴシック"/>
          </a:endParaRPr>
        </a:p>
        <a:p>
          <a:r>
            <a:rPr kumimoji="1" lang="ja-JP" altLang="en-US" sz="1300">
              <a:latin typeface="ＭＳ Ｐゴシック"/>
            </a:rPr>
            <a:t>　今後も、民間でも実施可能な事業等については、指定管理者制度の導入などにより委託化を進め、コストの低減を図っていく方針である。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72999</xdr:rowOff>
    </xdr:from>
    <xdr:to>
      <xdr:col>7</xdr:col>
      <xdr:colOff>152400</xdr:colOff>
      <xdr:row>86</xdr:row>
      <xdr:rowOff>143521</xdr:rowOff>
    </xdr:to>
    <xdr:cxnSp macro="">
      <xdr:nvCxnSpPr>
        <xdr:cNvPr id="194" name="直線コネクタ 193"/>
        <xdr:cNvCxnSpPr/>
      </xdr:nvCxnSpPr>
      <xdr:spPr>
        <a:xfrm>
          <a:off x="4114800" y="14817699"/>
          <a:ext cx="838200" cy="7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3077</xdr:rowOff>
    </xdr:from>
    <xdr:to>
      <xdr:col>6</xdr:col>
      <xdr:colOff>0</xdr:colOff>
      <xdr:row>86</xdr:row>
      <xdr:rowOff>72999</xdr:rowOff>
    </xdr:to>
    <xdr:cxnSp macro="">
      <xdr:nvCxnSpPr>
        <xdr:cNvPr id="197" name="直線コネクタ 196"/>
        <xdr:cNvCxnSpPr/>
      </xdr:nvCxnSpPr>
      <xdr:spPr>
        <a:xfrm>
          <a:off x="3225800" y="14747777"/>
          <a:ext cx="889000" cy="6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103022</xdr:rowOff>
    </xdr:from>
    <xdr:to>
      <xdr:col>4</xdr:col>
      <xdr:colOff>482600</xdr:colOff>
      <xdr:row>86</xdr:row>
      <xdr:rowOff>3077</xdr:rowOff>
    </xdr:to>
    <xdr:cxnSp macro="">
      <xdr:nvCxnSpPr>
        <xdr:cNvPr id="200" name="直線コネクタ 199"/>
        <xdr:cNvCxnSpPr/>
      </xdr:nvCxnSpPr>
      <xdr:spPr>
        <a:xfrm>
          <a:off x="2336800" y="14676272"/>
          <a:ext cx="889000" cy="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95968</xdr:rowOff>
    </xdr:from>
    <xdr:to>
      <xdr:col>3</xdr:col>
      <xdr:colOff>279400</xdr:colOff>
      <xdr:row>85</xdr:row>
      <xdr:rowOff>103022</xdr:rowOff>
    </xdr:to>
    <xdr:cxnSp macro="">
      <xdr:nvCxnSpPr>
        <xdr:cNvPr id="203" name="直線コネクタ 202"/>
        <xdr:cNvCxnSpPr/>
      </xdr:nvCxnSpPr>
      <xdr:spPr>
        <a:xfrm>
          <a:off x="1447800" y="14669218"/>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92721</xdr:rowOff>
    </xdr:from>
    <xdr:to>
      <xdr:col>7</xdr:col>
      <xdr:colOff>203200</xdr:colOff>
      <xdr:row>87</xdr:row>
      <xdr:rowOff>22871</xdr:rowOff>
    </xdr:to>
    <xdr:sp macro="" textlink="">
      <xdr:nvSpPr>
        <xdr:cNvPr id="213" name="円/楕円 212"/>
        <xdr:cNvSpPr/>
      </xdr:nvSpPr>
      <xdr:spPr>
        <a:xfrm>
          <a:off x="4902200" y="148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64798</xdr:rowOff>
    </xdr:from>
    <xdr:ext cx="762000" cy="259045"/>
    <xdr:sp macro="" textlink="">
      <xdr:nvSpPr>
        <xdr:cNvPr id="214" name="人件費・物件費等の状況該当値テキスト"/>
        <xdr:cNvSpPr txBox="1"/>
      </xdr:nvSpPr>
      <xdr:spPr>
        <a:xfrm>
          <a:off x="5041900" y="1480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185,212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22199</xdr:rowOff>
    </xdr:from>
    <xdr:to>
      <xdr:col>6</xdr:col>
      <xdr:colOff>50800</xdr:colOff>
      <xdr:row>86</xdr:row>
      <xdr:rowOff>123799</xdr:rowOff>
    </xdr:to>
    <xdr:sp macro="" textlink="">
      <xdr:nvSpPr>
        <xdr:cNvPr id="215" name="円/楕円 214"/>
        <xdr:cNvSpPr/>
      </xdr:nvSpPr>
      <xdr:spPr>
        <a:xfrm>
          <a:off x="4064000" y="147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108576</xdr:rowOff>
    </xdr:from>
    <xdr:ext cx="736600" cy="259045"/>
    <xdr:sp macro="" textlink="">
      <xdr:nvSpPr>
        <xdr:cNvPr id="216" name="テキスト ボックス 215"/>
        <xdr:cNvSpPr txBox="1"/>
      </xdr:nvSpPr>
      <xdr:spPr>
        <a:xfrm>
          <a:off x="3733800" y="1485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176,444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123727</xdr:rowOff>
    </xdr:from>
    <xdr:to>
      <xdr:col>4</xdr:col>
      <xdr:colOff>533400</xdr:colOff>
      <xdr:row>86</xdr:row>
      <xdr:rowOff>53877</xdr:rowOff>
    </xdr:to>
    <xdr:sp macro="" textlink="">
      <xdr:nvSpPr>
        <xdr:cNvPr id="217" name="円/楕円 216"/>
        <xdr:cNvSpPr/>
      </xdr:nvSpPr>
      <xdr:spPr>
        <a:xfrm>
          <a:off x="3175000" y="146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38654</xdr:rowOff>
    </xdr:from>
    <xdr:ext cx="762000" cy="259045"/>
    <xdr:sp macro="" textlink="">
      <xdr:nvSpPr>
        <xdr:cNvPr id="218" name="テキスト ボックス 217"/>
        <xdr:cNvSpPr txBox="1"/>
      </xdr:nvSpPr>
      <xdr:spPr>
        <a:xfrm>
          <a:off x="2844800" y="147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167,751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52222</xdr:rowOff>
    </xdr:from>
    <xdr:to>
      <xdr:col>3</xdr:col>
      <xdr:colOff>330200</xdr:colOff>
      <xdr:row>85</xdr:row>
      <xdr:rowOff>153822</xdr:rowOff>
    </xdr:to>
    <xdr:sp macro="" textlink="">
      <xdr:nvSpPr>
        <xdr:cNvPr id="219" name="円/楕円 218"/>
        <xdr:cNvSpPr/>
      </xdr:nvSpPr>
      <xdr:spPr>
        <a:xfrm>
          <a:off x="2286000" y="146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138599</xdr:rowOff>
    </xdr:from>
    <xdr:ext cx="762000" cy="259045"/>
    <xdr:sp macro="" textlink="">
      <xdr:nvSpPr>
        <xdr:cNvPr id="220" name="テキスト ボックス 219"/>
        <xdr:cNvSpPr txBox="1"/>
      </xdr:nvSpPr>
      <xdr:spPr>
        <a:xfrm>
          <a:off x="1955800" y="147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158,861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45168</xdr:rowOff>
    </xdr:from>
    <xdr:to>
      <xdr:col>2</xdr:col>
      <xdr:colOff>127000</xdr:colOff>
      <xdr:row>85</xdr:row>
      <xdr:rowOff>146768</xdr:rowOff>
    </xdr:to>
    <xdr:sp macro="" textlink="">
      <xdr:nvSpPr>
        <xdr:cNvPr id="221" name="円/楕円 220"/>
        <xdr:cNvSpPr/>
      </xdr:nvSpPr>
      <xdr:spPr>
        <a:xfrm>
          <a:off x="1397000" y="146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131545</xdr:rowOff>
    </xdr:from>
    <xdr:ext cx="762000" cy="259045"/>
    <xdr:sp macro="" textlink="">
      <xdr:nvSpPr>
        <xdr:cNvPr id="222" name="テキスト ボックス 221"/>
        <xdr:cNvSpPr txBox="1"/>
      </xdr:nvSpPr>
      <xdr:spPr>
        <a:xfrm>
          <a:off x="1066800" y="147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市町村合併前の旧市町村において類似団体平均を下回っていたことから、現在の指数についても低水準となっている。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年度においては、国家公務員の給与削減が行われたことにより指数は上昇したものの、平成</a:t>
          </a:r>
          <a:r>
            <a:rPr kumimoji="1" lang="en-US" altLang="ja-JP" sz="1300">
              <a:latin typeface="ＭＳ Ｐゴシック"/>
            </a:rPr>
            <a:t>25</a:t>
          </a:r>
          <a:r>
            <a:rPr kumimoji="1" lang="ja-JP" altLang="en-US" sz="1300">
              <a:latin typeface="ＭＳ Ｐゴシック"/>
            </a:rPr>
            <a:t>年度以降は例年通りの指数に戻り推移している。</a:t>
          </a:r>
          <a:endParaRPr kumimoji="1" lang="en-US" altLang="ja-JP" sz="1300">
            <a:latin typeface="ＭＳ Ｐゴシック"/>
          </a:endParaRPr>
        </a:p>
        <a:p>
          <a:r>
            <a:rPr kumimoji="1" lang="ja-JP" altLang="en-US" sz="1300">
              <a:latin typeface="ＭＳ Ｐゴシック"/>
            </a:rPr>
            <a:t>　今後も、地域の民間企業の平均給与の状況を踏まえ、給与の適正化に努める。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61686</xdr:rowOff>
    </xdr:from>
    <xdr:to>
      <xdr:col>24</xdr:col>
      <xdr:colOff>558800</xdr:colOff>
      <xdr:row>80</xdr:row>
      <xdr:rowOff>84666</xdr:rowOff>
    </xdr:to>
    <xdr:cxnSp macro="">
      <xdr:nvCxnSpPr>
        <xdr:cNvPr id="258" name="直線コネクタ 257"/>
        <xdr:cNvCxnSpPr/>
      </xdr:nvCxnSpPr>
      <xdr:spPr>
        <a:xfrm>
          <a:off x="16179800" y="13777686"/>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164193</xdr:rowOff>
    </xdr:from>
    <xdr:to>
      <xdr:col>23</xdr:col>
      <xdr:colOff>406400</xdr:colOff>
      <xdr:row>80</xdr:row>
      <xdr:rowOff>61686</xdr:rowOff>
    </xdr:to>
    <xdr:cxnSp macro="">
      <xdr:nvCxnSpPr>
        <xdr:cNvPr id="261" name="直線コネクタ 260"/>
        <xdr:cNvCxnSpPr/>
      </xdr:nvCxnSpPr>
      <xdr:spPr>
        <a:xfrm>
          <a:off x="15290800" y="137087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129721</xdr:rowOff>
    </xdr:from>
    <xdr:to>
      <xdr:col>22</xdr:col>
      <xdr:colOff>203200</xdr:colOff>
      <xdr:row>79</xdr:row>
      <xdr:rowOff>164193</xdr:rowOff>
    </xdr:to>
    <xdr:cxnSp macro="">
      <xdr:nvCxnSpPr>
        <xdr:cNvPr id="264" name="直線コネクタ 263"/>
        <xdr:cNvCxnSpPr/>
      </xdr:nvCxnSpPr>
      <xdr:spPr>
        <a:xfrm>
          <a:off x="14401800" y="136742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129721</xdr:rowOff>
    </xdr:from>
    <xdr:to>
      <xdr:col>21</xdr:col>
      <xdr:colOff>0</xdr:colOff>
      <xdr:row>84</xdr:row>
      <xdr:rowOff>145748</xdr:rowOff>
    </xdr:to>
    <xdr:cxnSp macro="">
      <xdr:nvCxnSpPr>
        <xdr:cNvPr id="267" name="直線コネクタ 266"/>
        <xdr:cNvCxnSpPr/>
      </xdr:nvCxnSpPr>
      <xdr:spPr>
        <a:xfrm flipV="1">
          <a:off x="13512800" y="13674271"/>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33866</xdr:rowOff>
    </xdr:from>
    <xdr:to>
      <xdr:col>24</xdr:col>
      <xdr:colOff>609600</xdr:colOff>
      <xdr:row>80</xdr:row>
      <xdr:rowOff>135466</xdr:rowOff>
    </xdr:to>
    <xdr:sp macro="" textlink="">
      <xdr:nvSpPr>
        <xdr:cNvPr id="277" name="円/楕円 276"/>
        <xdr:cNvSpPr/>
      </xdr:nvSpPr>
      <xdr:spPr>
        <a:xfrm>
          <a:off x="169672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50393</xdr:rowOff>
    </xdr:from>
    <xdr:ext cx="762000" cy="259045"/>
    <xdr:sp macro="" textlink="">
      <xdr:nvSpPr>
        <xdr:cNvPr id="278" name="給与水準   （国との比較）該当値テキスト"/>
        <xdr:cNvSpPr txBox="1"/>
      </xdr:nvSpPr>
      <xdr:spPr>
        <a:xfrm>
          <a:off x="17106900" y="1359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10886</xdr:rowOff>
    </xdr:from>
    <xdr:to>
      <xdr:col>23</xdr:col>
      <xdr:colOff>457200</xdr:colOff>
      <xdr:row>80</xdr:row>
      <xdr:rowOff>112486</xdr:rowOff>
    </xdr:to>
    <xdr:sp macro="" textlink="">
      <xdr:nvSpPr>
        <xdr:cNvPr id="279" name="円/楕円 278"/>
        <xdr:cNvSpPr/>
      </xdr:nvSpPr>
      <xdr:spPr>
        <a:xfrm>
          <a:off x="16129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122663</xdr:rowOff>
    </xdr:from>
    <xdr:ext cx="736600" cy="259045"/>
    <xdr:sp macro="" textlink="">
      <xdr:nvSpPr>
        <xdr:cNvPr id="280" name="テキスト ボックス 279"/>
        <xdr:cNvSpPr txBox="1"/>
      </xdr:nvSpPr>
      <xdr:spPr>
        <a:xfrm>
          <a:off x="15798800" y="1349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113393</xdr:rowOff>
    </xdr:from>
    <xdr:to>
      <xdr:col>22</xdr:col>
      <xdr:colOff>254000</xdr:colOff>
      <xdr:row>80</xdr:row>
      <xdr:rowOff>43543</xdr:rowOff>
    </xdr:to>
    <xdr:sp macro="" textlink="">
      <xdr:nvSpPr>
        <xdr:cNvPr id="281" name="円/楕円 280"/>
        <xdr:cNvSpPr/>
      </xdr:nvSpPr>
      <xdr:spPr>
        <a:xfrm>
          <a:off x="15240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53720</xdr:rowOff>
    </xdr:from>
    <xdr:ext cx="762000" cy="259045"/>
    <xdr:sp macro="" textlink="">
      <xdr:nvSpPr>
        <xdr:cNvPr id="282" name="テキスト ボックス 281"/>
        <xdr:cNvSpPr txBox="1"/>
      </xdr:nvSpPr>
      <xdr:spPr>
        <a:xfrm>
          <a:off x="14909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78921</xdr:rowOff>
    </xdr:from>
    <xdr:to>
      <xdr:col>21</xdr:col>
      <xdr:colOff>50800</xdr:colOff>
      <xdr:row>80</xdr:row>
      <xdr:rowOff>9071</xdr:rowOff>
    </xdr:to>
    <xdr:sp macro="" textlink="">
      <xdr:nvSpPr>
        <xdr:cNvPr id="283" name="円/楕円 282"/>
        <xdr:cNvSpPr/>
      </xdr:nvSpPr>
      <xdr:spPr>
        <a:xfrm>
          <a:off x="14351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19248</xdr:rowOff>
    </xdr:from>
    <xdr:ext cx="762000" cy="259045"/>
    <xdr:sp macro="" textlink="">
      <xdr:nvSpPr>
        <xdr:cNvPr id="284" name="テキスト ボックス 283"/>
        <xdr:cNvSpPr txBox="1"/>
      </xdr:nvSpPr>
      <xdr:spPr>
        <a:xfrm>
          <a:off x="14020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94948</xdr:rowOff>
    </xdr:from>
    <xdr:to>
      <xdr:col>19</xdr:col>
      <xdr:colOff>533400</xdr:colOff>
      <xdr:row>85</xdr:row>
      <xdr:rowOff>25098</xdr:rowOff>
    </xdr:to>
    <xdr:sp macro="" textlink="">
      <xdr:nvSpPr>
        <xdr:cNvPr id="285" name="円/楕円 284"/>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35275</xdr:rowOff>
    </xdr:from>
    <xdr:ext cx="762000" cy="259045"/>
    <xdr:sp macro="" textlink="">
      <xdr:nvSpPr>
        <xdr:cNvPr id="286" name="テキスト ボックス 285"/>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人口千人当たりの職員数は類似団体平均を大きく上回っているが、要因としては、市の面積が広大で、類似団体と比較して支所（</a:t>
          </a:r>
          <a:r>
            <a:rPr kumimoji="1" lang="en-US" altLang="ja-JP" sz="1300">
              <a:latin typeface="ＭＳ Ｐゴシック"/>
            </a:rPr>
            <a:t>4</a:t>
          </a:r>
          <a:r>
            <a:rPr kumimoji="1" lang="ja-JP" altLang="en-US" sz="1300">
              <a:latin typeface="ＭＳ Ｐゴシック"/>
            </a:rPr>
            <a:t>支所）、保育園（</a:t>
          </a:r>
          <a:r>
            <a:rPr kumimoji="1" lang="en-US" altLang="ja-JP" sz="1300">
              <a:latin typeface="ＭＳ Ｐゴシック"/>
            </a:rPr>
            <a:t>14</a:t>
          </a:r>
          <a:r>
            <a:rPr kumimoji="1" lang="ja-JP" altLang="en-US" sz="1300">
              <a:latin typeface="ＭＳ Ｐゴシック"/>
            </a:rPr>
            <a:t>園）に職員を配置し、また、消防業務を市単独で実施していることがあげられる。</a:t>
          </a:r>
          <a:endParaRPr kumimoji="1" lang="en-US" altLang="ja-JP" sz="1300">
            <a:latin typeface="ＭＳ Ｐゴシック"/>
          </a:endParaRPr>
        </a:p>
        <a:p>
          <a:r>
            <a:rPr kumimoji="1" lang="ja-JP" altLang="en-US" sz="1300">
              <a:latin typeface="ＭＳ Ｐゴシック"/>
            </a:rPr>
            <a:t>　今後も、職員定員適正化計画に基づき、住民サービスを低下させることなく、また、地域間競争に対応するため、人口減少対策と産業経済対策を確実に推進する体制を図り、「最小の経費で最大の効果」を発揮できるよう職員数の適正化を進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8588</xdr:rowOff>
    </xdr:from>
    <xdr:to>
      <xdr:col>24</xdr:col>
      <xdr:colOff>558800</xdr:colOff>
      <xdr:row>63</xdr:row>
      <xdr:rowOff>32717</xdr:rowOff>
    </xdr:to>
    <xdr:cxnSp macro="">
      <xdr:nvCxnSpPr>
        <xdr:cNvPr id="323" name="直線コネクタ 322"/>
        <xdr:cNvCxnSpPr/>
      </xdr:nvCxnSpPr>
      <xdr:spPr>
        <a:xfrm>
          <a:off x="16179800" y="1080993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157056</xdr:rowOff>
    </xdr:from>
    <xdr:to>
      <xdr:col>23</xdr:col>
      <xdr:colOff>406400</xdr:colOff>
      <xdr:row>63</xdr:row>
      <xdr:rowOff>8588</xdr:rowOff>
    </xdr:to>
    <xdr:cxnSp macro="">
      <xdr:nvCxnSpPr>
        <xdr:cNvPr id="326" name="直線コネクタ 325"/>
        <xdr:cNvCxnSpPr/>
      </xdr:nvCxnSpPr>
      <xdr:spPr>
        <a:xfrm>
          <a:off x="15290800" y="1078695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157056</xdr:rowOff>
    </xdr:from>
    <xdr:to>
      <xdr:col>22</xdr:col>
      <xdr:colOff>203200</xdr:colOff>
      <xdr:row>63</xdr:row>
      <xdr:rowOff>26972</xdr:rowOff>
    </xdr:to>
    <xdr:cxnSp macro="">
      <xdr:nvCxnSpPr>
        <xdr:cNvPr id="329" name="直線コネクタ 328"/>
        <xdr:cNvCxnSpPr/>
      </xdr:nvCxnSpPr>
      <xdr:spPr>
        <a:xfrm flipV="1">
          <a:off x="14401800" y="1078695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26972</xdr:rowOff>
    </xdr:from>
    <xdr:to>
      <xdr:col>21</xdr:col>
      <xdr:colOff>0</xdr:colOff>
      <xdr:row>63</xdr:row>
      <xdr:rowOff>41910</xdr:rowOff>
    </xdr:to>
    <xdr:cxnSp macro="">
      <xdr:nvCxnSpPr>
        <xdr:cNvPr id="332" name="直線コネクタ 331"/>
        <xdr:cNvCxnSpPr/>
      </xdr:nvCxnSpPr>
      <xdr:spPr>
        <a:xfrm flipV="1">
          <a:off x="13512800" y="1082832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153367</xdr:rowOff>
    </xdr:from>
    <xdr:to>
      <xdr:col>24</xdr:col>
      <xdr:colOff>609600</xdr:colOff>
      <xdr:row>63</xdr:row>
      <xdr:rowOff>83517</xdr:rowOff>
    </xdr:to>
    <xdr:sp macro="" textlink="">
      <xdr:nvSpPr>
        <xdr:cNvPr id="342" name="円/楕円 341"/>
        <xdr:cNvSpPr/>
      </xdr:nvSpPr>
      <xdr:spPr>
        <a:xfrm>
          <a:off x="169672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125444</xdr:rowOff>
    </xdr:from>
    <xdr:ext cx="762000" cy="259045"/>
    <xdr:sp macro="" textlink="">
      <xdr:nvSpPr>
        <xdr:cNvPr id="343" name="定員管理の状況該当値テキスト"/>
        <xdr:cNvSpPr txBox="1"/>
      </xdr:nvSpPr>
      <xdr:spPr>
        <a:xfrm>
          <a:off x="17106900" y="1075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129238</xdr:rowOff>
    </xdr:from>
    <xdr:to>
      <xdr:col>23</xdr:col>
      <xdr:colOff>457200</xdr:colOff>
      <xdr:row>63</xdr:row>
      <xdr:rowOff>59388</xdr:rowOff>
    </xdr:to>
    <xdr:sp macro="" textlink="">
      <xdr:nvSpPr>
        <xdr:cNvPr id="344" name="円/楕円 343"/>
        <xdr:cNvSpPr/>
      </xdr:nvSpPr>
      <xdr:spPr>
        <a:xfrm>
          <a:off x="16129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44165</xdr:rowOff>
    </xdr:from>
    <xdr:ext cx="736600" cy="259045"/>
    <xdr:sp macro="" textlink="">
      <xdr:nvSpPr>
        <xdr:cNvPr id="345" name="テキスト ボックス 344"/>
        <xdr:cNvSpPr txBox="1"/>
      </xdr:nvSpPr>
      <xdr:spPr>
        <a:xfrm>
          <a:off x="15798800" y="1084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106256</xdr:rowOff>
    </xdr:from>
    <xdr:to>
      <xdr:col>22</xdr:col>
      <xdr:colOff>254000</xdr:colOff>
      <xdr:row>63</xdr:row>
      <xdr:rowOff>36406</xdr:rowOff>
    </xdr:to>
    <xdr:sp macro="" textlink="">
      <xdr:nvSpPr>
        <xdr:cNvPr id="346" name="円/楕円 345"/>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21183</xdr:rowOff>
    </xdr:from>
    <xdr:ext cx="762000" cy="259045"/>
    <xdr:sp macro="" textlink="">
      <xdr:nvSpPr>
        <xdr:cNvPr id="347" name="テキスト ボックス 346"/>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147622</xdr:rowOff>
    </xdr:from>
    <xdr:to>
      <xdr:col>21</xdr:col>
      <xdr:colOff>50800</xdr:colOff>
      <xdr:row>63</xdr:row>
      <xdr:rowOff>77772</xdr:rowOff>
    </xdr:to>
    <xdr:sp macro="" textlink="">
      <xdr:nvSpPr>
        <xdr:cNvPr id="348" name="円/楕円 347"/>
        <xdr:cNvSpPr/>
      </xdr:nvSpPr>
      <xdr:spPr>
        <a:xfrm>
          <a:off x="14351000" y="107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62549</xdr:rowOff>
    </xdr:from>
    <xdr:ext cx="762000" cy="259045"/>
    <xdr:sp macro="" textlink="">
      <xdr:nvSpPr>
        <xdr:cNvPr id="349" name="テキスト ボックス 348"/>
        <xdr:cNvSpPr txBox="1"/>
      </xdr:nvSpPr>
      <xdr:spPr>
        <a:xfrm>
          <a:off x="14020800" y="1086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162560</xdr:rowOff>
    </xdr:from>
    <xdr:to>
      <xdr:col>19</xdr:col>
      <xdr:colOff>533400</xdr:colOff>
      <xdr:row>63</xdr:row>
      <xdr:rowOff>92710</xdr:rowOff>
    </xdr:to>
    <xdr:sp macro="" textlink="">
      <xdr:nvSpPr>
        <xdr:cNvPr id="350" name="円/楕円 349"/>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77487</xdr:rowOff>
    </xdr:from>
    <xdr:ext cx="762000" cy="259045"/>
    <xdr:sp macro="" textlink="">
      <xdr:nvSpPr>
        <xdr:cNvPr id="351" name="テキスト ボックス 350"/>
        <xdr:cNvSpPr txBox="1"/>
      </xdr:nvSpPr>
      <xdr:spPr>
        <a:xfrm>
          <a:off x="13131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年度の比率は</a:t>
          </a:r>
          <a:r>
            <a:rPr kumimoji="1" lang="en-US" altLang="ja-JP" sz="1300">
              <a:latin typeface="ＭＳ Ｐゴシック"/>
            </a:rPr>
            <a:t>13.7</a:t>
          </a:r>
          <a:r>
            <a:rPr kumimoji="1" lang="ja-JP" altLang="en-US" sz="1300">
              <a:latin typeface="ＭＳ Ｐゴシック"/>
            </a:rPr>
            <a:t>％となり、年平均</a:t>
          </a:r>
          <a:r>
            <a:rPr kumimoji="1" lang="en-US" altLang="ja-JP" sz="1300">
              <a:latin typeface="ＭＳ Ｐゴシック"/>
            </a:rPr>
            <a:t>0.9</a:t>
          </a:r>
          <a:r>
            <a:rPr kumimoji="1" lang="ja-JP" altLang="en-US" sz="1300">
              <a:latin typeface="ＭＳ Ｐゴシック"/>
            </a:rPr>
            <a:t>ポイントの改善がみられるものの、類似団体平均と比較すると高い比率となっている。</a:t>
          </a:r>
          <a:endParaRPr kumimoji="1" lang="en-US" altLang="ja-JP" sz="1300">
            <a:latin typeface="ＭＳ Ｐゴシック"/>
          </a:endParaRPr>
        </a:p>
        <a:p>
          <a:r>
            <a:rPr kumimoji="1" lang="ja-JP" altLang="en-US" sz="1300">
              <a:latin typeface="ＭＳ Ｐゴシック"/>
            </a:rPr>
            <a:t>　今後控えている大規模な事業計画の整理・縮小を図るなど、緊急度・住民ニーズを的確に把握した事業の選択により、起債に大きく頼ることなく償還額以下での地方債発行に努めるとともに、過疎対策事業債などの交付税措置のある地方債を活用し、年平均１％程度の改善を目標に、後年度の財政負担の軽減を図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123613</xdr:rowOff>
    </xdr:from>
    <xdr:to>
      <xdr:col>24</xdr:col>
      <xdr:colOff>558800</xdr:colOff>
      <xdr:row>43</xdr:row>
      <xdr:rowOff>71120</xdr:rowOff>
    </xdr:to>
    <xdr:cxnSp macro="">
      <xdr:nvCxnSpPr>
        <xdr:cNvPr id="380" name="直線コネクタ 379"/>
        <xdr:cNvCxnSpPr/>
      </xdr:nvCxnSpPr>
      <xdr:spPr>
        <a:xfrm flipV="1">
          <a:off x="17018000" y="6124363"/>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8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82" name="直線コネクタ 38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38540</xdr:rowOff>
    </xdr:from>
    <xdr:ext cx="762000" cy="259045"/>
    <xdr:sp macro="" textlink="">
      <xdr:nvSpPr>
        <xdr:cNvPr id="383"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123613</xdr:rowOff>
    </xdr:from>
    <xdr:to>
      <xdr:col>24</xdr:col>
      <xdr:colOff>647700</xdr:colOff>
      <xdr:row>35</xdr:row>
      <xdr:rowOff>123613</xdr:rowOff>
    </xdr:to>
    <xdr:cxnSp macro="">
      <xdr:nvCxnSpPr>
        <xdr:cNvPr id="384" name="直線コネクタ 383"/>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42</xdr:row>
      <xdr:rowOff>162137</xdr:rowOff>
    </xdr:to>
    <xdr:cxnSp macro="">
      <xdr:nvCxnSpPr>
        <xdr:cNvPr id="385" name="直線コネクタ 384"/>
        <xdr:cNvCxnSpPr/>
      </xdr:nvCxnSpPr>
      <xdr:spPr>
        <a:xfrm flipV="1">
          <a:off x="16179800" y="72826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119397</xdr:rowOff>
    </xdr:from>
    <xdr:ext cx="762000" cy="259045"/>
    <xdr:sp macro="" textlink="">
      <xdr:nvSpPr>
        <xdr:cNvPr id="386"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87" name="フローチャート : 判断 386"/>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162137</xdr:rowOff>
    </xdr:from>
    <xdr:to>
      <xdr:col>23</xdr:col>
      <xdr:colOff>406400</xdr:colOff>
      <xdr:row>43</xdr:row>
      <xdr:rowOff>55033</xdr:rowOff>
    </xdr:to>
    <xdr:cxnSp macro="">
      <xdr:nvCxnSpPr>
        <xdr:cNvPr id="388" name="直線コネクタ 387"/>
        <xdr:cNvCxnSpPr/>
      </xdr:nvCxnSpPr>
      <xdr:spPr>
        <a:xfrm flipV="1">
          <a:off x="15290800" y="73630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9" name="フローチャート : 判断 388"/>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0" name="テキスト ボックス 389"/>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143510</xdr:rowOff>
    </xdr:to>
    <xdr:cxnSp macro="">
      <xdr:nvCxnSpPr>
        <xdr:cNvPr id="391" name="直線コネクタ 390"/>
        <xdr:cNvCxnSpPr/>
      </xdr:nvCxnSpPr>
      <xdr:spPr>
        <a:xfrm flipV="1">
          <a:off x="14401800" y="742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151130</xdr:rowOff>
    </xdr:from>
    <xdr:to>
      <xdr:col>22</xdr:col>
      <xdr:colOff>254000</xdr:colOff>
      <xdr:row>40</xdr:row>
      <xdr:rowOff>81280</xdr:rowOff>
    </xdr:to>
    <xdr:sp macro="" textlink="">
      <xdr:nvSpPr>
        <xdr:cNvPr id="392" name="フローチャート : 判断 391"/>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393" name="テキスト ボックス 392"/>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20320</xdr:rowOff>
    </xdr:to>
    <xdr:cxnSp macro="">
      <xdr:nvCxnSpPr>
        <xdr:cNvPr id="394" name="直線コネクタ 393"/>
        <xdr:cNvCxnSpPr/>
      </xdr:nvCxnSpPr>
      <xdr:spPr>
        <a:xfrm flipV="1">
          <a:off x="13512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44027</xdr:rowOff>
    </xdr:from>
    <xdr:to>
      <xdr:col>21</xdr:col>
      <xdr:colOff>50800</xdr:colOff>
      <xdr:row>40</xdr:row>
      <xdr:rowOff>145627</xdr:rowOff>
    </xdr:to>
    <xdr:sp macro="" textlink="">
      <xdr:nvSpPr>
        <xdr:cNvPr id="395" name="フローチャート : 判断 394"/>
        <xdr:cNvSpPr/>
      </xdr:nvSpPr>
      <xdr:spPr>
        <a:xfrm>
          <a:off x="14351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396" name="テキスト ボックス 395"/>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7" name="フローチャート :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398" name="テキスト ボックス 397"/>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404" name="円/楕円 403"/>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2981</xdr:rowOff>
    </xdr:from>
    <xdr:ext cx="762000" cy="259045"/>
    <xdr:sp macro="" textlink="">
      <xdr:nvSpPr>
        <xdr:cNvPr id="405"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111337</xdr:rowOff>
    </xdr:from>
    <xdr:to>
      <xdr:col>23</xdr:col>
      <xdr:colOff>457200</xdr:colOff>
      <xdr:row>43</xdr:row>
      <xdr:rowOff>41487</xdr:rowOff>
    </xdr:to>
    <xdr:sp macro="" textlink="">
      <xdr:nvSpPr>
        <xdr:cNvPr id="406" name="円/楕円 405"/>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26264</xdr:rowOff>
    </xdr:from>
    <xdr:ext cx="736600" cy="259045"/>
    <xdr:sp macro="" textlink="">
      <xdr:nvSpPr>
        <xdr:cNvPr id="407" name="テキスト ボックス 406"/>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8" name="円/楕円 407"/>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9" name="テキスト ボックス 408"/>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10" name="円/楕円 409"/>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11" name="テキスト ボックス 410"/>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12" name="円/楕円 411"/>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13" name="テキスト ボックス 412"/>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年度と比較すると基金積立に伴う充当可能財源が増えたことで比率は改善傾向で推移しているが、類似団体平均と比較すると大きく上回っている。</a:t>
          </a:r>
          <a:endParaRPr kumimoji="1" lang="en-US" altLang="ja-JP" sz="1300">
            <a:latin typeface="ＭＳ Ｐゴシック"/>
          </a:endParaRPr>
        </a:p>
        <a:p>
          <a:r>
            <a:rPr kumimoji="1" lang="ja-JP" altLang="en-US" sz="1300">
              <a:latin typeface="ＭＳ Ｐゴシック"/>
            </a:rPr>
            <a:t>　要因としては、他団体と比べて広範な面積を有するために多額の下水道整備事業経費を要し、その財源となる下水道事業債等の償還にかかる一般会計からの繰出金が考えられる。財政負担の平準化のためにも、資本費平準化債を活用するとともに、下水道使用料の安定確保や下水道接続率の向上を図ることで自主財源を確保し、基準外繰出金の減少に努める。</a:t>
          </a:r>
          <a:endParaRPr kumimoji="1" lang="en-US" altLang="ja-JP" sz="1300">
            <a:latin typeface="ＭＳ Ｐゴシック"/>
          </a:endParaRPr>
        </a:p>
        <a:p>
          <a:r>
            <a:rPr kumimoji="1" lang="ja-JP" altLang="en-US" sz="1300">
              <a:latin typeface="ＭＳ Ｐゴシック"/>
            </a:rPr>
            <a:t>　保有する施設が</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2" name="直線コネクタ 441"/>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3"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4" name="直線コネクタ 443"/>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18796</xdr:rowOff>
    </xdr:from>
    <xdr:to>
      <xdr:col>24</xdr:col>
      <xdr:colOff>558800</xdr:colOff>
      <xdr:row>19</xdr:row>
      <xdr:rowOff>50165</xdr:rowOff>
    </xdr:to>
    <xdr:cxnSp macro="">
      <xdr:nvCxnSpPr>
        <xdr:cNvPr id="447" name="直線コネクタ 446"/>
        <xdr:cNvCxnSpPr/>
      </xdr:nvCxnSpPr>
      <xdr:spPr>
        <a:xfrm>
          <a:off x="16179800" y="3276346"/>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8"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9" name="フローチャート : 判断 448"/>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18796</xdr:rowOff>
    </xdr:from>
    <xdr:to>
      <xdr:col>23</xdr:col>
      <xdr:colOff>406400</xdr:colOff>
      <xdr:row>19</xdr:row>
      <xdr:rowOff>156337</xdr:rowOff>
    </xdr:to>
    <xdr:cxnSp macro="">
      <xdr:nvCxnSpPr>
        <xdr:cNvPr id="450" name="直線コネクタ 449"/>
        <xdr:cNvCxnSpPr/>
      </xdr:nvCxnSpPr>
      <xdr:spPr>
        <a:xfrm flipV="1">
          <a:off x="15290800" y="3276346"/>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51" name="フローチャート : 判断 450"/>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2" name="テキスト ボックス 451"/>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156337</xdr:rowOff>
    </xdr:from>
    <xdr:to>
      <xdr:col>22</xdr:col>
      <xdr:colOff>203200</xdr:colOff>
      <xdr:row>20</xdr:row>
      <xdr:rowOff>48429</xdr:rowOff>
    </xdr:to>
    <xdr:cxnSp macro="">
      <xdr:nvCxnSpPr>
        <xdr:cNvPr id="453" name="直線コネクタ 452"/>
        <xdr:cNvCxnSpPr/>
      </xdr:nvCxnSpPr>
      <xdr:spPr>
        <a:xfrm flipV="1">
          <a:off x="14401800" y="3413887"/>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4" name="フローチャート : 判断 45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5" name="テキスト ボックス 45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48429</xdr:rowOff>
    </xdr:from>
    <xdr:to>
      <xdr:col>21</xdr:col>
      <xdr:colOff>0</xdr:colOff>
      <xdr:row>20</xdr:row>
      <xdr:rowOff>164253</xdr:rowOff>
    </xdr:to>
    <xdr:cxnSp macro="">
      <xdr:nvCxnSpPr>
        <xdr:cNvPr id="456" name="直線コネクタ 455"/>
        <xdr:cNvCxnSpPr/>
      </xdr:nvCxnSpPr>
      <xdr:spPr>
        <a:xfrm flipV="1">
          <a:off x="13512800" y="347742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7" name="フローチャート : 判断 45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8" name="テキスト ボックス 45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9" name="フローチャート : 判断 45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60" name="テキスト ボックス 45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170815</xdr:rowOff>
    </xdr:from>
    <xdr:to>
      <xdr:col>24</xdr:col>
      <xdr:colOff>609600</xdr:colOff>
      <xdr:row>19</xdr:row>
      <xdr:rowOff>100965</xdr:rowOff>
    </xdr:to>
    <xdr:sp macro="" textlink="">
      <xdr:nvSpPr>
        <xdr:cNvPr id="466" name="円/楕円 465"/>
        <xdr:cNvSpPr/>
      </xdr:nvSpPr>
      <xdr:spPr>
        <a:xfrm>
          <a:off x="169672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142892</xdr:rowOff>
    </xdr:from>
    <xdr:ext cx="762000" cy="259045"/>
    <xdr:sp macro="" textlink="">
      <xdr:nvSpPr>
        <xdr:cNvPr id="467" name="将来負担の状況該当値テキスト"/>
        <xdr:cNvSpPr txBox="1"/>
      </xdr:nvSpPr>
      <xdr:spPr>
        <a:xfrm>
          <a:off x="17106900" y="322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139446</xdr:rowOff>
    </xdr:from>
    <xdr:to>
      <xdr:col>23</xdr:col>
      <xdr:colOff>457200</xdr:colOff>
      <xdr:row>19</xdr:row>
      <xdr:rowOff>69596</xdr:rowOff>
    </xdr:to>
    <xdr:sp macro="" textlink="">
      <xdr:nvSpPr>
        <xdr:cNvPr id="468" name="円/楕円 467"/>
        <xdr:cNvSpPr/>
      </xdr:nvSpPr>
      <xdr:spPr>
        <a:xfrm>
          <a:off x="161290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54373</xdr:rowOff>
    </xdr:from>
    <xdr:ext cx="736600" cy="259045"/>
    <xdr:sp macro="" textlink="">
      <xdr:nvSpPr>
        <xdr:cNvPr id="469" name="テキスト ボックス 468"/>
        <xdr:cNvSpPr txBox="1"/>
      </xdr:nvSpPr>
      <xdr:spPr>
        <a:xfrm>
          <a:off x="15798800" y="33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105537</xdr:rowOff>
    </xdr:from>
    <xdr:to>
      <xdr:col>22</xdr:col>
      <xdr:colOff>254000</xdr:colOff>
      <xdr:row>20</xdr:row>
      <xdr:rowOff>35687</xdr:rowOff>
    </xdr:to>
    <xdr:sp macro="" textlink="">
      <xdr:nvSpPr>
        <xdr:cNvPr id="470" name="円/楕円 469"/>
        <xdr:cNvSpPr/>
      </xdr:nvSpPr>
      <xdr:spPr>
        <a:xfrm>
          <a:off x="15240000" y="33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20464</xdr:rowOff>
    </xdr:from>
    <xdr:ext cx="762000" cy="259045"/>
    <xdr:sp macro="" textlink="">
      <xdr:nvSpPr>
        <xdr:cNvPr id="471" name="テキスト ボックス 470"/>
        <xdr:cNvSpPr txBox="1"/>
      </xdr:nvSpPr>
      <xdr:spPr>
        <a:xfrm>
          <a:off x="14909800" y="344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169079</xdr:rowOff>
    </xdr:from>
    <xdr:to>
      <xdr:col>21</xdr:col>
      <xdr:colOff>50800</xdr:colOff>
      <xdr:row>20</xdr:row>
      <xdr:rowOff>99229</xdr:rowOff>
    </xdr:to>
    <xdr:sp macro="" textlink="">
      <xdr:nvSpPr>
        <xdr:cNvPr id="472" name="円/楕円 471"/>
        <xdr:cNvSpPr/>
      </xdr:nvSpPr>
      <xdr:spPr>
        <a:xfrm>
          <a:off x="14351000" y="34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84006</xdr:rowOff>
    </xdr:from>
    <xdr:ext cx="762000" cy="259045"/>
    <xdr:sp macro="" textlink="">
      <xdr:nvSpPr>
        <xdr:cNvPr id="473" name="テキスト ボックス 472"/>
        <xdr:cNvSpPr txBox="1"/>
      </xdr:nvSpPr>
      <xdr:spPr>
        <a:xfrm>
          <a:off x="14020800" y="351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113453</xdr:rowOff>
    </xdr:from>
    <xdr:to>
      <xdr:col>19</xdr:col>
      <xdr:colOff>533400</xdr:colOff>
      <xdr:row>21</xdr:row>
      <xdr:rowOff>43603</xdr:rowOff>
    </xdr:to>
    <xdr:sp macro="" textlink="">
      <xdr:nvSpPr>
        <xdr:cNvPr id="474" name="円/楕円 473"/>
        <xdr:cNvSpPr/>
      </xdr:nvSpPr>
      <xdr:spPr>
        <a:xfrm>
          <a:off x="13462000" y="35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28380</xdr:rowOff>
    </xdr:from>
    <xdr:ext cx="762000" cy="259045"/>
    <xdr:sp macro="" textlink="">
      <xdr:nvSpPr>
        <xdr:cNvPr id="475" name="テキスト ボックス 474"/>
        <xdr:cNvSpPr txBox="1"/>
      </xdr:nvSpPr>
      <xdr:spPr>
        <a:xfrm>
          <a:off x="13131800" y="362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新潟県村上市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62,638
62,367
1,174.26
33,924,617
32,641,571
1,084,960
21,898,299
32,637,160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116.5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人件費にかかるものは、平成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22.0</a:t>
          </a:r>
          <a:r>
            <a:rPr kumimoji="1" lang="ja-JP" altLang="en-US" sz="1300">
              <a:latin typeface="ＭＳ Ｐゴシック"/>
            </a:rPr>
            <a:t>％と類似団体平均と比べて低い水準にある。</a:t>
          </a:r>
          <a:endParaRPr kumimoji="1" lang="en-US" altLang="ja-JP" sz="1300">
            <a:latin typeface="ＭＳ Ｐゴシック"/>
          </a:endParaRPr>
        </a:p>
        <a:p>
          <a:r>
            <a:rPr kumimoji="1" lang="ja-JP" altLang="en-US" sz="1300">
              <a:latin typeface="ＭＳ Ｐゴシック"/>
            </a:rPr>
            <a:t>　これは、定員適正化計画により合併後約</a:t>
          </a:r>
          <a:r>
            <a:rPr kumimoji="1" lang="en-US" altLang="ja-JP" sz="1300">
              <a:latin typeface="ＭＳ Ｐゴシック"/>
            </a:rPr>
            <a:t>200</a:t>
          </a:r>
          <a:r>
            <a:rPr kumimoji="1" lang="ja-JP" altLang="en-US" sz="1300">
              <a:latin typeface="ＭＳ Ｐゴシック"/>
            </a:rPr>
            <a:t>名の職員数を削減したことによるものと考えられる。</a:t>
          </a:r>
          <a:endParaRPr kumimoji="1" lang="en-US" altLang="ja-JP" sz="1300">
            <a:latin typeface="ＭＳ Ｐゴシック"/>
          </a:endParaRPr>
        </a:p>
        <a:p>
          <a:r>
            <a:rPr kumimoji="1" lang="ja-JP" altLang="en-US" sz="1300">
              <a:latin typeface="ＭＳ Ｐゴシック"/>
            </a:rPr>
            <a:t>　今後は、現在の職員数を維持していくことを目標としていることから同水準で推移するものと想定される。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12700</xdr:rowOff>
    </xdr:to>
    <xdr:cxnSp macro="">
      <xdr:nvCxnSpPr>
        <xdr:cNvPr id="66" name="直線コネクタ 65"/>
        <xdr:cNvCxnSpPr/>
      </xdr:nvCxnSpPr>
      <xdr:spPr>
        <a:xfrm>
          <a:off x="3987800" y="617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73660</xdr:rowOff>
    </xdr:to>
    <xdr:cxnSp macro="">
      <xdr:nvCxnSpPr>
        <xdr:cNvPr id="69" name="直線コネクタ 68"/>
        <xdr:cNvCxnSpPr/>
      </xdr:nvCxnSpPr>
      <xdr:spPr>
        <a:xfrm flipV="1">
          <a:off x="3098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88900</xdr:rowOff>
    </xdr:to>
    <xdr:cxnSp macro="">
      <xdr:nvCxnSpPr>
        <xdr:cNvPr id="72" name="直線コネクタ 71"/>
        <xdr:cNvCxnSpPr/>
      </xdr:nvCxnSpPr>
      <xdr:spPr>
        <a:xfrm flipV="1">
          <a:off x="2209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36</xdr:row>
      <xdr:rowOff>134620</xdr:rowOff>
    </xdr:to>
    <xdr:cxnSp macro="">
      <xdr:nvCxnSpPr>
        <xdr:cNvPr id="75" name="直線コネクタ 74"/>
        <xdr:cNvCxnSpPr/>
      </xdr:nvCxnSpPr>
      <xdr:spPr>
        <a:xfrm flipV="1">
          <a:off x="1320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5" name="円/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物件費にかかる比率が上昇しているのは、指定管理者制度の導入による人件費から物件費への経費の移行や業務委託の増によるものである。</a:t>
          </a:r>
          <a:endParaRPr kumimoji="1" lang="en-US" altLang="ja-JP" sz="1300">
            <a:latin typeface="ＭＳ Ｐゴシック"/>
          </a:endParaRPr>
        </a:p>
        <a:p>
          <a:r>
            <a:rPr kumimoji="1" lang="ja-JP" altLang="en-US" sz="1300">
              <a:latin typeface="ＭＳ Ｐゴシック"/>
            </a:rPr>
            <a:t>　今後も、全般的な経常経費の削減と物件費の抑制を図る。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156391</xdr:rowOff>
    </xdr:from>
    <xdr:to>
      <xdr:col>24</xdr:col>
      <xdr:colOff>31750</xdr:colOff>
      <xdr:row>17</xdr:row>
      <xdr:rowOff>37193</xdr:rowOff>
    </xdr:to>
    <xdr:cxnSp macro="">
      <xdr:nvCxnSpPr>
        <xdr:cNvPr id="129" name="直線コネクタ 128"/>
        <xdr:cNvCxnSpPr/>
      </xdr:nvCxnSpPr>
      <xdr:spPr>
        <a:xfrm>
          <a:off x="15671800" y="289959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97609</xdr:rowOff>
    </xdr:from>
    <xdr:to>
      <xdr:col>22</xdr:col>
      <xdr:colOff>565150</xdr:colOff>
      <xdr:row>16</xdr:row>
      <xdr:rowOff>156391</xdr:rowOff>
    </xdr:to>
    <xdr:cxnSp macro="">
      <xdr:nvCxnSpPr>
        <xdr:cNvPr id="132" name="直線コネクタ 131"/>
        <xdr:cNvCxnSpPr/>
      </xdr:nvCxnSpPr>
      <xdr:spPr>
        <a:xfrm>
          <a:off x="14782800" y="28408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64951</xdr:rowOff>
    </xdr:from>
    <xdr:to>
      <xdr:col>21</xdr:col>
      <xdr:colOff>361950</xdr:colOff>
      <xdr:row>16</xdr:row>
      <xdr:rowOff>97609</xdr:rowOff>
    </xdr:to>
    <xdr:cxnSp macro="">
      <xdr:nvCxnSpPr>
        <xdr:cNvPr id="135" name="直線コネクタ 134"/>
        <xdr:cNvCxnSpPr/>
      </xdr:nvCxnSpPr>
      <xdr:spPr>
        <a:xfrm>
          <a:off x="13893800" y="2808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164556</xdr:rowOff>
    </xdr:from>
    <xdr:to>
      <xdr:col>20</xdr:col>
      <xdr:colOff>158750</xdr:colOff>
      <xdr:row>16</xdr:row>
      <xdr:rowOff>64951</xdr:rowOff>
    </xdr:to>
    <xdr:cxnSp macro="">
      <xdr:nvCxnSpPr>
        <xdr:cNvPr id="138" name="直線コネクタ 137"/>
        <xdr:cNvCxnSpPr/>
      </xdr:nvCxnSpPr>
      <xdr:spPr>
        <a:xfrm>
          <a:off x="13004800" y="27363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8" name="円/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105591</xdr:rowOff>
    </xdr:from>
    <xdr:to>
      <xdr:col>22</xdr:col>
      <xdr:colOff>615950</xdr:colOff>
      <xdr:row>17</xdr:row>
      <xdr:rowOff>35741</xdr:rowOff>
    </xdr:to>
    <xdr:sp macro="" textlink="">
      <xdr:nvSpPr>
        <xdr:cNvPr id="150" name="円/楕円 149"/>
        <xdr:cNvSpPr/>
      </xdr:nvSpPr>
      <xdr:spPr>
        <a:xfrm>
          <a:off x="15621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20518</xdr:rowOff>
    </xdr:from>
    <xdr:ext cx="736600" cy="259045"/>
    <xdr:sp macro="" textlink="">
      <xdr:nvSpPr>
        <xdr:cNvPr id="151" name="テキスト ボックス 150"/>
        <xdr:cNvSpPr txBox="1"/>
      </xdr:nvSpPr>
      <xdr:spPr>
        <a:xfrm>
          <a:off x="15290800" y="293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46809</xdr:rowOff>
    </xdr:from>
    <xdr:to>
      <xdr:col>21</xdr:col>
      <xdr:colOff>412750</xdr:colOff>
      <xdr:row>16</xdr:row>
      <xdr:rowOff>148409</xdr:rowOff>
    </xdr:to>
    <xdr:sp macro="" textlink="">
      <xdr:nvSpPr>
        <xdr:cNvPr id="152" name="円/楕円 151"/>
        <xdr:cNvSpPr/>
      </xdr:nvSpPr>
      <xdr:spPr>
        <a:xfrm>
          <a:off x="14732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53" name="テキスト ボックス 152"/>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14151</xdr:rowOff>
    </xdr:from>
    <xdr:to>
      <xdr:col>20</xdr:col>
      <xdr:colOff>209550</xdr:colOff>
      <xdr:row>16</xdr:row>
      <xdr:rowOff>115751</xdr:rowOff>
    </xdr:to>
    <xdr:sp macro="" textlink="">
      <xdr:nvSpPr>
        <xdr:cNvPr id="154" name="円/楕円 153"/>
        <xdr:cNvSpPr/>
      </xdr:nvSpPr>
      <xdr:spPr>
        <a:xfrm>
          <a:off x="13843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55" name="テキスト ボックス 154"/>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113756</xdr:rowOff>
    </xdr:from>
    <xdr:to>
      <xdr:col>19</xdr:col>
      <xdr:colOff>6350</xdr:colOff>
      <xdr:row>16</xdr:row>
      <xdr:rowOff>43906</xdr:rowOff>
    </xdr:to>
    <xdr:sp macro="" textlink="">
      <xdr:nvSpPr>
        <xdr:cNvPr id="156" name="円/楕円 155"/>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28683</xdr:rowOff>
    </xdr:from>
    <xdr:ext cx="762000" cy="259045"/>
    <xdr:sp macro="" textlink="">
      <xdr:nvSpPr>
        <xdr:cNvPr id="157" name="テキスト ボックス 156"/>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比率は類似団体平均を下回っているが、生活保護費の増加や医療費助成の拡充などにより比率が上昇傾向にあることから、資格審査等の適正化や各種支援制度の精査を進め、財政を圧迫する上昇傾向に歯止めをかけるよう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168910</xdr:rowOff>
    </xdr:from>
    <xdr:to>
      <xdr:col>7</xdr:col>
      <xdr:colOff>15875</xdr:colOff>
      <xdr:row>54</xdr:row>
      <xdr:rowOff>5080</xdr:rowOff>
    </xdr:to>
    <xdr:cxnSp macro="">
      <xdr:nvCxnSpPr>
        <xdr:cNvPr id="190" name="直線コネクタ 189"/>
        <xdr:cNvCxnSpPr/>
      </xdr:nvCxnSpPr>
      <xdr:spPr>
        <a:xfrm flipV="1">
          <a:off x="3987800" y="9255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153670</xdr:rowOff>
    </xdr:from>
    <xdr:to>
      <xdr:col>5</xdr:col>
      <xdr:colOff>549275</xdr:colOff>
      <xdr:row>54</xdr:row>
      <xdr:rowOff>5080</xdr:rowOff>
    </xdr:to>
    <xdr:cxnSp macro="">
      <xdr:nvCxnSpPr>
        <xdr:cNvPr id="193" name="直線コネクタ 192"/>
        <xdr:cNvCxnSpPr/>
      </xdr:nvCxnSpPr>
      <xdr:spPr>
        <a:xfrm>
          <a:off x="3098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85090</xdr:rowOff>
    </xdr:from>
    <xdr:to>
      <xdr:col>4</xdr:col>
      <xdr:colOff>346075</xdr:colOff>
      <xdr:row>53</xdr:row>
      <xdr:rowOff>153670</xdr:rowOff>
    </xdr:to>
    <xdr:cxnSp macro="">
      <xdr:nvCxnSpPr>
        <xdr:cNvPr id="196" name="直線コネクタ 195"/>
        <xdr:cNvCxnSpPr/>
      </xdr:nvCxnSpPr>
      <xdr:spPr>
        <a:xfrm>
          <a:off x="2209800" y="9171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85090</xdr:rowOff>
    </xdr:from>
    <xdr:to>
      <xdr:col>3</xdr:col>
      <xdr:colOff>142875</xdr:colOff>
      <xdr:row>53</xdr:row>
      <xdr:rowOff>100330</xdr:rowOff>
    </xdr:to>
    <xdr:cxnSp macro="">
      <xdr:nvCxnSpPr>
        <xdr:cNvPr id="199" name="直線コネクタ 198"/>
        <xdr:cNvCxnSpPr/>
      </xdr:nvCxnSpPr>
      <xdr:spPr>
        <a:xfrm flipV="1">
          <a:off x="1320800" y="917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118110</xdr:rowOff>
    </xdr:from>
    <xdr:to>
      <xdr:col>7</xdr:col>
      <xdr:colOff>66675</xdr:colOff>
      <xdr:row>54</xdr:row>
      <xdr:rowOff>48260</xdr:rowOff>
    </xdr:to>
    <xdr:sp macro="" textlink="">
      <xdr:nvSpPr>
        <xdr:cNvPr id="209" name="円/楕円 208"/>
        <xdr:cNvSpPr/>
      </xdr:nvSpPr>
      <xdr:spPr>
        <a:xfrm>
          <a:off x="4775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26687</xdr:rowOff>
    </xdr:from>
    <xdr:ext cx="762000" cy="259045"/>
    <xdr:sp macro="" textlink="">
      <xdr:nvSpPr>
        <xdr:cNvPr id="210" name="扶助費該当値テキスト"/>
        <xdr:cNvSpPr txBox="1"/>
      </xdr:nvSpPr>
      <xdr:spPr>
        <a:xfrm>
          <a:off x="4914900"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125730</xdr:rowOff>
    </xdr:from>
    <xdr:to>
      <xdr:col>5</xdr:col>
      <xdr:colOff>600075</xdr:colOff>
      <xdr:row>54</xdr:row>
      <xdr:rowOff>55880</xdr:rowOff>
    </xdr:to>
    <xdr:sp macro="" textlink="">
      <xdr:nvSpPr>
        <xdr:cNvPr id="211" name="円/楕円 210"/>
        <xdr:cNvSpPr/>
      </xdr:nvSpPr>
      <xdr:spPr>
        <a:xfrm>
          <a:off x="3937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66057</xdr:rowOff>
    </xdr:from>
    <xdr:ext cx="736600" cy="259045"/>
    <xdr:sp macro="" textlink="">
      <xdr:nvSpPr>
        <xdr:cNvPr id="212" name="テキスト ボックス 211"/>
        <xdr:cNvSpPr txBox="1"/>
      </xdr:nvSpPr>
      <xdr:spPr>
        <a:xfrm>
          <a:off x="3606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102870</xdr:rowOff>
    </xdr:from>
    <xdr:to>
      <xdr:col>4</xdr:col>
      <xdr:colOff>396875</xdr:colOff>
      <xdr:row>54</xdr:row>
      <xdr:rowOff>33020</xdr:rowOff>
    </xdr:to>
    <xdr:sp macro="" textlink="">
      <xdr:nvSpPr>
        <xdr:cNvPr id="213" name="円/楕円 212"/>
        <xdr:cNvSpPr/>
      </xdr:nvSpPr>
      <xdr:spPr>
        <a:xfrm>
          <a:off x="3048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43197</xdr:rowOff>
    </xdr:from>
    <xdr:ext cx="762000" cy="259045"/>
    <xdr:sp macro="" textlink="">
      <xdr:nvSpPr>
        <xdr:cNvPr id="214" name="テキスト ボックス 213"/>
        <xdr:cNvSpPr txBox="1"/>
      </xdr:nvSpPr>
      <xdr:spPr>
        <a:xfrm>
          <a:off x="2717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34290</xdr:rowOff>
    </xdr:from>
    <xdr:to>
      <xdr:col>3</xdr:col>
      <xdr:colOff>193675</xdr:colOff>
      <xdr:row>53</xdr:row>
      <xdr:rowOff>135890</xdr:rowOff>
    </xdr:to>
    <xdr:sp macro="" textlink="">
      <xdr:nvSpPr>
        <xdr:cNvPr id="215" name="円/楕円 214"/>
        <xdr:cNvSpPr/>
      </xdr:nvSpPr>
      <xdr:spPr>
        <a:xfrm>
          <a:off x="2159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146067</xdr:rowOff>
    </xdr:from>
    <xdr:ext cx="762000" cy="259045"/>
    <xdr:sp macro="" textlink="">
      <xdr:nvSpPr>
        <xdr:cNvPr id="216" name="テキスト ボックス 215"/>
        <xdr:cNvSpPr txBox="1"/>
      </xdr:nvSpPr>
      <xdr:spPr>
        <a:xfrm>
          <a:off x="1828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49530</xdr:rowOff>
    </xdr:from>
    <xdr:to>
      <xdr:col>1</xdr:col>
      <xdr:colOff>676275</xdr:colOff>
      <xdr:row>53</xdr:row>
      <xdr:rowOff>151130</xdr:rowOff>
    </xdr:to>
    <xdr:sp macro="" textlink="">
      <xdr:nvSpPr>
        <xdr:cNvPr id="217" name="円/楕円 216"/>
        <xdr:cNvSpPr/>
      </xdr:nvSpPr>
      <xdr:spPr>
        <a:xfrm>
          <a:off x="1270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161307</xdr:rowOff>
    </xdr:from>
    <xdr:ext cx="762000" cy="259045"/>
    <xdr:sp macro="" textlink="">
      <xdr:nvSpPr>
        <xdr:cNvPr id="218" name="テキスト ボックス 217"/>
        <xdr:cNvSpPr txBox="1"/>
      </xdr:nvSpPr>
      <xdr:spPr>
        <a:xfrm>
          <a:off x="939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その他にかかる比率は、類似団体平均よりも</a:t>
          </a:r>
          <a:r>
            <a:rPr kumimoji="1" lang="en-US" altLang="ja-JP" sz="1300">
              <a:latin typeface="ＭＳ Ｐゴシック"/>
            </a:rPr>
            <a:t>9.2</a:t>
          </a:r>
          <a:r>
            <a:rPr kumimoji="1" lang="ja-JP" altLang="en-US" sz="1300">
              <a:latin typeface="ＭＳ Ｐゴシック"/>
            </a:rPr>
            <a:t>ポイント上回っており繰出金の増加が主な要因と考えられる。中でも下水道事業特別会計への繰出金が影響していることから、財政負担平準化のため資本費平準化債を活用するとともに、下水道事業については経費を節減し、独立採算の原則に立ち返った下水道使用料の安定確保や下水道接続率の向上を図ることで自主財源を確保し、基準外繰出金の減少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39370</xdr:rowOff>
    </xdr:from>
    <xdr:to>
      <xdr:col>24</xdr:col>
      <xdr:colOff>31750</xdr:colOff>
      <xdr:row>61</xdr:row>
      <xdr:rowOff>92710</xdr:rowOff>
    </xdr:to>
    <xdr:cxnSp macro="">
      <xdr:nvCxnSpPr>
        <xdr:cNvPr id="251" name="直線コネクタ 250"/>
        <xdr:cNvCxnSpPr/>
      </xdr:nvCxnSpPr>
      <xdr:spPr>
        <a:xfrm>
          <a:off x="15671800" y="10497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39370</xdr:rowOff>
    </xdr:from>
    <xdr:to>
      <xdr:col>22</xdr:col>
      <xdr:colOff>565150</xdr:colOff>
      <xdr:row>61</xdr:row>
      <xdr:rowOff>54610</xdr:rowOff>
    </xdr:to>
    <xdr:cxnSp macro="">
      <xdr:nvCxnSpPr>
        <xdr:cNvPr id="254" name="直線コネクタ 253"/>
        <xdr:cNvCxnSpPr/>
      </xdr:nvCxnSpPr>
      <xdr:spPr>
        <a:xfrm flipV="1">
          <a:off x="14782800" y="1049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111760</xdr:rowOff>
    </xdr:from>
    <xdr:to>
      <xdr:col>21</xdr:col>
      <xdr:colOff>361950</xdr:colOff>
      <xdr:row>61</xdr:row>
      <xdr:rowOff>54610</xdr:rowOff>
    </xdr:to>
    <xdr:cxnSp macro="">
      <xdr:nvCxnSpPr>
        <xdr:cNvPr id="257" name="直線コネクタ 256"/>
        <xdr:cNvCxnSpPr/>
      </xdr:nvCxnSpPr>
      <xdr:spPr>
        <a:xfrm>
          <a:off x="13893800" y="10398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96520</xdr:rowOff>
    </xdr:from>
    <xdr:to>
      <xdr:col>20</xdr:col>
      <xdr:colOff>158750</xdr:colOff>
      <xdr:row>60</xdr:row>
      <xdr:rowOff>111760</xdr:rowOff>
    </xdr:to>
    <xdr:cxnSp macro="">
      <xdr:nvCxnSpPr>
        <xdr:cNvPr id="260" name="直線コネクタ 259"/>
        <xdr:cNvCxnSpPr/>
      </xdr:nvCxnSpPr>
      <xdr:spPr>
        <a:xfrm>
          <a:off x="13004800" y="1038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41910</xdr:rowOff>
    </xdr:from>
    <xdr:to>
      <xdr:col>24</xdr:col>
      <xdr:colOff>82550</xdr:colOff>
      <xdr:row>61</xdr:row>
      <xdr:rowOff>143510</xdr:rowOff>
    </xdr:to>
    <xdr:sp macro="" textlink="">
      <xdr:nvSpPr>
        <xdr:cNvPr id="270" name="円/楕円 269"/>
        <xdr:cNvSpPr/>
      </xdr:nvSpPr>
      <xdr:spPr>
        <a:xfrm>
          <a:off x="164592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121937</xdr:rowOff>
    </xdr:from>
    <xdr:ext cx="762000" cy="259045"/>
    <xdr:sp macro="" textlink="">
      <xdr:nvSpPr>
        <xdr:cNvPr id="271" name="その他該当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160020</xdr:rowOff>
    </xdr:from>
    <xdr:to>
      <xdr:col>22</xdr:col>
      <xdr:colOff>615950</xdr:colOff>
      <xdr:row>61</xdr:row>
      <xdr:rowOff>90170</xdr:rowOff>
    </xdr:to>
    <xdr:sp macro="" textlink="">
      <xdr:nvSpPr>
        <xdr:cNvPr id="272" name="円/楕円 271"/>
        <xdr:cNvSpPr/>
      </xdr:nvSpPr>
      <xdr:spPr>
        <a:xfrm>
          <a:off x="15621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74947</xdr:rowOff>
    </xdr:from>
    <xdr:ext cx="736600" cy="259045"/>
    <xdr:sp macro="" textlink="">
      <xdr:nvSpPr>
        <xdr:cNvPr id="273" name="テキスト ボックス 272"/>
        <xdr:cNvSpPr txBox="1"/>
      </xdr:nvSpPr>
      <xdr:spPr>
        <a:xfrm>
          <a:off x="15290800" y="1053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3810</xdr:rowOff>
    </xdr:from>
    <xdr:to>
      <xdr:col>21</xdr:col>
      <xdr:colOff>412750</xdr:colOff>
      <xdr:row>61</xdr:row>
      <xdr:rowOff>105410</xdr:rowOff>
    </xdr:to>
    <xdr:sp macro="" textlink="">
      <xdr:nvSpPr>
        <xdr:cNvPr id="274" name="円/楕円 273"/>
        <xdr:cNvSpPr/>
      </xdr:nvSpPr>
      <xdr:spPr>
        <a:xfrm>
          <a:off x="14732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90187</xdr:rowOff>
    </xdr:from>
    <xdr:ext cx="762000" cy="259045"/>
    <xdr:sp macro="" textlink="">
      <xdr:nvSpPr>
        <xdr:cNvPr id="275" name="テキスト ボックス 274"/>
        <xdr:cNvSpPr txBox="1"/>
      </xdr:nvSpPr>
      <xdr:spPr>
        <a:xfrm>
          <a:off x="14401800" y="105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60960</xdr:rowOff>
    </xdr:from>
    <xdr:to>
      <xdr:col>20</xdr:col>
      <xdr:colOff>209550</xdr:colOff>
      <xdr:row>60</xdr:row>
      <xdr:rowOff>162560</xdr:rowOff>
    </xdr:to>
    <xdr:sp macro="" textlink="">
      <xdr:nvSpPr>
        <xdr:cNvPr id="276" name="円/楕円 275"/>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147337</xdr:rowOff>
    </xdr:from>
    <xdr:ext cx="762000" cy="259045"/>
    <xdr:sp macro="" textlink="">
      <xdr:nvSpPr>
        <xdr:cNvPr id="277" name="テキスト ボックス 276"/>
        <xdr:cNvSpPr txBox="1"/>
      </xdr:nvSpPr>
      <xdr:spPr>
        <a:xfrm>
          <a:off x="13512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45720</xdr:rowOff>
    </xdr:from>
    <xdr:to>
      <xdr:col>19</xdr:col>
      <xdr:colOff>6350</xdr:colOff>
      <xdr:row>60</xdr:row>
      <xdr:rowOff>147320</xdr:rowOff>
    </xdr:to>
    <xdr:sp macro="" textlink="">
      <xdr:nvSpPr>
        <xdr:cNvPr id="278" name="円/楕円 277"/>
        <xdr:cNvSpPr/>
      </xdr:nvSpPr>
      <xdr:spPr>
        <a:xfrm>
          <a:off x="12954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132097</xdr:rowOff>
    </xdr:from>
    <xdr:ext cx="762000" cy="259045"/>
    <xdr:sp macro="" textlink="">
      <xdr:nvSpPr>
        <xdr:cNvPr id="279" name="テキスト ボックス 278"/>
        <xdr:cNvSpPr txBox="1"/>
      </xdr:nvSpPr>
      <xdr:spPr>
        <a:xfrm>
          <a:off x="12623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補助費にかかる比率は類似団体よりも</a:t>
          </a:r>
          <a:r>
            <a:rPr kumimoji="1" lang="en-US" altLang="ja-JP" sz="1300">
              <a:latin typeface="ＭＳ Ｐゴシック"/>
            </a:rPr>
            <a:t>7.6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要因としては、ごみ処理場及びし尿処理場の運営、消防、教育業務等を行っていた一部事務組合が解散し、市単独事業となっていることがあげられる。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132715</xdr:rowOff>
    </xdr:from>
    <xdr:to>
      <xdr:col>24</xdr:col>
      <xdr:colOff>31750</xdr:colOff>
      <xdr:row>34</xdr:row>
      <xdr:rowOff>138430</xdr:rowOff>
    </xdr:to>
    <xdr:cxnSp macro="">
      <xdr:nvCxnSpPr>
        <xdr:cNvPr id="307" name="直線コネクタ 306"/>
        <xdr:cNvCxnSpPr/>
      </xdr:nvCxnSpPr>
      <xdr:spPr>
        <a:xfrm>
          <a:off x="15671800" y="59620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132715</xdr:rowOff>
    </xdr:to>
    <xdr:cxnSp macro="">
      <xdr:nvCxnSpPr>
        <xdr:cNvPr id="310" name="直線コネクタ 309"/>
        <xdr:cNvCxnSpPr/>
      </xdr:nvCxnSpPr>
      <xdr:spPr>
        <a:xfrm>
          <a:off x="14782800" y="5956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155575</xdr:rowOff>
    </xdr:to>
    <xdr:cxnSp macro="">
      <xdr:nvCxnSpPr>
        <xdr:cNvPr id="313" name="直線コネクタ 312"/>
        <xdr:cNvCxnSpPr/>
      </xdr:nvCxnSpPr>
      <xdr:spPr>
        <a:xfrm flipV="1">
          <a:off x="13893800" y="5956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155575</xdr:rowOff>
    </xdr:from>
    <xdr:to>
      <xdr:col>20</xdr:col>
      <xdr:colOff>158750</xdr:colOff>
      <xdr:row>35</xdr:row>
      <xdr:rowOff>12700</xdr:rowOff>
    </xdr:to>
    <xdr:cxnSp macro="">
      <xdr:nvCxnSpPr>
        <xdr:cNvPr id="316" name="直線コネクタ 315"/>
        <xdr:cNvCxnSpPr/>
      </xdr:nvCxnSpPr>
      <xdr:spPr>
        <a:xfrm flipV="1">
          <a:off x="13004800" y="5984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87630</xdr:rowOff>
    </xdr:from>
    <xdr:to>
      <xdr:col>24</xdr:col>
      <xdr:colOff>82550</xdr:colOff>
      <xdr:row>35</xdr:row>
      <xdr:rowOff>17780</xdr:rowOff>
    </xdr:to>
    <xdr:sp macro="" textlink="">
      <xdr:nvSpPr>
        <xdr:cNvPr id="326" name="円/楕円 325"/>
        <xdr:cNvSpPr/>
      </xdr:nvSpPr>
      <xdr:spPr>
        <a:xfrm>
          <a:off x="164592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167657</xdr:rowOff>
    </xdr:from>
    <xdr:ext cx="762000" cy="259045"/>
    <xdr:sp macro="" textlink="">
      <xdr:nvSpPr>
        <xdr:cNvPr id="327" name="補助費等該当値テキスト"/>
        <xdr:cNvSpPr txBox="1"/>
      </xdr:nvSpPr>
      <xdr:spPr>
        <a:xfrm>
          <a:off x="16598900" y="58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81915</xdr:rowOff>
    </xdr:from>
    <xdr:to>
      <xdr:col>22</xdr:col>
      <xdr:colOff>615950</xdr:colOff>
      <xdr:row>35</xdr:row>
      <xdr:rowOff>12065</xdr:rowOff>
    </xdr:to>
    <xdr:sp macro="" textlink="">
      <xdr:nvSpPr>
        <xdr:cNvPr id="328" name="円/楕円 327"/>
        <xdr:cNvSpPr/>
      </xdr:nvSpPr>
      <xdr:spPr>
        <a:xfrm>
          <a:off x="15621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22242</xdr:rowOff>
    </xdr:from>
    <xdr:ext cx="736600" cy="259045"/>
    <xdr:sp macro="" textlink="">
      <xdr:nvSpPr>
        <xdr:cNvPr id="329" name="テキスト ボックス 328"/>
        <xdr:cNvSpPr txBox="1"/>
      </xdr:nvSpPr>
      <xdr:spPr>
        <a:xfrm>
          <a:off x="15290800" y="568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0" name="円/楕円 329"/>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1" name="テキスト ボックス 330"/>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104775</xdr:rowOff>
    </xdr:from>
    <xdr:to>
      <xdr:col>20</xdr:col>
      <xdr:colOff>209550</xdr:colOff>
      <xdr:row>35</xdr:row>
      <xdr:rowOff>34925</xdr:rowOff>
    </xdr:to>
    <xdr:sp macro="" textlink="">
      <xdr:nvSpPr>
        <xdr:cNvPr id="332" name="円/楕円 331"/>
        <xdr:cNvSpPr/>
      </xdr:nvSpPr>
      <xdr:spPr>
        <a:xfrm>
          <a:off x="13843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45102</xdr:rowOff>
    </xdr:from>
    <xdr:ext cx="762000" cy="259045"/>
    <xdr:sp macro="" textlink="">
      <xdr:nvSpPr>
        <xdr:cNvPr id="333" name="テキスト ボックス 332"/>
        <xdr:cNvSpPr txBox="1"/>
      </xdr:nvSpPr>
      <xdr:spPr>
        <a:xfrm>
          <a:off x="13512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133350</xdr:rowOff>
    </xdr:from>
    <xdr:to>
      <xdr:col>19</xdr:col>
      <xdr:colOff>6350</xdr:colOff>
      <xdr:row>35</xdr:row>
      <xdr:rowOff>63500</xdr:rowOff>
    </xdr:to>
    <xdr:sp macro="" textlink="">
      <xdr:nvSpPr>
        <xdr:cNvPr id="334" name="円/楕円 333"/>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73677</xdr:rowOff>
    </xdr:from>
    <xdr:ext cx="762000" cy="259045"/>
    <xdr:sp macro="" textlink="">
      <xdr:nvSpPr>
        <xdr:cNvPr id="335" name="テキスト ボックス 334"/>
        <xdr:cNvSpPr txBox="1"/>
      </xdr:nvSpPr>
      <xdr:spPr>
        <a:xfrm>
          <a:off x="12623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大規模事業債の償還終了に伴い比率は類似団体平均を下回り改善傾向にあるが、今後数年程度大規模事業が控えている。</a:t>
          </a:r>
          <a:endParaRPr kumimoji="1" lang="en-US" altLang="ja-JP" sz="1300">
            <a:latin typeface="ＭＳ Ｐゴシック"/>
          </a:endParaRPr>
        </a:p>
        <a:p>
          <a:r>
            <a:rPr kumimoji="1" lang="ja-JP" altLang="en-US" sz="1300">
              <a:latin typeface="ＭＳ Ｐゴシック"/>
            </a:rPr>
            <a:t>　今後は、事業計画の整理・縮小を図るなど、緊急度・住民ニーズを的確に把握した事業の選択により、起債に大きく頼ることなく償還額以下での地方債発行に努めるとともに、過疎対策事業債など交付税措置のある地方債を活用し、比率の年平均１％程度の改善を目標に、後年度の財政負担軽減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136798</xdr:rowOff>
    </xdr:from>
    <xdr:to>
      <xdr:col>7</xdr:col>
      <xdr:colOff>15875</xdr:colOff>
      <xdr:row>77</xdr:row>
      <xdr:rowOff>63319</xdr:rowOff>
    </xdr:to>
    <xdr:cxnSp macro="">
      <xdr:nvCxnSpPr>
        <xdr:cNvPr id="370" name="直線コネクタ 369"/>
        <xdr:cNvCxnSpPr/>
      </xdr:nvCxnSpPr>
      <xdr:spPr>
        <a:xfrm flipV="1">
          <a:off x="3987800" y="13166998"/>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63319</xdr:rowOff>
    </xdr:from>
    <xdr:to>
      <xdr:col>5</xdr:col>
      <xdr:colOff>549275</xdr:colOff>
      <xdr:row>77</xdr:row>
      <xdr:rowOff>122101</xdr:rowOff>
    </xdr:to>
    <xdr:cxnSp macro="">
      <xdr:nvCxnSpPr>
        <xdr:cNvPr id="373" name="直線コネクタ 372"/>
        <xdr:cNvCxnSpPr/>
      </xdr:nvCxnSpPr>
      <xdr:spPr>
        <a:xfrm flipV="1">
          <a:off x="3098800" y="132649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122101</xdr:rowOff>
    </xdr:from>
    <xdr:to>
      <xdr:col>4</xdr:col>
      <xdr:colOff>346075</xdr:colOff>
      <xdr:row>77</xdr:row>
      <xdr:rowOff>141695</xdr:rowOff>
    </xdr:to>
    <xdr:cxnSp macro="">
      <xdr:nvCxnSpPr>
        <xdr:cNvPr id="376" name="直線コネクタ 375"/>
        <xdr:cNvCxnSpPr/>
      </xdr:nvCxnSpPr>
      <xdr:spPr>
        <a:xfrm flipV="1">
          <a:off x="2209800" y="133237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141695</xdr:rowOff>
    </xdr:from>
    <xdr:to>
      <xdr:col>3</xdr:col>
      <xdr:colOff>142875</xdr:colOff>
      <xdr:row>78</xdr:row>
      <xdr:rowOff>15966</xdr:rowOff>
    </xdr:to>
    <xdr:cxnSp macro="">
      <xdr:nvCxnSpPr>
        <xdr:cNvPr id="379" name="直線コネクタ 378"/>
        <xdr:cNvCxnSpPr/>
      </xdr:nvCxnSpPr>
      <xdr:spPr>
        <a:xfrm flipV="1">
          <a:off x="1320800" y="133433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85998</xdr:rowOff>
    </xdr:from>
    <xdr:to>
      <xdr:col>7</xdr:col>
      <xdr:colOff>66675</xdr:colOff>
      <xdr:row>77</xdr:row>
      <xdr:rowOff>16148</xdr:rowOff>
    </xdr:to>
    <xdr:sp macro="" textlink="">
      <xdr:nvSpPr>
        <xdr:cNvPr id="389" name="円/楕円 388"/>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102525</xdr:rowOff>
    </xdr:from>
    <xdr:ext cx="762000" cy="259045"/>
    <xdr:sp macro="" textlink="">
      <xdr:nvSpPr>
        <xdr:cNvPr id="390" name="公債費該当値テキスト"/>
        <xdr:cNvSpPr txBox="1"/>
      </xdr:nvSpPr>
      <xdr:spPr>
        <a:xfrm>
          <a:off x="4914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12519</xdr:rowOff>
    </xdr:from>
    <xdr:to>
      <xdr:col>5</xdr:col>
      <xdr:colOff>600075</xdr:colOff>
      <xdr:row>77</xdr:row>
      <xdr:rowOff>114119</xdr:rowOff>
    </xdr:to>
    <xdr:sp macro="" textlink="">
      <xdr:nvSpPr>
        <xdr:cNvPr id="391" name="円/楕円 390"/>
        <xdr:cNvSpPr/>
      </xdr:nvSpPr>
      <xdr:spPr>
        <a:xfrm>
          <a:off x="3937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124296</xdr:rowOff>
    </xdr:from>
    <xdr:ext cx="736600" cy="259045"/>
    <xdr:sp macro="" textlink="">
      <xdr:nvSpPr>
        <xdr:cNvPr id="392" name="テキスト ボックス 391"/>
        <xdr:cNvSpPr txBox="1"/>
      </xdr:nvSpPr>
      <xdr:spPr>
        <a:xfrm>
          <a:off x="3606800" y="1298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71301</xdr:rowOff>
    </xdr:from>
    <xdr:to>
      <xdr:col>4</xdr:col>
      <xdr:colOff>396875</xdr:colOff>
      <xdr:row>78</xdr:row>
      <xdr:rowOff>1451</xdr:rowOff>
    </xdr:to>
    <xdr:sp macro="" textlink="">
      <xdr:nvSpPr>
        <xdr:cNvPr id="393" name="円/楕円 392"/>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157678</xdr:rowOff>
    </xdr:from>
    <xdr:ext cx="762000" cy="259045"/>
    <xdr:sp macro="" textlink="">
      <xdr:nvSpPr>
        <xdr:cNvPr id="394" name="テキスト ボックス 393"/>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90895</xdr:rowOff>
    </xdr:from>
    <xdr:to>
      <xdr:col>3</xdr:col>
      <xdr:colOff>193675</xdr:colOff>
      <xdr:row>78</xdr:row>
      <xdr:rowOff>21045</xdr:rowOff>
    </xdr:to>
    <xdr:sp macro="" textlink="">
      <xdr:nvSpPr>
        <xdr:cNvPr id="395" name="円/楕円 394"/>
        <xdr:cNvSpPr/>
      </xdr:nvSpPr>
      <xdr:spPr>
        <a:xfrm>
          <a:off x="2159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5822</xdr:rowOff>
    </xdr:from>
    <xdr:ext cx="762000" cy="259045"/>
    <xdr:sp macro="" textlink="">
      <xdr:nvSpPr>
        <xdr:cNvPr id="396" name="テキスト ボックス 395"/>
        <xdr:cNvSpPr txBox="1"/>
      </xdr:nvSpPr>
      <xdr:spPr>
        <a:xfrm>
          <a:off x="1828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136616</xdr:rowOff>
    </xdr:from>
    <xdr:to>
      <xdr:col>1</xdr:col>
      <xdr:colOff>676275</xdr:colOff>
      <xdr:row>78</xdr:row>
      <xdr:rowOff>66766</xdr:rowOff>
    </xdr:to>
    <xdr:sp macro="" textlink="">
      <xdr:nvSpPr>
        <xdr:cNvPr id="397" name="円/楕円 396"/>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51543</xdr:rowOff>
    </xdr:from>
    <xdr:ext cx="762000" cy="259045"/>
    <xdr:sp macro="" textlink="">
      <xdr:nvSpPr>
        <xdr:cNvPr id="398" name="テキスト ボックス 397"/>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公債費以外の比率は類似団体平均よりも</a:t>
          </a:r>
          <a:r>
            <a:rPr kumimoji="1" lang="en-US" altLang="ja-JP" sz="1300">
              <a:latin typeface="ＭＳ Ｐゴシック"/>
            </a:rPr>
            <a:t>0.6</a:t>
          </a:r>
          <a:r>
            <a:rPr kumimoji="1" lang="ja-JP" altLang="en-US" sz="1300">
              <a:latin typeface="ＭＳ Ｐゴシック"/>
            </a:rPr>
            <a:t>ポイント下回っているものの上昇傾向にある。</a:t>
          </a:r>
          <a:endParaRPr kumimoji="1" lang="en-US" altLang="ja-JP" sz="1300">
            <a:latin typeface="ＭＳ Ｐゴシック"/>
          </a:endParaRPr>
        </a:p>
        <a:p>
          <a:r>
            <a:rPr kumimoji="1" lang="ja-JP" altLang="en-US" sz="1300">
              <a:latin typeface="ＭＳ Ｐゴシック"/>
            </a:rPr>
            <a:t>　主な要因としては、物件費やその他の経費（特別会計繰出金）の増額によるものであることから、全般的な経常経費の削減を図る。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67563</xdr:rowOff>
    </xdr:from>
    <xdr:to>
      <xdr:col>24</xdr:col>
      <xdr:colOff>31750</xdr:colOff>
      <xdr:row>76</xdr:row>
      <xdr:rowOff>140715</xdr:rowOff>
    </xdr:to>
    <xdr:cxnSp macro="">
      <xdr:nvCxnSpPr>
        <xdr:cNvPr id="429" name="直線コネクタ 428"/>
        <xdr:cNvCxnSpPr/>
      </xdr:nvCxnSpPr>
      <xdr:spPr>
        <a:xfrm>
          <a:off x="15671800" y="130977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67563</xdr:rowOff>
    </xdr:to>
    <xdr:cxnSp macro="">
      <xdr:nvCxnSpPr>
        <xdr:cNvPr id="432" name="直線コネクタ 431"/>
        <xdr:cNvCxnSpPr/>
      </xdr:nvCxnSpPr>
      <xdr:spPr>
        <a:xfrm>
          <a:off x="14782800" y="13088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129286</xdr:rowOff>
    </xdr:from>
    <xdr:to>
      <xdr:col>21</xdr:col>
      <xdr:colOff>361950</xdr:colOff>
      <xdr:row>76</xdr:row>
      <xdr:rowOff>58420</xdr:rowOff>
    </xdr:to>
    <xdr:cxnSp macro="">
      <xdr:nvCxnSpPr>
        <xdr:cNvPr id="435" name="直線コネクタ 434"/>
        <xdr:cNvCxnSpPr/>
      </xdr:nvCxnSpPr>
      <xdr:spPr>
        <a:xfrm>
          <a:off x="13893800" y="129880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129286</xdr:rowOff>
    </xdr:from>
    <xdr:to>
      <xdr:col>20</xdr:col>
      <xdr:colOff>158750</xdr:colOff>
      <xdr:row>75</xdr:row>
      <xdr:rowOff>129286</xdr:rowOff>
    </xdr:to>
    <xdr:cxnSp macro="">
      <xdr:nvCxnSpPr>
        <xdr:cNvPr id="438" name="直線コネクタ 437"/>
        <xdr:cNvCxnSpPr/>
      </xdr:nvCxnSpPr>
      <xdr:spPr>
        <a:xfrm>
          <a:off x="13004800" y="12988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8" name="円/楕円 447"/>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49"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xdr:rowOff>
    </xdr:from>
    <xdr:to>
      <xdr:col>22</xdr:col>
      <xdr:colOff>615950</xdr:colOff>
      <xdr:row>76</xdr:row>
      <xdr:rowOff>118363</xdr:rowOff>
    </xdr:to>
    <xdr:sp macro="" textlink="">
      <xdr:nvSpPr>
        <xdr:cNvPr id="450" name="円/楕円 449"/>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103140</xdr:rowOff>
    </xdr:from>
    <xdr:ext cx="736600" cy="259045"/>
    <xdr:sp macro="" textlink="">
      <xdr:nvSpPr>
        <xdr:cNvPr id="451" name="テキスト ボックス 450"/>
        <xdr:cNvSpPr txBox="1"/>
      </xdr:nvSpPr>
      <xdr:spPr>
        <a:xfrm>
          <a:off x="15290800" y="131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2" name="円/楕円 451"/>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3" name="テキスト ボックス 45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78486</xdr:rowOff>
    </xdr:from>
    <xdr:to>
      <xdr:col>20</xdr:col>
      <xdr:colOff>209550</xdr:colOff>
      <xdr:row>76</xdr:row>
      <xdr:rowOff>8635</xdr:rowOff>
    </xdr:to>
    <xdr:sp macro="" textlink="">
      <xdr:nvSpPr>
        <xdr:cNvPr id="454" name="円/楕円 453"/>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18813</xdr:rowOff>
    </xdr:from>
    <xdr:ext cx="762000" cy="259045"/>
    <xdr:sp macro="" textlink="">
      <xdr:nvSpPr>
        <xdr:cNvPr id="455" name="テキスト ボックス 454"/>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78486</xdr:rowOff>
    </xdr:from>
    <xdr:to>
      <xdr:col>19</xdr:col>
      <xdr:colOff>6350</xdr:colOff>
      <xdr:row>76</xdr:row>
      <xdr:rowOff>8635</xdr:rowOff>
    </xdr:to>
    <xdr:sp macro="" textlink="">
      <xdr:nvSpPr>
        <xdr:cNvPr id="456" name="円/楕円 455"/>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18813</xdr:rowOff>
    </xdr:from>
    <xdr:ext cx="762000" cy="259045"/>
    <xdr:sp macro="" textlink="">
      <xdr:nvSpPr>
        <xdr:cNvPr id="457" name="テキスト ボックス 456"/>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新潟県村上市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39865</xdr:rowOff>
    </xdr:from>
    <xdr:to>
      <xdr:col>4</xdr:col>
      <xdr:colOff>1117600</xdr:colOff>
      <xdr:row>16</xdr:row>
      <xdr:rowOff>77470</xdr:rowOff>
    </xdr:to>
    <xdr:cxnSp macro="">
      <xdr:nvCxnSpPr>
        <xdr:cNvPr id="52" name="直線コネクタ 51"/>
        <xdr:cNvCxnSpPr/>
      </xdr:nvCxnSpPr>
      <xdr:spPr bwMode="auto">
        <a:xfrm flipV="1">
          <a:off x="5003800" y="2830690"/>
          <a:ext cx="6477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46021</xdr:rowOff>
    </xdr:from>
    <xdr:to>
      <xdr:col>4</xdr:col>
      <xdr:colOff>469900</xdr:colOff>
      <xdr:row>16</xdr:row>
      <xdr:rowOff>77470</xdr:rowOff>
    </xdr:to>
    <xdr:cxnSp macro="">
      <xdr:nvCxnSpPr>
        <xdr:cNvPr id="55" name="直線コネクタ 54"/>
        <xdr:cNvCxnSpPr/>
      </xdr:nvCxnSpPr>
      <xdr:spPr bwMode="auto">
        <a:xfrm>
          <a:off x="4305300" y="2836846"/>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46021</xdr:rowOff>
    </xdr:from>
    <xdr:to>
      <xdr:col>3</xdr:col>
      <xdr:colOff>904875</xdr:colOff>
      <xdr:row>16</xdr:row>
      <xdr:rowOff>53941</xdr:rowOff>
    </xdr:to>
    <xdr:cxnSp macro="">
      <xdr:nvCxnSpPr>
        <xdr:cNvPr id="58" name="直線コネクタ 57"/>
        <xdr:cNvCxnSpPr/>
      </xdr:nvCxnSpPr>
      <xdr:spPr bwMode="auto">
        <a:xfrm flipV="1">
          <a:off x="3606800" y="2836846"/>
          <a:ext cx="698500" cy="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28321</xdr:rowOff>
    </xdr:from>
    <xdr:to>
      <xdr:col>3</xdr:col>
      <xdr:colOff>206375</xdr:colOff>
      <xdr:row>16</xdr:row>
      <xdr:rowOff>53941</xdr:rowOff>
    </xdr:to>
    <xdr:cxnSp macro="">
      <xdr:nvCxnSpPr>
        <xdr:cNvPr id="61" name="直線コネクタ 60"/>
        <xdr:cNvCxnSpPr/>
      </xdr:nvCxnSpPr>
      <xdr:spPr bwMode="auto">
        <a:xfrm>
          <a:off x="2908300" y="2819146"/>
          <a:ext cx="698500" cy="2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160515</xdr:rowOff>
    </xdr:from>
    <xdr:to>
      <xdr:col>5</xdr:col>
      <xdr:colOff>34925</xdr:colOff>
      <xdr:row>16</xdr:row>
      <xdr:rowOff>90665</xdr:rowOff>
    </xdr:to>
    <xdr:sp macro="" textlink="">
      <xdr:nvSpPr>
        <xdr:cNvPr id="71" name="円/楕円 70"/>
        <xdr:cNvSpPr/>
      </xdr:nvSpPr>
      <xdr:spPr bwMode="auto">
        <a:xfrm>
          <a:off x="5600700" y="277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5592</xdr:rowOff>
    </xdr:from>
    <xdr:ext cx="762000" cy="259045"/>
    <xdr:sp macro="" textlink="">
      <xdr:nvSpPr>
        <xdr:cNvPr id="72" name="人口1人当たり決算額の推移該当値テキスト130"/>
        <xdr:cNvSpPr txBox="1"/>
      </xdr:nvSpPr>
      <xdr:spPr>
        <a:xfrm>
          <a:off x="5740400" y="262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26670</xdr:rowOff>
    </xdr:from>
    <xdr:to>
      <xdr:col>4</xdr:col>
      <xdr:colOff>520700</xdr:colOff>
      <xdr:row>16</xdr:row>
      <xdr:rowOff>128270</xdr:rowOff>
    </xdr:to>
    <xdr:sp macro="" textlink="">
      <xdr:nvSpPr>
        <xdr:cNvPr id="73" name="円/楕円 72"/>
        <xdr:cNvSpPr/>
      </xdr:nvSpPr>
      <xdr:spPr bwMode="auto">
        <a:xfrm>
          <a:off x="49530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138447</xdr:rowOff>
    </xdr:from>
    <xdr:ext cx="736600" cy="259045"/>
    <xdr:sp macro="" textlink="">
      <xdr:nvSpPr>
        <xdr:cNvPr id="74" name="テキスト ボックス 73"/>
        <xdr:cNvSpPr txBox="1"/>
      </xdr:nvSpPr>
      <xdr:spPr>
        <a:xfrm>
          <a:off x="4622800" y="2586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85,450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166671</xdr:rowOff>
    </xdr:from>
    <xdr:to>
      <xdr:col>3</xdr:col>
      <xdr:colOff>955675</xdr:colOff>
      <xdr:row>16</xdr:row>
      <xdr:rowOff>96821</xdr:rowOff>
    </xdr:to>
    <xdr:sp macro="" textlink="">
      <xdr:nvSpPr>
        <xdr:cNvPr id="75" name="円/楕円 74"/>
        <xdr:cNvSpPr/>
      </xdr:nvSpPr>
      <xdr:spPr bwMode="auto">
        <a:xfrm>
          <a:off x="4254500" y="278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106998</xdr:rowOff>
    </xdr:from>
    <xdr:ext cx="762000" cy="259045"/>
    <xdr:sp macro="" textlink="">
      <xdr:nvSpPr>
        <xdr:cNvPr id="76" name="テキスト ボックス 75"/>
        <xdr:cNvSpPr txBox="1"/>
      </xdr:nvSpPr>
      <xdr:spPr>
        <a:xfrm>
          <a:off x="3924300" y="25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3141</xdr:rowOff>
    </xdr:from>
    <xdr:to>
      <xdr:col>3</xdr:col>
      <xdr:colOff>257175</xdr:colOff>
      <xdr:row>16</xdr:row>
      <xdr:rowOff>104741</xdr:rowOff>
    </xdr:to>
    <xdr:sp macro="" textlink="">
      <xdr:nvSpPr>
        <xdr:cNvPr id="77" name="円/楕円 76"/>
        <xdr:cNvSpPr/>
      </xdr:nvSpPr>
      <xdr:spPr bwMode="auto">
        <a:xfrm>
          <a:off x="3556000" y="279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114918</xdr:rowOff>
    </xdr:from>
    <xdr:ext cx="762000" cy="259045"/>
    <xdr:sp macro="" textlink="">
      <xdr:nvSpPr>
        <xdr:cNvPr id="78" name="テキスト ボックス 77"/>
        <xdr:cNvSpPr txBox="1"/>
      </xdr:nvSpPr>
      <xdr:spPr>
        <a:xfrm>
          <a:off x="3225800" y="256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148971</xdr:rowOff>
    </xdr:from>
    <xdr:to>
      <xdr:col>2</xdr:col>
      <xdr:colOff>692150</xdr:colOff>
      <xdr:row>16</xdr:row>
      <xdr:rowOff>79121</xdr:rowOff>
    </xdr:to>
    <xdr:sp macro="" textlink="">
      <xdr:nvSpPr>
        <xdr:cNvPr id="79" name="円/楕円 78"/>
        <xdr:cNvSpPr/>
      </xdr:nvSpPr>
      <xdr:spPr bwMode="auto">
        <a:xfrm>
          <a:off x="2857500" y="2768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89298</xdr:rowOff>
    </xdr:from>
    <xdr:ext cx="762000" cy="259045"/>
    <xdr:sp macro="" textlink="">
      <xdr:nvSpPr>
        <xdr:cNvPr id="80" name="テキスト ボックス 79"/>
        <xdr:cNvSpPr txBox="1"/>
      </xdr:nvSpPr>
      <xdr:spPr>
        <a:xfrm>
          <a:off x="2527300" y="253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293421</xdr:rowOff>
    </xdr:from>
    <xdr:to>
      <xdr:col>4</xdr:col>
      <xdr:colOff>1117600</xdr:colOff>
      <xdr:row>35</xdr:row>
      <xdr:rowOff>52248</xdr:rowOff>
    </xdr:to>
    <xdr:cxnSp macro="">
      <xdr:nvCxnSpPr>
        <xdr:cNvPr id="112" name="直線コネクタ 111"/>
        <xdr:cNvCxnSpPr/>
      </xdr:nvCxnSpPr>
      <xdr:spPr bwMode="auto">
        <a:xfrm>
          <a:off x="5003800" y="6560871"/>
          <a:ext cx="647700" cy="10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249072</xdr:rowOff>
    </xdr:from>
    <xdr:to>
      <xdr:col>4</xdr:col>
      <xdr:colOff>469900</xdr:colOff>
      <xdr:row>34</xdr:row>
      <xdr:rowOff>293421</xdr:rowOff>
    </xdr:to>
    <xdr:cxnSp macro="">
      <xdr:nvCxnSpPr>
        <xdr:cNvPr id="115" name="直線コネクタ 114"/>
        <xdr:cNvCxnSpPr/>
      </xdr:nvCxnSpPr>
      <xdr:spPr bwMode="auto">
        <a:xfrm>
          <a:off x="4305300" y="6516522"/>
          <a:ext cx="698500" cy="44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222029</xdr:rowOff>
    </xdr:from>
    <xdr:to>
      <xdr:col>3</xdr:col>
      <xdr:colOff>904875</xdr:colOff>
      <xdr:row>34</xdr:row>
      <xdr:rowOff>249072</xdr:rowOff>
    </xdr:to>
    <xdr:cxnSp macro="">
      <xdr:nvCxnSpPr>
        <xdr:cNvPr id="118" name="直線コネクタ 117"/>
        <xdr:cNvCxnSpPr/>
      </xdr:nvCxnSpPr>
      <xdr:spPr bwMode="auto">
        <a:xfrm>
          <a:off x="3606800" y="6489479"/>
          <a:ext cx="698500" cy="2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169588</xdr:rowOff>
    </xdr:from>
    <xdr:to>
      <xdr:col>3</xdr:col>
      <xdr:colOff>206375</xdr:colOff>
      <xdr:row>34</xdr:row>
      <xdr:rowOff>222029</xdr:rowOff>
    </xdr:to>
    <xdr:cxnSp macro="">
      <xdr:nvCxnSpPr>
        <xdr:cNvPr id="121" name="直線コネクタ 120"/>
        <xdr:cNvCxnSpPr/>
      </xdr:nvCxnSpPr>
      <xdr:spPr bwMode="auto">
        <a:xfrm>
          <a:off x="2908300" y="6437038"/>
          <a:ext cx="698500" cy="5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1448</xdr:rowOff>
    </xdr:from>
    <xdr:to>
      <xdr:col>5</xdr:col>
      <xdr:colOff>34925</xdr:colOff>
      <xdr:row>35</xdr:row>
      <xdr:rowOff>103048</xdr:rowOff>
    </xdr:to>
    <xdr:sp macro="" textlink="">
      <xdr:nvSpPr>
        <xdr:cNvPr id="131" name="円/楕円 130"/>
        <xdr:cNvSpPr/>
      </xdr:nvSpPr>
      <xdr:spPr bwMode="auto">
        <a:xfrm>
          <a:off x="5600700" y="661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189425</xdr:rowOff>
    </xdr:from>
    <xdr:ext cx="762000" cy="259045"/>
    <xdr:sp macro="" textlink="">
      <xdr:nvSpPr>
        <xdr:cNvPr id="132" name="人口1人当たり決算額の推移該当値テキスト445"/>
        <xdr:cNvSpPr txBox="1"/>
      </xdr:nvSpPr>
      <xdr:spPr>
        <a:xfrm>
          <a:off x="5740400" y="645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242621</xdr:rowOff>
    </xdr:from>
    <xdr:to>
      <xdr:col>4</xdr:col>
      <xdr:colOff>520700</xdr:colOff>
      <xdr:row>35</xdr:row>
      <xdr:rowOff>1321</xdr:rowOff>
    </xdr:to>
    <xdr:sp macro="" textlink="">
      <xdr:nvSpPr>
        <xdr:cNvPr id="133" name="円/楕円 132"/>
        <xdr:cNvSpPr/>
      </xdr:nvSpPr>
      <xdr:spPr bwMode="auto">
        <a:xfrm>
          <a:off x="4953000" y="651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11498</xdr:rowOff>
    </xdr:from>
    <xdr:ext cx="736600" cy="259045"/>
    <xdr:sp macro="" textlink="">
      <xdr:nvSpPr>
        <xdr:cNvPr id="134" name="テキスト ボックス 133"/>
        <xdr:cNvSpPr txBox="1"/>
      </xdr:nvSpPr>
      <xdr:spPr>
        <a:xfrm>
          <a:off x="4622800" y="627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40,220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198272</xdr:rowOff>
    </xdr:from>
    <xdr:to>
      <xdr:col>3</xdr:col>
      <xdr:colOff>955675</xdr:colOff>
      <xdr:row>34</xdr:row>
      <xdr:rowOff>299872</xdr:rowOff>
    </xdr:to>
    <xdr:sp macro="" textlink="">
      <xdr:nvSpPr>
        <xdr:cNvPr id="135" name="円/楕円 134"/>
        <xdr:cNvSpPr/>
      </xdr:nvSpPr>
      <xdr:spPr bwMode="auto">
        <a:xfrm>
          <a:off x="4254500" y="646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310049</xdr:rowOff>
    </xdr:from>
    <xdr:ext cx="762000" cy="259045"/>
    <xdr:sp macro="" textlink="">
      <xdr:nvSpPr>
        <xdr:cNvPr id="136" name="テキスト ボックス 135"/>
        <xdr:cNvSpPr txBox="1"/>
      </xdr:nvSpPr>
      <xdr:spPr>
        <a:xfrm>
          <a:off x="3924300" y="62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171229</xdr:rowOff>
    </xdr:from>
    <xdr:to>
      <xdr:col>3</xdr:col>
      <xdr:colOff>257175</xdr:colOff>
      <xdr:row>34</xdr:row>
      <xdr:rowOff>272829</xdr:rowOff>
    </xdr:to>
    <xdr:sp macro="" textlink="">
      <xdr:nvSpPr>
        <xdr:cNvPr id="137" name="円/楕円 136"/>
        <xdr:cNvSpPr/>
      </xdr:nvSpPr>
      <xdr:spPr bwMode="auto">
        <a:xfrm>
          <a:off x="3556000" y="643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283006</xdr:rowOff>
    </xdr:from>
    <xdr:ext cx="762000" cy="259045"/>
    <xdr:sp macro="" textlink="">
      <xdr:nvSpPr>
        <xdr:cNvPr id="138" name="テキスト ボックス 137"/>
        <xdr:cNvSpPr txBox="1"/>
      </xdr:nvSpPr>
      <xdr:spPr>
        <a:xfrm>
          <a:off x="3225800" y="620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118788</xdr:rowOff>
    </xdr:from>
    <xdr:to>
      <xdr:col>2</xdr:col>
      <xdr:colOff>692150</xdr:colOff>
      <xdr:row>34</xdr:row>
      <xdr:rowOff>220388</xdr:rowOff>
    </xdr:to>
    <xdr:sp macro="" textlink="">
      <xdr:nvSpPr>
        <xdr:cNvPr id="139" name="円/楕円 138"/>
        <xdr:cNvSpPr/>
      </xdr:nvSpPr>
      <xdr:spPr bwMode="auto">
        <a:xfrm>
          <a:off x="2857500" y="638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230565</xdr:rowOff>
    </xdr:from>
    <xdr:ext cx="762000" cy="259045"/>
    <xdr:sp macro="" textlink="">
      <xdr:nvSpPr>
        <xdr:cNvPr id="140" name="テキスト ボックス 139"/>
        <xdr:cNvSpPr txBox="1"/>
      </xdr:nvSpPr>
      <xdr:spPr>
        <a:xfrm>
          <a:off x="2527300" y="615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新潟県村上市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62,638
62,367
1,174.26
33,924,617
32,641,571
1,084,960
21,898,299
32,637,160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31877</xdr:rowOff>
    </xdr:from>
    <xdr:to>
      <xdr:col>6</xdr:col>
      <xdr:colOff>511175</xdr:colOff>
      <xdr:row>34</xdr:row>
      <xdr:rowOff>43955</xdr:rowOff>
    </xdr:to>
    <xdr:cxnSp macro="">
      <xdr:nvCxnSpPr>
        <xdr:cNvPr id="61" name="直線コネクタ 60"/>
        <xdr:cNvCxnSpPr/>
      </xdr:nvCxnSpPr>
      <xdr:spPr>
        <a:xfrm flipV="1">
          <a:off x="3797300" y="5861177"/>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10579</xdr:rowOff>
    </xdr:from>
    <xdr:to>
      <xdr:col>5</xdr:col>
      <xdr:colOff>358775</xdr:colOff>
      <xdr:row>34</xdr:row>
      <xdr:rowOff>43955</xdr:rowOff>
    </xdr:to>
    <xdr:cxnSp macro="">
      <xdr:nvCxnSpPr>
        <xdr:cNvPr id="64" name="直線コネクタ 63"/>
        <xdr:cNvCxnSpPr/>
      </xdr:nvCxnSpPr>
      <xdr:spPr>
        <a:xfrm>
          <a:off x="2908300" y="583987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10579</xdr:rowOff>
    </xdr:from>
    <xdr:to>
      <xdr:col>4</xdr:col>
      <xdr:colOff>155575</xdr:colOff>
      <xdr:row>34</xdr:row>
      <xdr:rowOff>14141</xdr:rowOff>
    </xdr:to>
    <xdr:cxnSp macro="">
      <xdr:nvCxnSpPr>
        <xdr:cNvPr id="67" name="直線コネクタ 66"/>
        <xdr:cNvCxnSpPr/>
      </xdr:nvCxnSpPr>
      <xdr:spPr>
        <a:xfrm flipV="1">
          <a:off x="2019300" y="5839879"/>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146729</xdr:rowOff>
    </xdr:from>
    <xdr:to>
      <xdr:col>2</xdr:col>
      <xdr:colOff>638175</xdr:colOff>
      <xdr:row>34</xdr:row>
      <xdr:rowOff>14141</xdr:rowOff>
    </xdr:to>
    <xdr:cxnSp macro="">
      <xdr:nvCxnSpPr>
        <xdr:cNvPr id="70" name="直線コネクタ 69"/>
        <xdr:cNvCxnSpPr/>
      </xdr:nvCxnSpPr>
      <xdr:spPr>
        <a:xfrm>
          <a:off x="1130300" y="580457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152527</xdr:rowOff>
    </xdr:from>
    <xdr:to>
      <xdr:col>6</xdr:col>
      <xdr:colOff>561975</xdr:colOff>
      <xdr:row>34</xdr:row>
      <xdr:rowOff>82677</xdr:rowOff>
    </xdr:to>
    <xdr:sp macro="" textlink="">
      <xdr:nvSpPr>
        <xdr:cNvPr id="80" name="円/楕円 79"/>
        <xdr:cNvSpPr/>
      </xdr:nvSpPr>
      <xdr:spPr>
        <a:xfrm>
          <a:off x="4584700" y="5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3954</xdr:rowOff>
    </xdr:from>
    <xdr:ext cx="534377" cy="259045"/>
    <xdr:sp macro="" textlink="">
      <xdr:nvSpPr>
        <xdr:cNvPr id="81" name="人件費該当値テキスト"/>
        <xdr:cNvSpPr txBox="1"/>
      </xdr:nvSpPr>
      <xdr:spPr>
        <a:xfrm>
          <a:off x="4686300"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85,660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164605</xdr:rowOff>
    </xdr:from>
    <xdr:to>
      <xdr:col>5</xdr:col>
      <xdr:colOff>409575</xdr:colOff>
      <xdr:row>34</xdr:row>
      <xdr:rowOff>94755</xdr:rowOff>
    </xdr:to>
    <xdr:sp macro="" textlink="">
      <xdr:nvSpPr>
        <xdr:cNvPr id="82" name="円/楕円 81"/>
        <xdr:cNvSpPr/>
      </xdr:nvSpPr>
      <xdr:spPr>
        <a:xfrm>
          <a:off x="3746500" y="58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111282</xdr:rowOff>
    </xdr:from>
    <xdr:ext cx="534377" cy="259045"/>
    <xdr:sp macro="" textlink="">
      <xdr:nvSpPr>
        <xdr:cNvPr id="83" name="テキスト ボックス 82"/>
        <xdr:cNvSpPr txBox="1"/>
      </xdr:nvSpPr>
      <xdr:spPr>
        <a:xfrm>
          <a:off x="3530111" y="55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85,026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131229</xdr:rowOff>
    </xdr:from>
    <xdr:to>
      <xdr:col>4</xdr:col>
      <xdr:colOff>206375</xdr:colOff>
      <xdr:row>34</xdr:row>
      <xdr:rowOff>61379</xdr:rowOff>
    </xdr:to>
    <xdr:sp macro="" textlink="">
      <xdr:nvSpPr>
        <xdr:cNvPr id="84" name="円/楕円 83"/>
        <xdr:cNvSpPr/>
      </xdr:nvSpPr>
      <xdr:spPr>
        <a:xfrm>
          <a:off x="2857500" y="57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77906</xdr:rowOff>
    </xdr:from>
    <xdr:ext cx="534377" cy="259045"/>
    <xdr:sp macro="" textlink="">
      <xdr:nvSpPr>
        <xdr:cNvPr id="85" name="テキスト ボックス 84"/>
        <xdr:cNvSpPr txBox="1"/>
      </xdr:nvSpPr>
      <xdr:spPr>
        <a:xfrm>
          <a:off x="2641111" y="55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134791</xdr:rowOff>
    </xdr:from>
    <xdr:to>
      <xdr:col>3</xdr:col>
      <xdr:colOff>3175</xdr:colOff>
      <xdr:row>34</xdr:row>
      <xdr:rowOff>64941</xdr:rowOff>
    </xdr:to>
    <xdr:sp macro="" textlink="">
      <xdr:nvSpPr>
        <xdr:cNvPr id="86" name="円/楕円 85"/>
        <xdr:cNvSpPr/>
      </xdr:nvSpPr>
      <xdr:spPr>
        <a:xfrm>
          <a:off x="1968500" y="57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81468</xdr:rowOff>
    </xdr:from>
    <xdr:ext cx="534377" cy="259045"/>
    <xdr:sp macro="" textlink="">
      <xdr:nvSpPr>
        <xdr:cNvPr id="87" name="テキスト ボックス 86"/>
        <xdr:cNvSpPr txBox="1"/>
      </xdr:nvSpPr>
      <xdr:spPr>
        <a:xfrm>
          <a:off x="1752111" y="556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86,591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95929</xdr:rowOff>
    </xdr:from>
    <xdr:to>
      <xdr:col>1</xdr:col>
      <xdr:colOff>485775</xdr:colOff>
      <xdr:row>34</xdr:row>
      <xdr:rowOff>26079</xdr:rowOff>
    </xdr:to>
    <xdr:sp macro="" textlink="">
      <xdr:nvSpPr>
        <xdr:cNvPr id="88" name="円/楕円 87"/>
        <xdr:cNvSpPr/>
      </xdr:nvSpPr>
      <xdr:spPr>
        <a:xfrm>
          <a:off x="1079500" y="57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42606</xdr:rowOff>
    </xdr:from>
    <xdr:ext cx="534377" cy="259045"/>
    <xdr:sp macro="" textlink="">
      <xdr:nvSpPr>
        <xdr:cNvPr id="89" name="テキスト ボックス 88"/>
        <xdr:cNvSpPr txBox="1"/>
      </xdr:nvSpPr>
      <xdr:spPr>
        <a:xfrm>
          <a:off x="863111" y="552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77586</xdr:rowOff>
    </xdr:from>
    <xdr:to>
      <xdr:col>6</xdr:col>
      <xdr:colOff>511175</xdr:colOff>
      <xdr:row>53</xdr:row>
      <xdr:rowOff>125805</xdr:rowOff>
    </xdr:to>
    <xdr:cxnSp macro="">
      <xdr:nvCxnSpPr>
        <xdr:cNvPr id="121" name="直線コネクタ 120"/>
        <xdr:cNvCxnSpPr/>
      </xdr:nvCxnSpPr>
      <xdr:spPr>
        <a:xfrm flipV="1">
          <a:off x="3797300" y="9164436"/>
          <a:ext cx="8382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125805</xdr:rowOff>
    </xdr:from>
    <xdr:to>
      <xdr:col>5</xdr:col>
      <xdr:colOff>358775</xdr:colOff>
      <xdr:row>54</xdr:row>
      <xdr:rowOff>119877</xdr:rowOff>
    </xdr:to>
    <xdr:cxnSp macro="">
      <xdr:nvCxnSpPr>
        <xdr:cNvPr id="124" name="直線コネクタ 123"/>
        <xdr:cNvCxnSpPr/>
      </xdr:nvCxnSpPr>
      <xdr:spPr>
        <a:xfrm flipV="1">
          <a:off x="2908300" y="9212655"/>
          <a:ext cx="889000" cy="16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6" name="テキスト ボックス 125"/>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119877</xdr:rowOff>
    </xdr:from>
    <xdr:to>
      <xdr:col>4</xdr:col>
      <xdr:colOff>155575</xdr:colOff>
      <xdr:row>55</xdr:row>
      <xdr:rowOff>20518</xdr:rowOff>
    </xdr:to>
    <xdr:cxnSp macro="">
      <xdr:nvCxnSpPr>
        <xdr:cNvPr id="127" name="直線コネクタ 126"/>
        <xdr:cNvCxnSpPr/>
      </xdr:nvCxnSpPr>
      <xdr:spPr>
        <a:xfrm flipV="1">
          <a:off x="2019300" y="9378177"/>
          <a:ext cx="889000" cy="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20518</xdr:rowOff>
    </xdr:from>
    <xdr:to>
      <xdr:col>2</xdr:col>
      <xdr:colOff>638175</xdr:colOff>
      <xdr:row>55</xdr:row>
      <xdr:rowOff>101458</xdr:rowOff>
    </xdr:to>
    <xdr:cxnSp macro="">
      <xdr:nvCxnSpPr>
        <xdr:cNvPr id="130" name="直線コネクタ 129"/>
        <xdr:cNvCxnSpPr/>
      </xdr:nvCxnSpPr>
      <xdr:spPr>
        <a:xfrm flipV="1">
          <a:off x="1130300" y="9450268"/>
          <a:ext cx="889000" cy="8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26786</xdr:rowOff>
    </xdr:from>
    <xdr:to>
      <xdr:col>6</xdr:col>
      <xdr:colOff>561975</xdr:colOff>
      <xdr:row>53</xdr:row>
      <xdr:rowOff>128386</xdr:rowOff>
    </xdr:to>
    <xdr:sp macro="" textlink="">
      <xdr:nvSpPr>
        <xdr:cNvPr id="140" name="円/楕円 139"/>
        <xdr:cNvSpPr/>
      </xdr:nvSpPr>
      <xdr:spPr>
        <a:xfrm>
          <a:off x="4584700" y="91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49663</xdr:rowOff>
    </xdr:from>
    <xdr:ext cx="534377" cy="259045"/>
    <xdr:sp macro="" textlink="">
      <xdr:nvSpPr>
        <xdr:cNvPr id="141" name="物件費該当値テキスト"/>
        <xdr:cNvSpPr txBox="1"/>
      </xdr:nvSpPr>
      <xdr:spPr>
        <a:xfrm>
          <a:off x="4686300" y="89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84,304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75005</xdr:rowOff>
    </xdr:from>
    <xdr:to>
      <xdr:col>5</xdr:col>
      <xdr:colOff>409575</xdr:colOff>
      <xdr:row>54</xdr:row>
      <xdr:rowOff>5155</xdr:rowOff>
    </xdr:to>
    <xdr:sp macro="" textlink="">
      <xdr:nvSpPr>
        <xdr:cNvPr id="142" name="円/楕円 141"/>
        <xdr:cNvSpPr/>
      </xdr:nvSpPr>
      <xdr:spPr>
        <a:xfrm>
          <a:off x="3746500" y="91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21682</xdr:rowOff>
    </xdr:from>
    <xdr:ext cx="534377" cy="259045"/>
    <xdr:sp macro="" textlink="">
      <xdr:nvSpPr>
        <xdr:cNvPr id="143" name="テキスト ボックス 142"/>
        <xdr:cNvSpPr txBox="1"/>
      </xdr:nvSpPr>
      <xdr:spPr>
        <a:xfrm>
          <a:off x="3530111" y="89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69077</xdr:rowOff>
    </xdr:from>
    <xdr:to>
      <xdr:col>4</xdr:col>
      <xdr:colOff>206375</xdr:colOff>
      <xdr:row>54</xdr:row>
      <xdr:rowOff>170677</xdr:rowOff>
    </xdr:to>
    <xdr:sp macro="" textlink="">
      <xdr:nvSpPr>
        <xdr:cNvPr id="144" name="円/楕円 143"/>
        <xdr:cNvSpPr/>
      </xdr:nvSpPr>
      <xdr:spPr>
        <a:xfrm>
          <a:off x="2857500" y="93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15754</xdr:rowOff>
    </xdr:from>
    <xdr:ext cx="534377" cy="259045"/>
    <xdr:sp macro="" textlink="">
      <xdr:nvSpPr>
        <xdr:cNvPr id="145" name="テキスト ボックス 144"/>
        <xdr:cNvSpPr txBox="1"/>
      </xdr:nvSpPr>
      <xdr:spPr>
        <a:xfrm>
          <a:off x="2641111" y="91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141168</xdr:rowOff>
    </xdr:from>
    <xdr:to>
      <xdr:col>3</xdr:col>
      <xdr:colOff>3175</xdr:colOff>
      <xdr:row>55</xdr:row>
      <xdr:rowOff>71318</xdr:rowOff>
    </xdr:to>
    <xdr:sp macro="" textlink="">
      <xdr:nvSpPr>
        <xdr:cNvPr id="146" name="円/楕円 145"/>
        <xdr:cNvSpPr/>
      </xdr:nvSpPr>
      <xdr:spPr>
        <a:xfrm>
          <a:off x="1968500" y="93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87845</xdr:rowOff>
    </xdr:from>
    <xdr:ext cx="534377" cy="259045"/>
    <xdr:sp macro="" textlink="">
      <xdr:nvSpPr>
        <xdr:cNvPr id="147" name="テキスト ボックス 146"/>
        <xdr:cNvSpPr txBox="1"/>
      </xdr:nvSpPr>
      <xdr:spPr>
        <a:xfrm>
          <a:off x="1752111" y="91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50658</xdr:rowOff>
    </xdr:from>
    <xdr:to>
      <xdr:col>1</xdr:col>
      <xdr:colOff>485775</xdr:colOff>
      <xdr:row>55</xdr:row>
      <xdr:rowOff>152258</xdr:rowOff>
    </xdr:to>
    <xdr:sp macro="" textlink="">
      <xdr:nvSpPr>
        <xdr:cNvPr id="148" name="円/楕円 147"/>
        <xdr:cNvSpPr/>
      </xdr:nvSpPr>
      <xdr:spPr>
        <a:xfrm>
          <a:off x="1079500" y="94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168785</xdr:rowOff>
    </xdr:from>
    <xdr:ext cx="534377" cy="259045"/>
    <xdr:sp macro="" textlink="">
      <xdr:nvSpPr>
        <xdr:cNvPr id="149" name="テキスト ボックス 148"/>
        <xdr:cNvSpPr txBox="1"/>
      </xdr:nvSpPr>
      <xdr:spPr>
        <a:xfrm>
          <a:off x="863111" y="92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63968</xdr:rowOff>
    </xdr:from>
    <xdr:to>
      <xdr:col>6</xdr:col>
      <xdr:colOff>511175</xdr:colOff>
      <xdr:row>76</xdr:row>
      <xdr:rowOff>25628</xdr:rowOff>
    </xdr:to>
    <xdr:cxnSp macro="">
      <xdr:nvCxnSpPr>
        <xdr:cNvPr id="180" name="直線コネクタ 179"/>
        <xdr:cNvCxnSpPr/>
      </xdr:nvCxnSpPr>
      <xdr:spPr>
        <a:xfrm flipV="1">
          <a:off x="3797300" y="12922718"/>
          <a:ext cx="838200" cy="1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25628</xdr:rowOff>
    </xdr:from>
    <xdr:to>
      <xdr:col>5</xdr:col>
      <xdr:colOff>358775</xdr:colOff>
      <xdr:row>76</xdr:row>
      <xdr:rowOff>38168</xdr:rowOff>
    </xdr:to>
    <xdr:cxnSp macro="">
      <xdr:nvCxnSpPr>
        <xdr:cNvPr id="183" name="直線コネクタ 182"/>
        <xdr:cNvCxnSpPr/>
      </xdr:nvCxnSpPr>
      <xdr:spPr>
        <a:xfrm flipV="1">
          <a:off x="2908300" y="13055828"/>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38168</xdr:rowOff>
    </xdr:from>
    <xdr:to>
      <xdr:col>4</xdr:col>
      <xdr:colOff>155575</xdr:colOff>
      <xdr:row>77</xdr:row>
      <xdr:rowOff>57</xdr:rowOff>
    </xdr:to>
    <xdr:cxnSp macro="">
      <xdr:nvCxnSpPr>
        <xdr:cNvPr id="186" name="直線コネクタ 185"/>
        <xdr:cNvCxnSpPr/>
      </xdr:nvCxnSpPr>
      <xdr:spPr>
        <a:xfrm flipV="1">
          <a:off x="2019300" y="13068368"/>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96788</xdr:rowOff>
    </xdr:from>
    <xdr:to>
      <xdr:col>2</xdr:col>
      <xdr:colOff>638175</xdr:colOff>
      <xdr:row>77</xdr:row>
      <xdr:rowOff>57</xdr:rowOff>
    </xdr:to>
    <xdr:cxnSp macro="">
      <xdr:nvCxnSpPr>
        <xdr:cNvPr id="189" name="直線コネクタ 188"/>
        <xdr:cNvCxnSpPr/>
      </xdr:nvCxnSpPr>
      <xdr:spPr>
        <a:xfrm>
          <a:off x="1130300" y="13126988"/>
          <a:ext cx="889000" cy="7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13168</xdr:rowOff>
    </xdr:from>
    <xdr:to>
      <xdr:col>6</xdr:col>
      <xdr:colOff>561975</xdr:colOff>
      <xdr:row>75</xdr:row>
      <xdr:rowOff>114768</xdr:rowOff>
    </xdr:to>
    <xdr:sp macro="" textlink="">
      <xdr:nvSpPr>
        <xdr:cNvPr id="199" name="円/楕円 198"/>
        <xdr:cNvSpPr/>
      </xdr:nvSpPr>
      <xdr:spPr>
        <a:xfrm>
          <a:off x="4584700" y="128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36045</xdr:rowOff>
    </xdr:from>
    <xdr:ext cx="534377" cy="259045"/>
    <xdr:sp macro="" textlink="">
      <xdr:nvSpPr>
        <xdr:cNvPr id="200" name="維持補修費該当値テキスト"/>
        <xdr:cNvSpPr txBox="1"/>
      </xdr:nvSpPr>
      <xdr:spPr>
        <a:xfrm>
          <a:off x="4686300" y="1272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22,069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146278</xdr:rowOff>
    </xdr:from>
    <xdr:to>
      <xdr:col>5</xdr:col>
      <xdr:colOff>409575</xdr:colOff>
      <xdr:row>76</xdr:row>
      <xdr:rowOff>76428</xdr:rowOff>
    </xdr:to>
    <xdr:sp macro="" textlink="">
      <xdr:nvSpPr>
        <xdr:cNvPr id="201" name="円/楕円 200"/>
        <xdr:cNvSpPr/>
      </xdr:nvSpPr>
      <xdr:spPr>
        <a:xfrm>
          <a:off x="3746500" y="130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92956</xdr:rowOff>
    </xdr:from>
    <xdr:ext cx="534377" cy="259045"/>
    <xdr:sp macro="" textlink="">
      <xdr:nvSpPr>
        <xdr:cNvPr id="202" name="テキスト ボックス 201"/>
        <xdr:cNvSpPr txBox="1"/>
      </xdr:nvSpPr>
      <xdr:spPr>
        <a:xfrm>
          <a:off x="3530111" y="127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158818</xdr:rowOff>
    </xdr:from>
    <xdr:to>
      <xdr:col>4</xdr:col>
      <xdr:colOff>206375</xdr:colOff>
      <xdr:row>76</xdr:row>
      <xdr:rowOff>88968</xdr:rowOff>
    </xdr:to>
    <xdr:sp macro="" textlink="">
      <xdr:nvSpPr>
        <xdr:cNvPr id="203" name="円/楕円 202"/>
        <xdr:cNvSpPr/>
      </xdr:nvSpPr>
      <xdr:spPr>
        <a:xfrm>
          <a:off x="2857500" y="130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105496</xdr:rowOff>
    </xdr:from>
    <xdr:ext cx="534377" cy="259045"/>
    <xdr:sp macro="" textlink="">
      <xdr:nvSpPr>
        <xdr:cNvPr id="204" name="テキスト ボックス 203"/>
        <xdr:cNvSpPr txBox="1"/>
      </xdr:nvSpPr>
      <xdr:spPr>
        <a:xfrm>
          <a:off x="2641111" y="127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120707</xdr:rowOff>
    </xdr:from>
    <xdr:to>
      <xdr:col>3</xdr:col>
      <xdr:colOff>3175</xdr:colOff>
      <xdr:row>77</xdr:row>
      <xdr:rowOff>50857</xdr:rowOff>
    </xdr:to>
    <xdr:sp macro="" textlink="">
      <xdr:nvSpPr>
        <xdr:cNvPr id="205" name="円/楕円 204"/>
        <xdr:cNvSpPr/>
      </xdr:nvSpPr>
      <xdr:spPr>
        <a:xfrm>
          <a:off x="1968500" y="131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67385</xdr:rowOff>
    </xdr:from>
    <xdr:ext cx="534377" cy="259045"/>
    <xdr:sp macro="" textlink="">
      <xdr:nvSpPr>
        <xdr:cNvPr id="206" name="テキスト ボックス 205"/>
        <xdr:cNvSpPr txBox="1"/>
      </xdr:nvSpPr>
      <xdr:spPr>
        <a:xfrm>
          <a:off x="1752111" y="129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45988</xdr:rowOff>
    </xdr:from>
    <xdr:to>
      <xdr:col>1</xdr:col>
      <xdr:colOff>485775</xdr:colOff>
      <xdr:row>76</xdr:row>
      <xdr:rowOff>147588</xdr:rowOff>
    </xdr:to>
    <xdr:sp macro="" textlink="">
      <xdr:nvSpPr>
        <xdr:cNvPr id="207" name="円/楕円 206"/>
        <xdr:cNvSpPr/>
      </xdr:nvSpPr>
      <xdr:spPr>
        <a:xfrm>
          <a:off x="1079500" y="130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164116</xdr:rowOff>
    </xdr:from>
    <xdr:ext cx="534377" cy="259045"/>
    <xdr:sp macro="" textlink="">
      <xdr:nvSpPr>
        <xdr:cNvPr id="208" name="テキスト ボックス 207"/>
        <xdr:cNvSpPr txBox="1"/>
      </xdr:nvSpPr>
      <xdr:spPr>
        <a:xfrm>
          <a:off x="863111" y="128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11654</xdr:rowOff>
    </xdr:from>
    <xdr:to>
      <xdr:col>6</xdr:col>
      <xdr:colOff>510540</xdr:colOff>
      <xdr:row>98</xdr:row>
      <xdr:rowOff>127538</xdr:rowOff>
    </xdr:to>
    <xdr:cxnSp macro="">
      <xdr:nvCxnSpPr>
        <xdr:cNvPr id="231" name="直線コネクタ 230"/>
        <xdr:cNvCxnSpPr/>
      </xdr:nvCxnSpPr>
      <xdr:spPr>
        <a:xfrm flipV="1">
          <a:off x="4633595" y="15442154"/>
          <a:ext cx="1270" cy="148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131365</xdr:rowOff>
    </xdr:from>
    <xdr:ext cx="534377" cy="259045"/>
    <xdr:sp macro="" textlink="">
      <xdr:nvSpPr>
        <xdr:cNvPr id="232" name="扶助費最小値テキスト"/>
        <xdr:cNvSpPr txBox="1"/>
      </xdr:nvSpPr>
      <xdr:spPr>
        <a:xfrm>
          <a:off x="4686300" y="169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98</xdr:row>
      <xdr:rowOff>127538</xdr:rowOff>
    </xdr:from>
    <xdr:to>
      <xdr:col>6</xdr:col>
      <xdr:colOff>600075</xdr:colOff>
      <xdr:row>98</xdr:row>
      <xdr:rowOff>127538</xdr:rowOff>
    </xdr:to>
    <xdr:cxnSp macro="">
      <xdr:nvCxnSpPr>
        <xdr:cNvPr id="233" name="直線コネクタ 232"/>
        <xdr:cNvCxnSpPr/>
      </xdr:nvCxnSpPr>
      <xdr:spPr>
        <a:xfrm>
          <a:off x="4546600" y="1692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129781</xdr:rowOff>
    </xdr:from>
    <xdr:ext cx="599010" cy="259045"/>
    <xdr:sp macro="" textlink="">
      <xdr:nvSpPr>
        <xdr:cNvPr id="234" name="扶助費最大値テキスト"/>
        <xdr:cNvSpPr txBox="1"/>
      </xdr:nvSpPr>
      <xdr:spPr>
        <a:xfrm>
          <a:off x="4686300" y="1521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11654</xdr:rowOff>
    </xdr:from>
    <xdr:to>
      <xdr:col>6</xdr:col>
      <xdr:colOff>600075</xdr:colOff>
      <xdr:row>90</xdr:row>
      <xdr:rowOff>11654</xdr:rowOff>
    </xdr:to>
    <xdr:cxnSp macro="">
      <xdr:nvCxnSpPr>
        <xdr:cNvPr id="235" name="直線コネクタ 234"/>
        <xdr:cNvCxnSpPr/>
      </xdr:nvCxnSpPr>
      <xdr:spPr>
        <a:xfrm>
          <a:off x="4546600" y="1544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1809</xdr:rowOff>
    </xdr:from>
    <xdr:to>
      <xdr:col>6</xdr:col>
      <xdr:colOff>511175</xdr:colOff>
      <xdr:row>98</xdr:row>
      <xdr:rowOff>64613</xdr:rowOff>
    </xdr:to>
    <xdr:cxnSp macro="">
      <xdr:nvCxnSpPr>
        <xdr:cNvPr id="236" name="直線コネクタ 235"/>
        <xdr:cNvCxnSpPr/>
      </xdr:nvCxnSpPr>
      <xdr:spPr>
        <a:xfrm flipV="1">
          <a:off x="3797300" y="16803909"/>
          <a:ext cx="838200" cy="6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110177</xdr:rowOff>
    </xdr:from>
    <xdr:ext cx="534377" cy="259045"/>
    <xdr:sp macro="" textlink="">
      <xdr:nvSpPr>
        <xdr:cNvPr id="237" name="扶助費平均値テキスト"/>
        <xdr:cNvSpPr txBox="1"/>
      </xdr:nvSpPr>
      <xdr:spPr>
        <a:xfrm>
          <a:off x="4686300" y="1622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87300</xdr:rowOff>
    </xdr:from>
    <xdr:to>
      <xdr:col>6</xdr:col>
      <xdr:colOff>561975</xdr:colOff>
      <xdr:row>96</xdr:row>
      <xdr:rowOff>17450</xdr:rowOff>
    </xdr:to>
    <xdr:sp macro="" textlink="">
      <xdr:nvSpPr>
        <xdr:cNvPr id="238" name="フローチャート : 判断 237"/>
        <xdr:cNvSpPr/>
      </xdr:nvSpPr>
      <xdr:spPr>
        <a:xfrm>
          <a:off x="45847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64613</xdr:rowOff>
    </xdr:from>
    <xdr:to>
      <xdr:col>5</xdr:col>
      <xdr:colOff>358775</xdr:colOff>
      <xdr:row>98</xdr:row>
      <xdr:rowOff>70830</xdr:rowOff>
    </xdr:to>
    <xdr:cxnSp macro="">
      <xdr:nvCxnSpPr>
        <xdr:cNvPr id="239" name="直線コネクタ 238"/>
        <xdr:cNvCxnSpPr/>
      </xdr:nvCxnSpPr>
      <xdr:spPr>
        <a:xfrm flipV="1">
          <a:off x="2908300" y="16866713"/>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10444</xdr:rowOff>
    </xdr:from>
    <xdr:to>
      <xdr:col>5</xdr:col>
      <xdr:colOff>409575</xdr:colOff>
      <xdr:row>96</xdr:row>
      <xdr:rowOff>112044</xdr:rowOff>
    </xdr:to>
    <xdr:sp macro="" textlink="">
      <xdr:nvSpPr>
        <xdr:cNvPr id="240" name="フローチャート : 判断 239"/>
        <xdr:cNvSpPr/>
      </xdr:nvSpPr>
      <xdr:spPr>
        <a:xfrm>
          <a:off x="3746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128571</xdr:rowOff>
    </xdr:from>
    <xdr:ext cx="534377" cy="259045"/>
    <xdr:sp macro="" textlink="">
      <xdr:nvSpPr>
        <xdr:cNvPr id="241" name="テキスト ボックス 240"/>
        <xdr:cNvSpPr txBox="1"/>
      </xdr:nvSpPr>
      <xdr:spPr>
        <a:xfrm>
          <a:off x="3530111" y="162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70830</xdr:rowOff>
    </xdr:from>
    <xdr:to>
      <xdr:col>4</xdr:col>
      <xdr:colOff>155575</xdr:colOff>
      <xdr:row>99</xdr:row>
      <xdr:rowOff>25233</xdr:rowOff>
    </xdr:to>
    <xdr:cxnSp macro="">
      <xdr:nvCxnSpPr>
        <xdr:cNvPr id="242" name="直線コネクタ 241"/>
        <xdr:cNvCxnSpPr/>
      </xdr:nvCxnSpPr>
      <xdr:spPr>
        <a:xfrm flipV="1">
          <a:off x="2019300" y="16872930"/>
          <a:ext cx="889000" cy="1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102341</xdr:rowOff>
    </xdr:from>
    <xdr:to>
      <xdr:col>4</xdr:col>
      <xdr:colOff>206375</xdr:colOff>
      <xdr:row>97</xdr:row>
      <xdr:rowOff>32491</xdr:rowOff>
    </xdr:to>
    <xdr:sp macro="" textlink="">
      <xdr:nvSpPr>
        <xdr:cNvPr id="243" name="フローチャート : 判断 242"/>
        <xdr:cNvSpPr/>
      </xdr:nvSpPr>
      <xdr:spPr>
        <a:xfrm>
          <a:off x="2857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49018</xdr:rowOff>
    </xdr:from>
    <xdr:ext cx="534377" cy="259045"/>
    <xdr:sp macro="" textlink="">
      <xdr:nvSpPr>
        <xdr:cNvPr id="244" name="テキスト ボックス 243"/>
        <xdr:cNvSpPr txBox="1"/>
      </xdr:nvSpPr>
      <xdr:spPr>
        <a:xfrm>
          <a:off x="2641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25233</xdr:rowOff>
    </xdr:from>
    <xdr:to>
      <xdr:col>2</xdr:col>
      <xdr:colOff>638175</xdr:colOff>
      <xdr:row>99</xdr:row>
      <xdr:rowOff>29561</xdr:rowOff>
    </xdr:to>
    <xdr:cxnSp macro="">
      <xdr:nvCxnSpPr>
        <xdr:cNvPr id="245" name="直線コネクタ 244"/>
        <xdr:cNvCxnSpPr/>
      </xdr:nvCxnSpPr>
      <xdr:spPr>
        <a:xfrm flipV="1">
          <a:off x="1130300" y="16998783"/>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24251</xdr:rowOff>
    </xdr:from>
    <xdr:to>
      <xdr:col>3</xdr:col>
      <xdr:colOff>3175</xdr:colOff>
      <xdr:row>97</xdr:row>
      <xdr:rowOff>125851</xdr:rowOff>
    </xdr:to>
    <xdr:sp macro="" textlink="">
      <xdr:nvSpPr>
        <xdr:cNvPr id="246" name="フローチャート : 判断 245"/>
        <xdr:cNvSpPr/>
      </xdr:nvSpPr>
      <xdr:spPr>
        <a:xfrm>
          <a:off x="1968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142378</xdr:rowOff>
    </xdr:from>
    <xdr:ext cx="534377" cy="259045"/>
    <xdr:sp macro="" textlink="">
      <xdr:nvSpPr>
        <xdr:cNvPr id="247" name="テキスト ボックス 246"/>
        <xdr:cNvSpPr txBox="1"/>
      </xdr:nvSpPr>
      <xdr:spPr>
        <a:xfrm>
          <a:off x="1752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46989</xdr:rowOff>
    </xdr:from>
    <xdr:to>
      <xdr:col>1</xdr:col>
      <xdr:colOff>485775</xdr:colOff>
      <xdr:row>97</xdr:row>
      <xdr:rowOff>148589</xdr:rowOff>
    </xdr:to>
    <xdr:sp macro="" textlink="">
      <xdr:nvSpPr>
        <xdr:cNvPr id="248" name="フローチャート : 判断 247"/>
        <xdr:cNvSpPr/>
      </xdr:nvSpPr>
      <xdr:spPr>
        <a:xfrm>
          <a:off x="1079500" y="1667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165116</xdr:rowOff>
    </xdr:from>
    <xdr:ext cx="534377" cy="259045"/>
    <xdr:sp macro="" textlink="">
      <xdr:nvSpPr>
        <xdr:cNvPr id="249" name="テキスト ボックス 248"/>
        <xdr:cNvSpPr txBox="1"/>
      </xdr:nvSpPr>
      <xdr:spPr>
        <a:xfrm>
          <a:off x="863111" y="164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122459</xdr:rowOff>
    </xdr:from>
    <xdr:to>
      <xdr:col>6</xdr:col>
      <xdr:colOff>561975</xdr:colOff>
      <xdr:row>98</xdr:row>
      <xdr:rowOff>52609</xdr:rowOff>
    </xdr:to>
    <xdr:sp macro="" textlink="">
      <xdr:nvSpPr>
        <xdr:cNvPr id="255" name="円/楕円 254"/>
        <xdr:cNvSpPr/>
      </xdr:nvSpPr>
      <xdr:spPr>
        <a:xfrm>
          <a:off x="4584700" y="167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37386</xdr:rowOff>
    </xdr:from>
    <xdr:ext cx="534377" cy="259045"/>
    <xdr:sp macro="" textlink="">
      <xdr:nvSpPr>
        <xdr:cNvPr id="256" name="扶助費該当値テキスト"/>
        <xdr:cNvSpPr txBox="1"/>
      </xdr:nvSpPr>
      <xdr:spPr>
        <a:xfrm>
          <a:off x="4686300" y="1666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69,048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13813</xdr:rowOff>
    </xdr:from>
    <xdr:to>
      <xdr:col>5</xdr:col>
      <xdr:colOff>409575</xdr:colOff>
      <xdr:row>98</xdr:row>
      <xdr:rowOff>115413</xdr:rowOff>
    </xdr:to>
    <xdr:sp macro="" textlink="">
      <xdr:nvSpPr>
        <xdr:cNvPr id="257" name="円/楕円 256"/>
        <xdr:cNvSpPr/>
      </xdr:nvSpPr>
      <xdr:spPr>
        <a:xfrm>
          <a:off x="3746500" y="168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106540</xdr:rowOff>
    </xdr:from>
    <xdr:ext cx="534377" cy="259045"/>
    <xdr:sp macro="" textlink="">
      <xdr:nvSpPr>
        <xdr:cNvPr id="258" name="テキスト ボックス 257"/>
        <xdr:cNvSpPr txBox="1"/>
      </xdr:nvSpPr>
      <xdr:spPr>
        <a:xfrm>
          <a:off x="3530111" y="169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20030</xdr:rowOff>
    </xdr:from>
    <xdr:to>
      <xdr:col>4</xdr:col>
      <xdr:colOff>206375</xdr:colOff>
      <xdr:row>98</xdr:row>
      <xdr:rowOff>121630</xdr:rowOff>
    </xdr:to>
    <xdr:sp macro="" textlink="">
      <xdr:nvSpPr>
        <xdr:cNvPr id="259" name="円/楕円 258"/>
        <xdr:cNvSpPr/>
      </xdr:nvSpPr>
      <xdr:spPr>
        <a:xfrm>
          <a:off x="2857500" y="168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112757</xdr:rowOff>
    </xdr:from>
    <xdr:ext cx="534377" cy="259045"/>
    <xdr:sp macro="" textlink="">
      <xdr:nvSpPr>
        <xdr:cNvPr id="260" name="テキスト ボックス 259"/>
        <xdr:cNvSpPr txBox="1"/>
      </xdr:nvSpPr>
      <xdr:spPr>
        <a:xfrm>
          <a:off x="2641111" y="169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145883</xdr:rowOff>
    </xdr:from>
    <xdr:to>
      <xdr:col>3</xdr:col>
      <xdr:colOff>3175</xdr:colOff>
      <xdr:row>99</xdr:row>
      <xdr:rowOff>76033</xdr:rowOff>
    </xdr:to>
    <xdr:sp macro="" textlink="">
      <xdr:nvSpPr>
        <xdr:cNvPr id="261" name="円/楕円 260"/>
        <xdr:cNvSpPr/>
      </xdr:nvSpPr>
      <xdr:spPr>
        <a:xfrm>
          <a:off x="1968500" y="1694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67160</xdr:rowOff>
    </xdr:from>
    <xdr:ext cx="534377" cy="259045"/>
    <xdr:sp macro="" textlink="">
      <xdr:nvSpPr>
        <xdr:cNvPr id="262" name="テキスト ボックス 261"/>
        <xdr:cNvSpPr txBox="1"/>
      </xdr:nvSpPr>
      <xdr:spPr>
        <a:xfrm>
          <a:off x="1752111" y="170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150211</xdr:rowOff>
    </xdr:from>
    <xdr:to>
      <xdr:col>1</xdr:col>
      <xdr:colOff>485775</xdr:colOff>
      <xdr:row>99</xdr:row>
      <xdr:rowOff>80361</xdr:rowOff>
    </xdr:to>
    <xdr:sp macro="" textlink="">
      <xdr:nvSpPr>
        <xdr:cNvPr id="263" name="円/楕円 262"/>
        <xdr:cNvSpPr/>
      </xdr:nvSpPr>
      <xdr:spPr>
        <a:xfrm>
          <a:off x="1079500" y="169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71488</xdr:rowOff>
    </xdr:from>
    <xdr:ext cx="534377" cy="259045"/>
    <xdr:sp macro="" textlink="">
      <xdr:nvSpPr>
        <xdr:cNvPr id="264" name="テキスト ボックス 263"/>
        <xdr:cNvSpPr txBox="1"/>
      </xdr:nvSpPr>
      <xdr:spPr>
        <a:xfrm>
          <a:off x="863111" y="170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88" name="直線コネクタ 287"/>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89"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0" name="直線コネクタ 289"/>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1"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2" name="直線コネクタ 291"/>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17818</xdr:rowOff>
    </xdr:from>
    <xdr:to>
      <xdr:col>15</xdr:col>
      <xdr:colOff>180975</xdr:colOff>
      <xdr:row>36</xdr:row>
      <xdr:rowOff>153950</xdr:rowOff>
    </xdr:to>
    <xdr:cxnSp macro="">
      <xdr:nvCxnSpPr>
        <xdr:cNvPr id="293" name="直線コネクタ 292"/>
        <xdr:cNvCxnSpPr/>
      </xdr:nvCxnSpPr>
      <xdr:spPr>
        <a:xfrm flipV="1">
          <a:off x="9639300" y="6190018"/>
          <a:ext cx="838200" cy="1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4"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5" name="フローチャート : 判断 294"/>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153950</xdr:rowOff>
    </xdr:from>
    <xdr:to>
      <xdr:col>14</xdr:col>
      <xdr:colOff>28575</xdr:colOff>
      <xdr:row>37</xdr:row>
      <xdr:rowOff>83464</xdr:rowOff>
    </xdr:to>
    <xdr:cxnSp macro="">
      <xdr:nvCxnSpPr>
        <xdr:cNvPr id="296" name="直線コネクタ 295"/>
        <xdr:cNvCxnSpPr/>
      </xdr:nvCxnSpPr>
      <xdr:spPr>
        <a:xfrm flipV="1">
          <a:off x="8750300" y="632615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7" name="フローチャート : 判断 296"/>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8" name="テキスト ボックス 297"/>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83464</xdr:rowOff>
    </xdr:from>
    <xdr:to>
      <xdr:col>12</xdr:col>
      <xdr:colOff>511175</xdr:colOff>
      <xdr:row>37</xdr:row>
      <xdr:rowOff>104546</xdr:rowOff>
    </xdr:to>
    <xdr:cxnSp macro="">
      <xdr:nvCxnSpPr>
        <xdr:cNvPr id="299" name="直線コネクタ 298"/>
        <xdr:cNvCxnSpPr/>
      </xdr:nvCxnSpPr>
      <xdr:spPr>
        <a:xfrm flipV="1">
          <a:off x="7861300" y="6427114"/>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0" name="フローチャート : 判断 299"/>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1" name="テキスト ボックス 300"/>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104546</xdr:rowOff>
    </xdr:from>
    <xdr:to>
      <xdr:col>11</xdr:col>
      <xdr:colOff>307975</xdr:colOff>
      <xdr:row>37</xdr:row>
      <xdr:rowOff>110299</xdr:rowOff>
    </xdr:to>
    <xdr:cxnSp macro="">
      <xdr:nvCxnSpPr>
        <xdr:cNvPr id="302" name="直線コネクタ 301"/>
        <xdr:cNvCxnSpPr/>
      </xdr:nvCxnSpPr>
      <xdr:spPr>
        <a:xfrm flipV="1">
          <a:off x="6972300" y="6448196"/>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3" name="フローチャート : 判断 302"/>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4" name="テキスト ボックス 303"/>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5" name="フローチャート : 判断 304"/>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6" name="テキスト ボックス 305"/>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138468</xdr:rowOff>
    </xdr:from>
    <xdr:to>
      <xdr:col>15</xdr:col>
      <xdr:colOff>231775</xdr:colOff>
      <xdr:row>36</xdr:row>
      <xdr:rowOff>68618</xdr:rowOff>
    </xdr:to>
    <xdr:sp macro="" textlink="">
      <xdr:nvSpPr>
        <xdr:cNvPr id="312" name="円/楕円 311"/>
        <xdr:cNvSpPr/>
      </xdr:nvSpPr>
      <xdr:spPr>
        <a:xfrm>
          <a:off x="10426700" y="61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116895</xdr:rowOff>
    </xdr:from>
    <xdr:ext cx="534377" cy="259045"/>
    <xdr:sp macro="" textlink="">
      <xdr:nvSpPr>
        <xdr:cNvPr id="313" name="補助費等該当値テキスト"/>
        <xdr:cNvSpPr txBox="1"/>
      </xdr:nvSpPr>
      <xdr:spPr>
        <a:xfrm>
          <a:off x="10528300" y="61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42,597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103150</xdr:rowOff>
    </xdr:from>
    <xdr:to>
      <xdr:col>14</xdr:col>
      <xdr:colOff>79375</xdr:colOff>
      <xdr:row>37</xdr:row>
      <xdr:rowOff>33300</xdr:rowOff>
    </xdr:to>
    <xdr:sp macro="" textlink="">
      <xdr:nvSpPr>
        <xdr:cNvPr id="314" name="円/楕円 313"/>
        <xdr:cNvSpPr/>
      </xdr:nvSpPr>
      <xdr:spPr>
        <a:xfrm>
          <a:off x="9588500" y="62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24427</xdr:rowOff>
    </xdr:from>
    <xdr:ext cx="534377" cy="259045"/>
    <xdr:sp macro="" textlink="">
      <xdr:nvSpPr>
        <xdr:cNvPr id="315" name="テキスト ボックス 314"/>
        <xdr:cNvSpPr txBox="1"/>
      </xdr:nvSpPr>
      <xdr:spPr>
        <a:xfrm>
          <a:off x="9372111" y="63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32664</xdr:rowOff>
    </xdr:from>
    <xdr:to>
      <xdr:col>12</xdr:col>
      <xdr:colOff>561975</xdr:colOff>
      <xdr:row>37</xdr:row>
      <xdr:rowOff>134264</xdr:rowOff>
    </xdr:to>
    <xdr:sp macro="" textlink="">
      <xdr:nvSpPr>
        <xdr:cNvPr id="316" name="円/楕円 315"/>
        <xdr:cNvSpPr/>
      </xdr:nvSpPr>
      <xdr:spPr>
        <a:xfrm>
          <a:off x="8699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125392</xdr:rowOff>
    </xdr:from>
    <xdr:ext cx="534377" cy="259045"/>
    <xdr:sp macro="" textlink="">
      <xdr:nvSpPr>
        <xdr:cNvPr id="317" name="テキスト ボックス 316"/>
        <xdr:cNvSpPr txBox="1"/>
      </xdr:nvSpPr>
      <xdr:spPr>
        <a:xfrm>
          <a:off x="8483111"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53746</xdr:rowOff>
    </xdr:from>
    <xdr:to>
      <xdr:col>11</xdr:col>
      <xdr:colOff>358775</xdr:colOff>
      <xdr:row>37</xdr:row>
      <xdr:rowOff>155346</xdr:rowOff>
    </xdr:to>
    <xdr:sp macro="" textlink="">
      <xdr:nvSpPr>
        <xdr:cNvPr id="318" name="円/楕円 317"/>
        <xdr:cNvSpPr/>
      </xdr:nvSpPr>
      <xdr:spPr>
        <a:xfrm>
          <a:off x="7810500" y="63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146473</xdr:rowOff>
    </xdr:from>
    <xdr:ext cx="534377" cy="259045"/>
    <xdr:sp macro="" textlink="">
      <xdr:nvSpPr>
        <xdr:cNvPr id="319" name="テキスト ボックス 318"/>
        <xdr:cNvSpPr txBox="1"/>
      </xdr:nvSpPr>
      <xdr:spPr>
        <a:xfrm>
          <a:off x="7594111" y="649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59499</xdr:rowOff>
    </xdr:from>
    <xdr:to>
      <xdr:col>10</xdr:col>
      <xdr:colOff>155575</xdr:colOff>
      <xdr:row>37</xdr:row>
      <xdr:rowOff>161099</xdr:rowOff>
    </xdr:to>
    <xdr:sp macro="" textlink="">
      <xdr:nvSpPr>
        <xdr:cNvPr id="320" name="円/楕円 319"/>
        <xdr:cNvSpPr/>
      </xdr:nvSpPr>
      <xdr:spPr>
        <a:xfrm>
          <a:off x="6921500" y="64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152226</xdr:rowOff>
    </xdr:from>
    <xdr:ext cx="534377" cy="259045"/>
    <xdr:sp macro="" textlink="">
      <xdr:nvSpPr>
        <xdr:cNvPr id="321" name="テキスト ボックス 320"/>
        <xdr:cNvSpPr txBox="1"/>
      </xdr:nvSpPr>
      <xdr:spPr>
        <a:xfrm>
          <a:off x="6705111" y="64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5" name="直線コネクタ 344"/>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46"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47" name="直線コネクタ 346"/>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48"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49" name="直線コネクタ 348"/>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99794</xdr:rowOff>
    </xdr:from>
    <xdr:to>
      <xdr:col>15</xdr:col>
      <xdr:colOff>180975</xdr:colOff>
      <xdr:row>56</xdr:row>
      <xdr:rowOff>113350</xdr:rowOff>
    </xdr:to>
    <xdr:cxnSp macro="">
      <xdr:nvCxnSpPr>
        <xdr:cNvPr id="350" name="直線コネクタ 349"/>
        <xdr:cNvCxnSpPr/>
      </xdr:nvCxnSpPr>
      <xdr:spPr>
        <a:xfrm>
          <a:off x="9639300" y="9700994"/>
          <a:ext cx="8382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1"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2" name="フローチャート : 判断 351"/>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82703</xdr:rowOff>
    </xdr:from>
    <xdr:to>
      <xdr:col>14</xdr:col>
      <xdr:colOff>28575</xdr:colOff>
      <xdr:row>56</xdr:row>
      <xdr:rowOff>99794</xdr:rowOff>
    </xdr:to>
    <xdr:cxnSp macro="">
      <xdr:nvCxnSpPr>
        <xdr:cNvPr id="353" name="直線コネクタ 352"/>
        <xdr:cNvCxnSpPr/>
      </xdr:nvCxnSpPr>
      <xdr:spPr>
        <a:xfrm>
          <a:off x="8750300" y="9341003"/>
          <a:ext cx="889000" cy="3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4" name="フローチャート : 判断 353"/>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5" name="テキスト ボックス 354"/>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82703</xdr:rowOff>
    </xdr:from>
    <xdr:to>
      <xdr:col>12</xdr:col>
      <xdr:colOff>511175</xdr:colOff>
      <xdr:row>54</xdr:row>
      <xdr:rowOff>133985</xdr:rowOff>
    </xdr:to>
    <xdr:cxnSp macro="">
      <xdr:nvCxnSpPr>
        <xdr:cNvPr id="356" name="直線コネクタ 355"/>
        <xdr:cNvCxnSpPr/>
      </xdr:nvCxnSpPr>
      <xdr:spPr>
        <a:xfrm flipV="1">
          <a:off x="7861300" y="9341003"/>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57" name="フローチャート : 判断 356"/>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58" name="テキスト ボックス 357"/>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133985</xdr:rowOff>
    </xdr:from>
    <xdr:to>
      <xdr:col>11</xdr:col>
      <xdr:colOff>307975</xdr:colOff>
      <xdr:row>56</xdr:row>
      <xdr:rowOff>123073</xdr:rowOff>
    </xdr:to>
    <xdr:cxnSp macro="">
      <xdr:nvCxnSpPr>
        <xdr:cNvPr id="359" name="直線コネクタ 358"/>
        <xdr:cNvCxnSpPr/>
      </xdr:nvCxnSpPr>
      <xdr:spPr>
        <a:xfrm flipV="1">
          <a:off x="6972300" y="9392285"/>
          <a:ext cx="889000" cy="33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0" name="フローチャート : 判断 359"/>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1" name="テキスト ボックス 360"/>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2" name="フローチャート : 判断 361"/>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3" name="テキスト ボックス 362"/>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62550</xdr:rowOff>
    </xdr:from>
    <xdr:to>
      <xdr:col>15</xdr:col>
      <xdr:colOff>231775</xdr:colOff>
      <xdr:row>56</xdr:row>
      <xdr:rowOff>164150</xdr:rowOff>
    </xdr:to>
    <xdr:sp macro="" textlink="">
      <xdr:nvSpPr>
        <xdr:cNvPr id="369" name="円/楕円 368"/>
        <xdr:cNvSpPr/>
      </xdr:nvSpPr>
      <xdr:spPr>
        <a:xfrm>
          <a:off x="10426700" y="96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40977</xdr:rowOff>
    </xdr:from>
    <xdr:ext cx="534377" cy="259045"/>
    <xdr:sp macro="" textlink="">
      <xdr:nvSpPr>
        <xdr:cNvPr id="370" name="普通建設事業費該当値テキスト"/>
        <xdr:cNvSpPr txBox="1"/>
      </xdr:nvSpPr>
      <xdr:spPr>
        <a:xfrm>
          <a:off x="10528300" y="96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58,458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48994</xdr:rowOff>
    </xdr:from>
    <xdr:to>
      <xdr:col>14</xdr:col>
      <xdr:colOff>79375</xdr:colOff>
      <xdr:row>56</xdr:row>
      <xdr:rowOff>150594</xdr:rowOff>
    </xdr:to>
    <xdr:sp macro="" textlink="">
      <xdr:nvSpPr>
        <xdr:cNvPr id="371" name="円/楕円 370"/>
        <xdr:cNvSpPr/>
      </xdr:nvSpPr>
      <xdr:spPr>
        <a:xfrm>
          <a:off x="9588500" y="96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141721</xdr:rowOff>
    </xdr:from>
    <xdr:ext cx="534377" cy="259045"/>
    <xdr:sp macro="" textlink="">
      <xdr:nvSpPr>
        <xdr:cNvPr id="372" name="テキスト ボックス 371"/>
        <xdr:cNvSpPr txBox="1"/>
      </xdr:nvSpPr>
      <xdr:spPr>
        <a:xfrm>
          <a:off x="9372111" y="97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31903</xdr:rowOff>
    </xdr:from>
    <xdr:to>
      <xdr:col>12</xdr:col>
      <xdr:colOff>561975</xdr:colOff>
      <xdr:row>54</xdr:row>
      <xdr:rowOff>133503</xdr:rowOff>
    </xdr:to>
    <xdr:sp macro="" textlink="">
      <xdr:nvSpPr>
        <xdr:cNvPr id="373" name="円/楕円 372"/>
        <xdr:cNvSpPr/>
      </xdr:nvSpPr>
      <xdr:spPr>
        <a:xfrm>
          <a:off x="8699500" y="92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150030</xdr:rowOff>
    </xdr:from>
    <xdr:ext cx="599010" cy="259045"/>
    <xdr:sp macro="" textlink="">
      <xdr:nvSpPr>
        <xdr:cNvPr id="374" name="テキスト ボックス 373"/>
        <xdr:cNvSpPr txBox="1"/>
      </xdr:nvSpPr>
      <xdr:spPr>
        <a:xfrm>
          <a:off x="8450794" y="906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83185</xdr:rowOff>
    </xdr:from>
    <xdr:to>
      <xdr:col>11</xdr:col>
      <xdr:colOff>358775</xdr:colOff>
      <xdr:row>55</xdr:row>
      <xdr:rowOff>13335</xdr:rowOff>
    </xdr:to>
    <xdr:sp macro="" textlink="">
      <xdr:nvSpPr>
        <xdr:cNvPr id="375" name="円/楕円 374"/>
        <xdr:cNvSpPr/>
      </xdr:nvSpPr>
      <xdr:spPr>
        <a:xfrm>
          <a:off x="7810500" y="93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29862</xdr:rowOff>
    </xdr:from>
    <xdr:ext cx="599010" cy="259045"/>
    <xdr:sp macro="" textlink="">
      <xdr:nvSpPr>
        <xdr:cNvPr id="376" name="テキスト ボックス 375"/>
        <xdr:cNvSpPr txBox="1"/>
      </xdr:nvSpPr>
      <xdr:spPr>
        <a:xfrm>
          <a:off x="7561794" y="911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72273</xdr:rowOff>
    </xdr:from>
    <xdr:to>
      <xdr:col>10</xdr:col>
      <xdr:colOff>155575</xdr:colOff>
      <xdr:row>57</xdr:row>
      <xdr:rowOff>2423</xdr:rowOff>
    </xdr:to>
    <xdr:sp macro="" textlink="">
      <xdr:nvSpPr>
        <xdr:cNvPr id="377" name="円/楕円 376"/>
        <xdr:cNvSpPr/>
      </xdr:nvSpPr>
      <xdr:spPr>
        <a:xfrm>
          <a:off x="6921500" y="967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18950</xdr:rowOff>
    </xdr:from>
    <xdr:ext cx="534377" cy="259045"/>
    <xdr:sp macro="" textlink="">
      <xdr:nvSpPr>
        <xdr:cNvPr id="378" name="テキスト ボックス 377"/>
        <xdr:cNvSpPr txBox="1"/>
      </xdr:nvSpPr>
      <xdr:spPr>
        <a:xfrm>
          <a:off x="6705111" y="944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2" name="直線コネクタ 401"/>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5"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06" name="直線コネクタ 405"/>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19171</xdr:rowOff>
    </xdr:from>
    <xdr:to>
      <xdr:col>15</xdr:col>
      <xdr:colOff>180975</xdr:colOff>
      <xdr:row>78</xdr:row>
      <xdr:rowOff>23037</xdr:rowOff>
    </xdr:to>
    <xdr:cxnSp macro="">
      <xdr:nvCxnSpPr>
        <xdr:cNvPr id="407" name="直線コネクタ 406"/>
        <xdr:cNvCxnSpPr/>
      </xdr:nvCxnSpPr>
      <xdr:spPr>
        <a:xfrm>
          <a:off x="9639300" y="13220821"/>
          <a:ext cx="838200" cy="17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08"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09" name="フローチャート : 判断 408"/>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134633</xdr:rowOff>
    </xdr:from>
    <xdr:to>
      <xdr:col>14</xdr:col>
      <xdr:colOff>28575</xdr:colOff>
      <xdr:row>77</xdr:row>
      <xdr:rowOff>19171</xdr:rowOff>
    </xdr:to>
    <xdr:cxnSp macro="">
      <xdr:nvCxnSpPr>
        <xdr:cNvPr id="410" name="直線コネクタ 409"/>
        <xdr:cNvCxnSpPr/>
      </xdr:nvCxnSpPr>
      <xdr:spPr>
        <a:xfrm>
          <a:off x="8750300" y="12993383"/>
          <a:ext cx="889000" cy="2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1" name="フローチャート : 判断 410"/>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2" name="テキスト ボックス 411"/>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3" name="フローチャート : 判断 412"/>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4" name="テキスト ボックス 413"/>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143687</xdr:rowOff>
    </xdr:from>
    <xdr:to>
      <xdr:col>15</xdr:col>
      <xdr:colOff>231775</xdr:colOff>
      <xdr:row>78</xdr:row>
      <xdr:rowOff>73837</xdr:rowOff>
    </xdr:to>
    <xdr:sp macro="" textlink="">
      <xdr:nvSpPr>
        <xdr:cNvPr id="420" name="円/楕円 419"/>
        <xdr:cNvSpPr/>
      </xdr:nvSpPr>
      <xdr:spPr>
        <a:xfrm>
          <a:off x="10426700" y="13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122114</xdr:rowOff>
    </xdr:from>
    <xdr:ext cx="534377" cy="259045"/>
    <xdr:sp macro="" textlink="">
      <xdr:nvSpPr>
        <xdr:cNvPr id="421" name="普通建設事業費 （ うち新規整備　）該当値テキスト"/>
        <xdr:cNvSpPr txBox="1"/>
      </xdr:nvSpPr>
      <xdr:spPr>
        <a:xfrm>
          <a:off x="10528300" y="133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139821</xdr:rowOff>
    </xdr:from>
    <xdr:to>
      <xdr:col>14</xdr:col>
      <xdr:colOff>79375</xdr:colOff>
      <xdr:row>77</xdr:row>
      <xdr:rowOff>69971</xdr:rowOff>
    </xdr:to>
    <xdr:sp macro="" textlink="">
      <xdr:nvSpPr>
        <xdr:cNvPr id="422" name="円/楕円 421"/>
        <xdr:cNvSpPr/>
      </xdr:nvSpPr>
      <xdr:spPr>
        <a:xfrm>
          <a:off x="9588500" y="131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61098</xdr:rowOff>
    </xdr:from>
    <xdr:ext cx="534377" cy="259045"/>
    <xdr:sp macro="" textlink="">
      <xdr:nvSpPr>
        <xdr:cNvPr id="423" name="テキスト ボックス 422"/>
        <xdr:cNvSpPr txBox="1"/>
      </xdr:nvSpPr>
      <xdr:spPr>
        <a:xfrm>
          <a:off x="9372111" y="132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83833</xdr:rowOff>
    </xdr:from>
    <xdr:to>
      <xdr:col>12</xdr:col>
      <xdr:colOff>561975</xdr:colOff>
      <xdr:row>76</xdr:row>
      <xdr:rowOff>13984</xdr:rowOff>
    </xdr:to>
    <xdr:sp macro="" textlink="">
      <xdr:nvSpPr>
        <xdr:cNvPr id="424" name="円/楕円 423"/>
        <xdr:cNvSpPr/>
      </xdr:nvSpPr>
      <xdr:spPr>
        <a:xfrm>
          <a:off x="8699500" y="12942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30510</xdr:rowOff>
    </xdr:from>
    <xdr:ext cx="534377" cy="259045"/>
    <xdr:sp macro="" textlink="">
      <xdr:nvSpPr>
        <xdr:cNvPr id="425" name="テキスト ボックス 424"/>
        <xdr:cNvSpPr txBox="1"/>
      </xdr:nvSpPr>
      <xdr:spPr>
        <a:xfrm>
          <a:off x="8483111" y="1271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49" name="直線コネクタ 448"/>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2"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3" name="直線コネクタ 452"/>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69926</xdr:rowOff>
    </xdr:from>
    <xdr:to>
      <xdr:col>15</xdr:col>
      <xdr:colOff>180975</xdr:colOff>
      <xdr:row>96</xdr:row>
      <xdr:rowOff>115506</xdr:rowOff>
    </xdr:to>
    <xdr:cxnSp macro="">
      <xdr:nvCxnSpPr>
        <xdr:cNvPr id="454" name="直線コネクタ 453"/>
        <xdr:cNvCxnSpPr/>
      </xdr:nvCxnSpPr>
      <xdr:spPr>
        <a:xfrm flipV="1">
          <a:off x="9639300" y="16529126"/>
          <a:ext cx="8382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5"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56" name="フローチャート : 判断 455"/>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32626</xdr:rowOff>
    </xdr:from>
    <xdr:to>
      <xdr:col>14</xdr:col>
      <xdr:colOff>28575</xdr:colOff>
      <xdr:row>96</xdr:row>
      <xdr:rowOff>115506</xdr:rowOff>
    </xdr:to>
    <xdr:cxnSp macro="">
      <xdr:nvCxnSpPr>
        <xdr:cNvPr id="457" name="直線コネクタ 456"/>
        <xdr:cNvCxnSpPr/>
      </xdr:nvCxnSpPr>
      <xdr:spPr>
        <a:xfrm>
          <a:off x="8750300" y="16148926"/>
          <a:ext cx="889000" cy="4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8" name="フローチャート : 判断 457"/>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59" name="テキスト ボックス 458"/>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0" name="フローチャート : 判断 459"/>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1" name="テキスト ボックス 460"/>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19126</xdr:rowOff>
    </xdr:from>
    <xdr:to>
      <xdr:col>15</xdr:col>
      <xdr:colOff>231775</xdr:colOff>
      <xdr:row>96</xdr:row>
      <xdr:rowOff>120726</xdr:rowOff>
    </xdr:to>
    <xdr:sp macro="" textlink="">
      <xdr:nvSpPr>
        <xdr:cNvPr id="467" name="円/楕円 466"/>
        <xdr:cNvSpPr/>
      </xdr:nvSpPr>
      <xdr:spPr>
        <a:xfrm>
          <a:off x="10426700" y="164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42003</xdr:rowOff>
    </xdr:from>
    <xdr:ext cx="534377" cy="259045"/>
    <xdr:sp macro="" textlink="">
      <xdr:nvSpPr>
        <xdr:cNvPr id="468" name="普通建設事業費 （ うち更新整備　）該当値テキスト"/>
        <xdr:cNvSpPr txBox="1"/>
      </xdr:nvSpPr>
      <xdr:spPr>
        <a:xfrm>
          <a:off x="10528300" y="163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64706</xdr:rowOff>
    </xdr:from>
    <xdr:to>
      <xdr:col>14</xdr:col>
      <xdr:colOff>79375</xdr:colOff>
      <xdr:row>96</xdr:row>
      <xdr:rowOff>166306</xdr:rowOff>
    </xdr:to>
    <xdr:sp macro="" textlink="">
      <xdr:nvSpPr>
        <xdr:cNvPr id="469" name="円/楕円 468"/>
        <xdr:cNvSpPr/>
      </xdr:nvSpPr>
      <xdr:spPr>
        <a:xfrm>
          <a:off x="9588500" y="165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11383</xdr:rowOff>
    </xdr:from>
    <xdr:ext cx="534377" cy="259045"/>
    <xdr:sp macro="" textlink="">
      <xdr:nvSpPr>
        <xdr:cNvPr id="470" name="テキスト ボックス 469"/>
        <xdr:cNvSpPr txBox="1"/>
      </xdr:nvSpPr>
      <xdr:spPr>
        <a:xfrm>
          <a:off x="9372111" y="1629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34,905</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153276</xdr:rowOff>
    </xdr:from>
    <xdr:to>
      <xdr:col>12</xdr:col>
      <xdr:colOff>561975</xdr:colOff>
      <xdr:row>94</xdr:row>
      <xdr:rowOff>83426</xdr:rowOff>
    </xdr:to>
    <xdr:sp macro="" textlink="">
      <xdr:nvSpPr>
        <xdr:cNvPr id="471" name="円/楕円 470"/>
        <xdr:cNvSpPr/>
      </xdr:nvSpPr>
      <xdr:spPr>
        <a:xfrm>
          <a:off x="8699500" y="16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99953</xdr:rowOff>
    </xdr:from>
    <xdr:ext cx="534377" cy="259045"/>
    <xdr:sp macro="" textlink="">
      <xdr:nvSpPr>
        <xdr:cNvPr id="472" name="テキスト ボックス 471"/>
        <xdr:cNvSpPr txBox="1"/>
      </xdr:nvSpPr>
      <xdr:spPr>
        <a:xfrm>
          <a:off x="8483111" y="158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4" name="直線コネクタ 493"/>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497"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498" name="直線コネクタ 497"/>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130990</xdr:rowOff>
    </xdr:from>
    <xdr:to>
      <xdr:col>23</xdr:col>
      <xdr:colOff>517525</xdr:colOff>
      <xdr:row>38</xdr:row>
      <xdr:rowOff>139700</xdr:rowOff>
    </xdr:to>
    <xdr:cxnSp macro="">
      <xdr:nvCxnSpPr>
        <xdr:cNvPr id="499" name="直線コネクタ 498"/>
        <xdr:cNvCxnSpPr/>
      </xdr:nvCxnSpPr>
      <xdr:spPr>
        <a:xfrm>
          <a:off x="15481300" y="6646090"/>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0"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1" name="フローチャート : 判断 500"/>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130990</xdr:rowOff>
    </xdr:from>
    <xdr:to>
      <xdr:col>22</xdr:col>
      <xdr:colOff>365125</xdr:colOff>
      <xdr:row>38</xdr:row>
      <xdr:rowOff>138557</xdr:rowOff>
    </xdr:to>
    <xdr:cxnSp macro="">
      <xdr:nvCxnSpPr>
        <xdr:cNvPr id="502" name="直線コネクタ 501"/>
        <xdr:cNvCxnSpPr/>
      </xdr:nvCxnSpPr>
      <xdr:spPr>
        <a:xfrm flipV="1">
          <a:off x="14592300" y="6646090"/>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3" name="フローチャート : 判断 502"/>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4" name="テキスト ボックス 503"/>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105387</xdr:rowOff>
    </xdr:from>
    <xdr:to>
      <xdr:col>21</xdr:col>
      <xdr:colOff>161925</xdr:colOff>
      <xdr:row>38</xdr:row>
      <xdr:rowOff>138557</xdr:rowOff>
    </xdr:to>
    <xdr:cxnSp macro="">
      <xdr:nvCxnSpPr>
        <xdr:cNvPr id="505" name="直線コネクタ 504"/>
        <xdr:cNvCxnSpPr/>
      </xdr:nvCxnSpPr>
      <xdr:spPr>
        <a:xfrm>
          <a:off x="13703300" y="6620487"/>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6" name="フローチャート : 判断 505"/>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7" name="テキスト ボックス 506"/>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105387</xdr:rowOff>
    </xdr:from>
    <xdr:to>
      <xdr:col>19</xdr:col>
      <xdr:colOff>644525</xdr:colOff>
      <xdr:row>38</xdr:row>
      <xdr:rowOff>116634</xdr:rowOff>
    </xdr:to>
    <xdr:cxnSp macro="">
      <xdr:nvCxnSpPr>
        <xdr:cNvPr id="508" name="直線コネクタ 507"/>
        <xdr:cNvCxnSpPr/>
      </xdr:nvCxnSpPr>
      <xdr:spPr>
        <a:xfrm flipV="1">
          <a:off x="12814300" y="6620487"/>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9" name="フローチャート : 判断 508"/>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0" name="テキスト ボックス 509"/>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1" name="フローチャート : 判断 510"/>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2" name="テキスト ボックス 511"/>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8" name="円/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19"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80190</xdr:rowOff>
    </xdr:from>
    <xdr:to>
      <xdr:col>22</xdr:col>
      <xdr:colOff>415925</xdr:colOff>
      <xdr:row>39</xdr:row>
      <xdr:rowOff>10340</xdr:rowOff>
    </xdr:to>
    <xdr:sp macro="" textlink="">
      <xdr:nvSpPr>
        <xdr:cNvPr id="520" name="円/楕円 519"/>
        <xdr:cNvSpPr/>
      </xdr:nvSpPr>
      <xdr:spPr>
        <a:xfrm>
          <a:off x="15430500" y="65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1467</xdr:rowOff>
    </xdr:from>
    <xdr:ext cx="378565" cy="259045"/>
    <xdr:sp macro="" textlink="">
      <xdr:nvSpPr>
        <xdr:cNvPr id="521" name="テキスト ボックス 520"/>
        <xdr:cNvSpPr txBox="1"/>
      </xdr:nvSpPr>
      <xdr:spPr>
        <a:xfrm>
          <a:off x="15292017" y="6688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87757</xdr:rowOff>
    </xdr:from>
    <xdr:to>
      <xdr:col>21</xdr:col>
      <xdr:colOff>212725</xdr:colOff>
      <xdr:row>39</xdr:row>
      <xdr:rowOff>17907</xdr:rowOff>
    </xdr:to>
    <xdr:sp macro="" textlink="">
      <xdr:nvSpPr>
        <xdr:cNvPr id="522" name="円/楕円 521"/>
        <xdr:cNvSpPr/>
      </xdr:nvSpPr>
      <xdr:spPr>
        <a:xfrm>
          <a:off x="14541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9034</xdr:rowOff>
    </xdr:from>
    <xdr:ext cx="313932" cy="259045"/>
    <xdr:sp macro="" textlink="">
      <xdr:nvSpPr>
        <xdr:cNvPr id="523" name="テキスト ボックス 522"/>
        <xdr:cNvSpPr txBox="1"/>
      </xdr:nvSpPr>
      <xdr:spPr>
        <a:xfrm>
          <a:off x="14435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54587</xdr:rowOff>
    </xdr:from>
    <xdr:to>
      <xdr:col>20</xdr:col>
      <xdr:colOff>9525</xdr:colOff>
      <xdr:row>38</xdr:row>
      <xdr:rowOff>156187</xdr:rowOff>
    </xdr:to>
    <xdr:sp macro="" textlink="">
      <xdr:nvSpPr>
        <xdr:cNvPr id="524" name="円/楕円 523"/>
        <xdr:cNvSpPr/>
      </xdr:nvSpPr>
      <xdr:spPr>
        <a:xfrm>
          <a:off x="13652500" y="65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147314</xdr:rowOff>
    </xdr:from>
    <xdr:ext cx="469744" cy="259045"/>
    <xdr:sp macro="" textlink="">
      <xdr:nvSpPr>
        <xdr:cNvPr id="525" name="テキスト ボックス 524"/>
        <xdr:cNvSpPr txBox="1"/>
      </xdr:nvSpPr>
      <xdr:spPr>
        <a:xfrm>
          <a:off x="13468427" y="666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65834</xdr:rowOff>
    </xdr:from>
    <xdr:to>
      <xdr:col>18</xdr:col>
      <xdr:colOff>492125</xdr:colOff>
      <xdr:row>38</xdr:row>
      <xdr:rowOff>167434</xdr:rowOff>
    </xdr:to>
    <xdr:sp macro="" textlink="">
      <xdr:nvSpPr>
        <xdr:cNvPr id="526" name="円/楕円 525"/>
        <xdr:cNvSpPr/>
      </xdr:nvSpPr>
      <xdr:spPr>
        <a:xfrm>
          <a:off x="12763500" y="658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158561</xdr:rowOff>
    </xdr:from>
    <xdr:ext cx="469744" cy="259045"/>
    <xdr:sp macro="" textlink="">
      <xdr:nvSpPr>
        <xdr:cNvPr id="527" name="テキスト ボックス 526"/>
        <xdr:cNvSpPr txBox="1"/>
      </xdr:nvSpPr>
      <xdr:spPr>
        <a:xfrm>
          <a:off x="12579427" y="667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0" name="直線コネクタ 599"/>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1"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2" name="直線コネクタ 601"/>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3"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4" name="直線コネクタ 603"/>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115595</xdr:rowOff>
    </xdr:from>
    <xdr:to>
      <xdr:col>23</xdr:col>
      <xdr:colOff>517525</xdr:colOff>
      <xdr:row>75</xdr:row>
      <xdr:rowOff>6718</xdr:rowOff>
    </xdr:to>
    <xdr:cxnSp macro="">
      <xdr:nvCxnSpPr>
        <xdr:cNvPr id="605" name="直線コネクタ 604"/>
        <xdr:cNvCxnSpPr/>
      </xdr:nvCxnSpPr>
      <xdr:spPr>
        <a:xfrm>
          <a:off x="15481300" y="12802895"/>
          <a:ext cx="8382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06"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07" name="フローチャート : 判断 606"/>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95644</xdr:rowOff>
    </xdr:from>
    <xdr:to>
      <xdr:col>22</xdr:col>
      <xdr:colOff>365125</xdr:colOff>
      <xdr:row>74</xdr:row>
      <xdr:rowOff>115595</xdr:rowOff>
    </xdr:to>
    <xdr:cxnSp macro="">
      <xdr:nvCxnSpPr>
        <xdr:cNvPr id="608" name="直線コネクタ 607"/>
        <xdr:cNvCxnSpPr/>
      </xdr:nvCxnSpPr>
      <xdr:spPr>
        <a:xfrm>
          <a:off x="14592300" y="12782944"/>
          <a:ext cx="8890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09" name="フローチャート : 判断 608"/>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0" name="テキスト ボックス 609"/>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95644</xdr:rowOff>
    </xdr:from>
    <xdr:to>
      <xdr:col>21</xdr:col>
      <xdr:colOff>161925</xdr:colOff>
      <xdr:row>74</xdr:row>
      <xdr:rowOff>96203</xdr:rowOff>
    </xdr:to>
    <xdr:cxnSp macro="">
      <xdr:nvCxnSpPr>
        <xdr:cNvPr id="611" name="直線コネクタ 610"/>
        <xdr:cNvCxnSpPr/>
      </xdr:nvCxnSpPr>
      <xdr:spPr>
        <a:xfrm flipV="1">
          <a:off x="13703300" y="12782944"/>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2" name="フローチャート : 判断 611"/>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3" name="テキスト ボックス 612"/>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54839</xdr:rowOff>
    </xdr:from>
    <xdr:to>
      <xdr:col>19</xdr:col>
      <xdr:colOff>644525</xdr:colOff>
      <xdr:row>74</xdr:row>
      <xdr:rowOff>96203</xdr:rowOff>
    </xdr:to>
    <xdr:cxnSp macro="">
      <xdr:nvCxnSpPr>
        <xdr:cNvPr id="614" name="直線コネクタ 613"/>
        <xdr:cNvCxnSpPr/>
      </xdr:nvCxnSpPr>
      <xdr:spPr>
        <a:xfrm>
          <a:off x="12814300" y="12742139"/>
          <a:ext cx="889000" cy="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5" name="フローチャート : 判断 614"/>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16" name="テキスト ボックス 615"/>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17" name="フローチャート : 判断 616"/>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18" name="テキスト ボックス 617"/>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127368</xdr:rowOff>
    </xdr:from>
    <xdr:to>
      <xdr:col>23</xdr:col>
      <xdr:colOff>568325</xdr:colOff>
      <xdr:row>75</xdr:row>
      <xdr:rowOff>57518</xdr:rowOff>
    </xdr:to>
    <xdr:sp macro="" textlink="">
      <xdr:nvSpPr>
        <xdr:cNvPr id="624" name="円/楕円 623"/>
        <xdr:cNvSpPr/>
      </xdr:nvSpPr>
      <xdr:spPr>
        <a:xfrm>
          <a:off x="16268700" y="128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150245</xdr:rowOff>
    </xdr:from>
    <xdr:ext cx="534377" cy="259045"/>
    <xdr:sp macro="" textlink="">
      <xdr:nvSpPr>
        <xdr:cNvPr id="625" name="公債費該当値テキスト"/>
        <xdr:cNvSpPr txBox="1"/>
      </xdr:nvSpPr>
      <xdr:spPr>
        <a:xfrm>
          <a:off x="16370300" y="1266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56,971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64795</xdr:rowOff>
    </xdr:from>
    <xdr:to>
      <xdr:col>22</xdr:col>
      <xdr:colOff>415925</xdr:colOff>
      <xdr:row>74</xdr:row>
      <xdr:rowOff>166395</xdr:rowOff>
    </xdr:to>
    <xdr:sp macro="" textlink="">
      <xdr:nvSpPr>
        <xdr:cNvPr id="626" name="円/楕円 625"/>
        <xdr:cNvSpPr/>
      </xdr:nvSpPr>
      <xdr:spPr>
        <a:xfrm>
          <a:off x="15430500" y="127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11472</xdr:rowOff>
    </xdr:from>
    <xdr:ext cx="534377" cy="259045"/>
    <xdr:sp macro="" textlink="">
      <xdr:nvSpPr>
        <xdr:cNvPr id="627" name="テキスト ボックス 626"/>
        <xdr:cNvSpPr txBox="1"/>
      </xdr:nvSpPr>
      <xdr:spPr>
        <a:xfrm>
          <a:off x="15214111" y="125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44844</xdr:rowOff>
    </xdr:from>
    <xdr:to>
      <xdr:col>21</xdr:col>
      <xdr:colOff>212725</xdr:colOff>
      <xdr:row>74</xdr:row>
      <xdr:rowOff>146444</xdr:rowOff>
    </xdr:to>
    <xdr:sp macro="" textlink="">
      <xdr:nvSpPr>
        <xdr:cNvPr id="628" name="円/楕円 627"/>
        <xdr:cNvSpPr/>
      </xdr:nvSpPr>
      <xdr:spPr>
        <a:xfrm>
          <a:off x="14541500" y="127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162971</xdr:rowOff>
    </xdr:from>
    <xdr:ext cx="534377" cy="259045"/>
    <xdr:sp macro="" textlink="">
      <xdr:nvSpPr>
        <xdr:cNvPr id="629" name="テキスト ボックス 628"/>
        <xdr:cNvSpPr txBox="1"/>
      </xdr:nvSpPr>
      <xdr:spPr>
        <a:xfrm>
          <a:off x="14325111" y="125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45403</xdr:rowOff>
    </xdr:from>
    <xdr:to>
      <xdr:col>20</xdr:col>
      <xdr:colOff>9525</xdr:colOff>
      <xdr:row>74</xdr:row>
      <xdr:rowOff>147003</xdr:rowOff>
    </xdr:to>
    <xdr:sp macro="" textlink="">
      <xdr:nvSpPr>
        <xdr:cNvPr id="630" name="円/楕円 629"/>
        <xdr:cNvSpPr/>
      </xdr:nvSpPr>
      <xdr:spPr>
        <a:xfrm>
          <a:off x="13652500" y="127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163530</xdr:rowOff>
    </xdr:from>
    <xdr:ext cx="534377" cy="259045"/>
    <xdr:sp macro="" textlink="">
      <xdr:nvSpPr>
        <xdr:cNvPr id="631" name="テキスト ボックス 630"/>
        <xdr:cNvSpPr txBox="1"/>
      </xdr:nvSpPr>
      <xdr:spPr>
        <a:xfrm>
          <a:off x="13436111" y="125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4039</xdr:rowOff>
    </xdr:from>
    <xdr:to>
      <xdr:col>18</xdr:col>
      <xdr:colOff>492125</xdr:colOff>
      <xdr:row>74</xdr:row>
      <xdr:rowOff>105639</xdr:rowOff>
    </xdr:to>
    <xdr:sp macro="" textlink="">
      <xdr:nvSpPr>
        <xdr:cNvPr id="632" name="円/楕円 631"/>
        <xdr:cNvSpPr/>
      </xdr:nvSpPr>
      <xdr:spPr>
        <a:xfrm>
          <a:off x="12763500" y="126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122166</xdr:rowOff>
    </xdr:from>
    <xdr:ext cx="534377" cy="259045"/>
    <xdr:sp macro="" textlink="">
      <xdr:nvSpPr>
        <xdr:cNvPr id="633" name="テキスト ボックス 632"/>
        <xdr:cNvSpPr txBox="1"/>
      </xdr:nvSpPr>
      <xdr:spPr>
        <a:xfrm>
          <a:off x="12547111" y="1246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57" name="直線コネクタ 656"/>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58"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59" name="直線コネクタ 658"/>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0"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1" name="直線コネクタ 660"/>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128690</xdr:rowOff>
    </xdr:from>
    <xdr:to>
      <xdr:col>23</xdr:col>
      <xdr:colOff>517525</xdr:colOff>
      <xdr:row>99</xdr:row>
      <xdr:rowOff>1575</xdr:rowOff>
    </xdr:to>
    <xdr:cxnSp macro="">
      <xdr:nvCxnSpPr>
        <xdr:cNvPr id="662" name="直線コネクタ 661"/>
        <xdr:cNvCxnSpPr/>
      </xdr:nvCxnSpPr>
      <xdr:spPr>
        <a:xfrm>
          <a:off x="15481300" y="16587890"/>
          <a:ext cx="838200" cy="38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3"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4" name="フローチャート : 判断 663"/>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128690</xdr:rowOff>
    </xdr:from>
    <xdr:to>
      <xdr:col>22</xdr:col>
      <xdr:colOff>365125</xdr:colOff>
      <xdr:row>98</xdr:row>
      <xdr:rowOff>117742</xdr:rowOff>
    </xdr:to>
    <xdr:cxnSp macro="">
      <xdr:nvCxnSpPr>
        <xdr:cNvPr id="665" name="直線コネクタ 664"/>
        <xdr:cNvCxnSpPr/>
      </xdr:nvCxnSpPr>
      <xdr:spPr>
        <a:xfrm flipV="1">
          <a:off x="14592300" y="16587890"/>
          <a:ext cx="889000" cy="33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66" name="フローチャート : 判断 665"/>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67" name="テキスト ボックス 666"/>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14312</xdr:rowOff>
    </xdr:from>
    <xdr:to>
      <xdr:col>21</xdr:col>
      <xdr:colOff>161925</xdr:colOff>
      <xdr:row>98</xdr:row>
      <xdr:rowOff>117742</xdr:rowOff>
    </xdr:to>
    <xdr:cxnSp macro="">
      <xdr:nvCxnSpPr>
        <xdr:cNvPr id="668" name="直線コネクタ 667"/>
        <xdr:cNvCxnSpPr/>
      </xdr:nvCxnSpPr>
      <xdr:spPr>
        <a:xfrm>
          <a:off x="13703300" y="16816412"/>
          <a:ext cx="889000" cy="10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69" name="フローチャート : 判断 668"/>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0" name="テキスト ボックス 669"/>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117247</xdr:rowOff>
    </xdr:from>
    <xdr:to>
      <xdr:col>19</xdr:col>
      <xdr:colOff>644525</xdr:colOff>
      <xdr:row>98</xdr:row>
      <xdr:rowOff>14312</xdr:rowOff>
    </xdr:to>
    <xdr:cxnSp macro="">
      <xdr:nvCxnSpPr>
        <xdr:cNvPr id="671" name="直線コネクタ 670"/>
        <xdr:cNvCxnSpPr/>
      </xdr:nvCxnSpPr>
      <xdr:spPr>
        <a:xfrm>
          <a:off x="12814300" y="16747897"/>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2" name="フローチャート : 判断 671"/>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3" name="テキスト ボックス 672"/>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4" name="フローチャート : 判断 673"/>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5" name="テキスト ボックス 674"/>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122225</xdr:rowOff>
    </xdr:from>
    <xdr:to>
      <xdr:col>23</xdr:col>
      <xdr:colOff>568325</xdr:colOff>
      <xdr:row>99</xdr:row>
      <xdr:rowOff>52375</xdr:rowOff>
    </xdr:to>
    <xdr:sp macro="" textlink="">
      <xdr:nvSpPr>
        <xdr:cNvPr id="681" name="円/楕円 680"/>
        <xdr:cNvSpPr/>
      </xdr:nvSpPr>
      <xdr:spPr>
        <a:xfrm>
          <a:off x="16268700" y="169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37152</xdr:rowOff>
    </xdr:from>
    <xdr:ext cx="469744" cy="259045"/>
    <xdr:sp macro="" textlink="">
      <xdr:nvSpPr>
        <xdr:cNvPr id="682" name="積立金該当値テキスト"/>
        <xdr:cNvSpPr txBox="1"/>
      </xdr:nvSpPr>
      <xdr:spPr>
        <a:xfrm>
          <a:off x="16370300" y="1683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77890</xdr:rowOff>
    </xdr:from>
    <xdr:to>
      <xdr:col>22</xdr:col>
      <xdr:colOff>415925</xdr:colOff>
      <xdr:row>97</xdr:row>
      <xdr:rowOff>8040</xdr:rowOff>
    </xdr:to>
    <xdr:sp macro="" textlink="">
      <xdr:nvSpPr>
        <xdr:cNvPr id="683" name="円/楕円 682"/>
        <xdr:cNvSpPr/>
      </xdr:nvSpPr>
      <xdr:spPr>
        <a:xfrm>
          <a:off x="15430500" y="165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24567</xdr:rowOff>
    </xdr:from>
    <xdr:ext cx="534377" cy="259045"/>
    <xdr:sp macro="" textlink="">
      <xdr:nvSpPr>
        <xdr:cNvPr id="684" name="テキスト ボックス 683"/>
        <xdr:cNvSpPr txBox="1"/>
      </xdr:nvSpPr>
      <xdr:spPr>
        <a:xfrm>
          <a:off x="15214111" y="163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66942</xdr:rowOff>
    </xdr:from>
    <xdr:to>
      <xdr:col>21</xdr:col>
      <xdr:colOff>212725</xdr:colOff>
      <xdr:row>98</xdr:row>
      <xdr:rowOff>168542</xdr:rowOff>
    </xdr:to>
    <xdr:sp macro="" textlink="">
      <xdr:nvSpPr>
        <xdr:cNvPr id="685" name="円/楕円 684"/>
        <xdr:cNvSpPr/>
      </xdr:nvSpPr>
      <xdr:spPr>
        <a:xfrm>
          <a:off x="14541500" y="168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159669</xdr:rowOff>
    </xdr:from>
    <xdr:ext cx="469744" cy="259045"/>
    <xdr:sp macro="" textlink="">
      <xdr:nvSpPr>
        <xdr:cNvPr id="686" name="テキスト ボックス 685"/>
        <xdr:cNvSpPr txBox="1"/>
      </xdr:nvSpPr>
      <xdr:spPr>
        <a:xfrm>
          <a:off x="14357427" y="169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134962</xdr:rowOff>
    </xdr:from>
    <xdr:to>
      <xdr:col>20</xdr:col>
      <xdr:colOff>9525</xdr:colOff>
      <xdr:row>98</xdr:row>
      <xdr:rowOff>65112</xdr:rowOff>
    </xdr:to>
    <xdr:sp macro="" textlink="">
      <xdr:nvSpPr>
        <xdr:cNvPr id="687" name="円/楕円 686"/>
        <xdr:cNvSpPr/>
      </xdr:nvSpPr>
      <xdr:spPr>
        <a:xfrm>
          <a:off x="13652500" y="167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56239</xdr:rowOff>
    </xdr:from>
    <xdr:ext cx="534377" cy="259045"/>
    <xdr:sp macro="" textlink="">
      <xdr:nvSpPr>
        <xdr:cNvPr id="688" name="テキスト ボックス 687"/>
        <xdr:cNvSpPr txBox="1"/>
      </xdr:nvSpPr>
      <xdr:spPr>
        <a:xfrm>
          <a:off x="13436111" y="168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66447</xdr:rowOff>
    </xdr:from>
    <xdr:to>
      <xdr:col>18</xdr:col>
      <xdr:colOff>492125</xdr:colOff>
      <xdr:row>97</xdr:row>
      <xdr:rowOff>168047</xdr:rowOff>
    </xdr:to>
    <xdr:sp macro="" textlink="">
      <xdr:nvSpPr>
        <xdr:cNvPr id="689" name="円/楕円 688"/>
        <xdr:cNvSpPr/>
      </xdr:nvSpPr>
      <xdr:spPr>
        <a:xfrm>
          <a:off x="12763500" y="166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159174</xdr:rowOff>
    </xdr:from>
    <xdr:ext cx="534377" cy="259045"/>
    <xdr:sp macro="" textlink="">
      <xdr:nvSpPr>
        <xdr:cNvPr id="690" name="テキスト ボックス 689"/>
        <xdr:cNvSpPr txBox="1"/>
      </xdr:nvSpPr>
      <xdr:spPr>
        <a:xfrm>
          <a:off x="12547111" y="167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4" name="直線コネクタ 713"/>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17"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18" name="直線コネクタ 717"/>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40386</xdr:rowOff>
    </xdr:from>
    <xdr:to>
      <xdr:col>32</xdr:col>
      <xdr:colOff>187325</xdr:colOff>
      <xdr:row>39</xdr:row>
      <xdr:rowOff>43053</xdr:rowOff>
    </xdr:to>
    <xdr:cxnSp macro="">
      <xdr:nvCxnSpPr>
        <xdr:cNvPr id="719" name="直線コネクタ 718"/>
        <xdr:cNvCxnSpPr/>
      </xdr:nvCxnSpPr>
      <xdr:spPr>
        <a:xfrm flipV="1">
          <a:off x="21323300" y="672693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0"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1" name="フローチャート : 判断 720"/>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43053</xdr:rowOff>
    </xdr:from>
    <xdr:to>
      <xdr:col>31</xdr:col>
      <xdr:colOff>34925</xdr:colOff>
      <xdr:row>39</xdr:row>
      <xdr:rowOff>43053</xdr:rowOff>
    </xdr:to>
    <xdr:cxnSp macro="">
      <xdr:nvCxnSpPr>
        <xdr:cNvPr id="722" name="直線コネクタ 721"/>
        <xdr:cNvCxnSpPr/>
      </xdr:nvCxnSpPr>
      <xdr:spPr>
        <a:xfrm>
          <a:off x="20434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3" name="フローチャート : 判断 722"/>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4" name="テキスト ボックス 723"/>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43053</xdr:rowOff>
    </xdr:from>
    <xdr:to>
      <xdr:col>29</xdr:col>
      <xdr:colOff>517525</xdr:colOff>
      <xdr:row>39</xdr:row>
      <xdr:rowOff>43053</xdr:rowOff>
    </xdr:to>
    <xdr:cxnSp macro="">
      <xdr:nvCxnSpPr>
        <xdr:cNvPr id="725" name="直線コネクタ 724"/>
        <xdr:cNvCxnSpPr/>
      </xdr:nvCxnSpPr>
      <xdr:spPr>
        <a:xfrm>
          <a:off x="19545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26" name="フローチャート : 判断 725"/>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27" name="テキスト ボックス 726"/>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43053</xdr:rowOff>
    </xdr:from>
    <xdr:to>
      <xdr:col>28</xdr:col>
      <xdr:colOff>314325</xdr:colOff>
      <xdr:row>39</xdr:row>
      <xdr:rowOff>43053</xdr:rowOff>
    </xdr:to>
    <xdr:cxnSp macro="">
      <xdr:nvCxnSpPr>
        <xdr:cNvPr id="728" name="直線コネクタ 727"/>
        <xdr:cNvCxnSpPr/>
      </xdr:nvCxnSpPr>
      <xdr:spPr>
        <a:xfrm>
          <a:off x="18656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29" name="フローチャート : 判断 728"/>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0" name="テキスト ボックス 729"/>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1" name="フローチャート : 判断 730"/>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2" name="テキスト ボックス 731"/>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161036</xdr:rowOff>
    </xdr:from>
    <xdr:to>
      <xdr:col>32</xdr:col>
      <xdr:colOff>238125</xdr:colOff>
      <xdr:row>39</xdr:row>
      <xdr:rowOff>91186</xdr:rowOff>
    </xdr:to>
    <xdr:sp macro="" textlink="">
      <xdr:nvSpPr>
        <xdr:cNvPr id="738" name="円/楕円 737"/>
        <xdr:cNvSpPr/>
      </xdr:nvSpPr>
      <xdr:spPr>
        <a:xfrm>
          <a:off x="221107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75963</xdr:rowOff>
    </xdr:from>
    <xdr:ext cx="313932" cy="259045"/>
    <xdr:sp macro="" textlink="">
      <xdr:nvSpPr>
        <xdr:cNvPr id="739" name="投資及び出資金該当値テキスト"/>
        <xdr:cNvSpPr txBox="1"/>
      </xdr:nvSpPr>
      <xdr:spPr>
        <a:xfrm>
          <a:off x="22212300" y="6591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163703</xdr:rowOff>
    </xdr:from>
    <xdr:to>
      <xdr:col>31</xdr:col>
      <xdr:colOff>85725</xdr:colOff>
      <xdr:row>39</xdr:row>
      <xdr:rowOff>93853</xdr:rowOff>
    </xdr:to>
    <xdr:sp macro="" textlink="">
      <xdr:nvSpPr>
        <xdr:cNvPr id="740" name="円/楕円 739"/>
        <xdr:cNvSpPr/>
      </xdr:nvSpPr>
      <xdr:spPr>
        <a:xfrm>
          <a:off x="21272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84980</xdr:rowOff>
    </xdr:from>
    <xdr:ext cx="313932" cy="259045"/>
    <xdr:sp macro="" textlink="">
      <xdr:nvSpPr>
        <xdr:cNvPr id="741" name="テキスト ボックス 740"/>
        <xdr:cNvSpPr txBox="1"/>
      </xdr:nvSpPr>
      <xdr:spPr>
        <a:xfrm>
          <a:off x="21166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163703</xdr:rowOff>
    </xdr:from>
    <xdr:to>
      <xdr:col>29</xdr:col>
      <xdr:colOff>568325</xdr:colOff>
      <xdr:row>39</xdr:row>
      <xdr:rowOff>93853</xdr:rowOff>
    </xdr:to>
    <xdr:sp macro="" textlink="">
      <xdr:nvSpPr>
        <xdr:cNvPr id="742" name="円/楕円 741"/>
        <xdr:cNvSpPr/>
      </xdr:nvSpPr>
      <xdr:spPr>
        <a:xfrm>
          <a:off x="20383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84980</xdr:rowOff>
    </xdr:from>
    <xdr:ext cx="313932" cy="259045"/>
    <xdr:sp macro="" textlink="">
      <xdr:nvSpPr>
        <xdr:cNvPr id="743" name="テキスト ボックス 742"/>
        <xdr:cNvSpPr txBox="1"/>
      </xdr:nvSpPr>
      <xdr:spPr>
        <a:xfrm>
          <a:off x="20277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163703</xdr:rowOff>
    </xdr:from>
    <xdr:to>
      <xdr:col>28</xdr:col>
      <xdr:colOff>365125</xdr:colOff>
      <xdr:row>39</xdr:row>
      <xdr:rowOff>93853</xdr:rowOff>
    </xdr:to>
    <xdr:sp macro="" textlink="">
      <xdr:nvSpPr>
        <xdr:cNvPr id="744" name="円/楕円 743"/>
        <xdr:cNvSpPr/>
      </xdr:nvSpPr>
      <xdr:spPr>
        <a:xfrm>
          <a:off x="19494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84980</xdr:rowOff>
    </xdr:from>
    <xdr:ext cx="313932" cy="259045"/>
    <xdr:sp macro="" textlink="">
      <xdr:nvSpPr>
        <xdr:cNvPr id="745" name="テキスト ボックス 744"/>
        <xdr:cNvSpPr txBox="1"/>
      </xdr:nvSpPr>
      <xdr:spPr>
        <a:xfrm>
          <a:off x="19388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163703</xdr:rowOff>
    </xdr:from>
    <xdr:to>
      <xdr:col>27</xdr:col>
      <xdr:colOff>161925</xdr:colOff>
      <xdr:row>39</xdr:row>
      <xdr:rowOff>93853</xdr:rowOff>
    </xdr:to>
    <xdr:sp macro="" textlink="">
      <xdr:nvSpPr>
        <xdr:cNvPr id="746" name="円/楕円 745"/>
        <xdr:cNvSpPr/>
      </xdr:nvSpPr>
      <xdr:spPr>
        <a:xfrm>
          <a:off x="18605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84980</xdr:rowOff>
    </xdr:from>
    <xdr:ext cx="313932" cy="259045"/>
    <xdr:sp macro="" textlink="">
      <xdr:nvSpPr>
        <xdr:cNvPr id="747" name="テキスト ボックス 746"/>
        <xdr:cNvSpPr txBox="1"/>
      </xdr:nvSpPr>
      <xdr:spPr>
        <a:xfrm>
          <a:off x="18499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1" name="直線コネクタ 770"/>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4"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5" name="直線コネクタ 774"/>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151282</xdr:rowOff>
    </xdr:from>
    <xdr:to>
      <xdr:col>32</xdr:col>
      <xdr:colOff>187325</xdr:colOff>
      <xdr:row>55</xdr:row>
      <xdr:rowOff>157645</xdr:rowOff>
    </xdr:to>
    <xdr:cxnSp macro="">
      <xdr:nvCxnSpPr>
        <xdr:cNvPr id="776" name="直線コネクタ 775"/>
        <xdr:cNvCxnSpPr/>
      </xdr:nvCxnSpPr>
      <xdr:spPr>
        <a:xfrm flipV="1">
          <a:off x="21323300" y="9581032"/>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77"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78" name="フローチャート : 判断 777"/>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96456</xdr:rowOff>
    </xdr:from>
    <xdr:to>
      <xdr:col>31</xdr:col>
      <xdr:colOff>34925</xdr:colOff>
      <xdr:row>55</xdr:row>
      <xdr:rowOff>157645</xdr:rowOff>
    </xdr:to>
    <xdr:cxnSp macro="">
      <xdr:nvCxnSpPr>
        <xdr:cNvPr id="779" name="直線コネクタ 778"/>
        <xdr:cNvCxnSpPr/>
      </xdr:nvCxnSpPr>
      <xdr:spPr>
        <a:xfrm>
          <a:off x="20434300" y="9526206"/>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0" name="フローチャート : 判断 779"/>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1" name="テキスト ボックス 780"/>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96456</xdr:rowOff>
    </xdr:from>
    <xdr:to>
      <xdr:col>29</xdr:col>
      <xdr:colOff>517525</xdr:colOff>
      <xdr:row>56</xdr:row>
      <xdr:rowOff>16523</xdr:rowOff>
    </xdr:to>
    <xdr:cxnSp macro="">
      <xdr:nvCxnSpPr>
        <xdr:cNvPr id="782" name="直線コネクタ 781"/>
        <xdr:cNvCxnSpPr/>
      </xdr:nvCxnSpPr>
      <xdr:spPr>
        <a:xfrm flipV="1">
          <a:off x="19545300" y="9526206"/>
          <a:ext cx="889000" cy="9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3" name="フローチャート : 判断 782"/>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4" name="テキスト ボックス 783"/>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125755</xdr:rowOff>
    </xdr:from>
    <xdr:to>
      <xdr:col>28</xdr:col>
      <xdr:colOff>314325</xdr:colOff>
      <xdr:row>56</xdr:row>
      <xdr:rowOff>16523</xdr:rowOff>
    </xdr:to>
    <xdr:cxnSp macro="">
      <xdr:nvCxnSpPr>
        <xdr:cNvPr id="785" name="直線コネクタ 784"/>
        <xdr:cNvCxnSpPr/>
      </xdr:nvCxnSpPr>
      <xdr:spPr>
        <a:xfrm>
          <a:off x="18656300" y="9555505"/>
          <a:ext cx="889000" cy="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86" name="フローチャート : 判断 785"/>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87" name="テキスト ボックス 786"/>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88" name="フローチャート : 判断 787"/>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89" name="テキスト ボックス 788"/>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100482</xdr:rowOff>
    </xdr:from>
    <xdr:to>
      <xdr:col>32</xdr:col>
      <xdr:colOff>238125</xdr:colOff>
      <xdr:row>56</xdr:row>
      <xdr:rowOff>30632</xdr:rowOff>
    </xdr:to>
    <xdr:sp macro="" textlink="">
      <xdr:nvSpPr>
        <xdr:cNvPr id="795" name="円/楕円 794"/>
        <xdr:cNvSpPr/>
      </xdr:nvSpPr>
      <xdr:spPr>
        <a:xfrm>
          <a:off x="22110700" y="95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123359</xdr:rowOff>
    </xdr:from>
    <xdr:ext cx="534377" cy="259045"/>
    <xdr:sp macro="" textlink="">
      <xdr:nvSpPr>
        <xdr:cNvPr id="796" name="貸付金該当値テキスト"/>
        <xdr:cNvSpPr txBox="1"/>
      </xdr:nvSpPr>
      <xdr:spPr>
        <a:xfrm>
          <a:off x="22212300" y="93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106845</xdr:rowOff>
    </xdr:from>
    <xdr:to>
      <xdr:col>31</xdr:col>
      <xdr:colOff>85725</xdr:colOff>
      <xdr:row>56</xdr:row>
      <xdr:rowOff>36995</xdr:rowOff>
    </xdr:to>
    <xdr:sp macro="" textlink="">
      <xdr:nvSpPr>
        <xdr:cNvPr id="797" name="円/楕円 796"/>
        <xdr:cNvSpPr/>
      </xdr:nvSpPr>
      <xdr:spPr>
        <a:xfrm>
          <a:off x="21272500" y="95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53522</xdr:rowOff>
    </xdr:from>
    <xdr:ext cx="534377" cy="259045"/>
    <xdr:sp macro="" textlink="">
      <xdr:nvSpPr>
        <xdr:cNvPr id="798" name="テキスト ボックス 797"/>
        <xdr:cNvSpPr txBox="1"/>
      </xdr:nvSpPr>
      <xdr:spPr>
        <a:xfrm>
          <a:off x="21056111" y="93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45656</xdr:rowOff>
    </xdr:from>
    <xdr:to>
      <xdr:col>29</xdr:col>
      <xdr:colOff>568325</xdr:colOff>
      <xdr:row>55</xdr:row>
      <xdr:rowOff>147256</xdr:rowOff>
    </xdr:to>
    <xdr:sp macro="" textlink="">
      <xdr:nvSpPr>
        <xdr:cNvPr id="799" name="円/楕円 798"/>
        <xdr:cNvSpPr/>
      </xdr:nvSpPr>
      <xdr:spPr>
        <a:xfrm>
          <a:off x="20383500" y="94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163783</xdr:rowOff>
    </xdr:from>
    <xdr:ext cx="534377" cy="259045"/>
    <xdr:sp macro="" textlink="">
      <xdr:nvSpPr>
        <xdr:cNvPr id="800" name="テキスト ボックス 799"/>
        <xdr:cNvSpPr txBox="1"/>
      </xdr:nvSpPr>
      <xdr:spPr>
        <a:xfrm>
          <a:off x="20167111" y="92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16,635</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137173</xdr:rowOff>
    </xdr:from>
    <xdr:to>
      <xdr:col>28</xdr:col>
      <xdr:colOff>365125</xdr:colOff>
      <xdr:row>56</xdr:row>
      <xdr:rowOff>67323</xdr:rowOff>
    </xdr:to>
    <xdr:sp macro="" textlink="">
      <xdr:nvSpPr>
        <xdr:cNvPr id="801" name="円/楕円 800"/>
        <xdr:cNvSpPr/>
      </xdr:nvSpPr>
      <xdr:spPr>
        <a:xfrm>
          <a:off x="19494500" y="95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83850</xdr:rowOff>
    </xdr:from>
    <xdr:ext cx="534377" cy="259045"/>
    <xdr:sp macro="" textlink="">
      <xdr:nvSpPr>
        <xdr:cNvPr id="802" name="テキスト ボックス 801"/>
        <xdr:cNvSpPr txBox="1"/>
      </xdr:nvSpPr>
      <xdr:spPr>
        <a:xfrm>
          <a:off x="19278111" y="934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74955</xdr:rowOff>
    </xdr:from>
    <xdr:to>
      <xdr:col>27</xdr:col>
      <xdr:colOff>161925</xdr:colOff>
      <xdr:row>56</xdr:row>
      <xdr:rowOff>5105</xdr:rowOff>
    </xdr:to>
    <xdr:sp macro="" textlink="">
      <xdr:nvSpPr>
        <xdr:cNvPr id="803" name="円/楕円 802"/>
        <xdr:cNvSpPr/>
      </xdr:nvSpPr>
      <xdr:spPr>
        <a:xfrm>
          <a:off x="18605500" y="95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21632</xdr:rowOff>
    </xdr:from>
    <xdr:ext cx="534377" cy="259045"/>
    <xdr:sp macro="" textlink="">
      <xdr:nvSpPr>
        <xdr:cNvPr id="804" name="テキスト ボックス 803"/>
        <xdr:cNvSpPr txBox="1"/>
      </xdr:nvSpPr>
      <xdr:spPr>
        <a:xfrm>
          <a:off x="18389111" y="92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29" name="直線コネクタ 828"/>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0"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1" name="直線コネクタ 830"/>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2"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3" name="直線コネクタ 832"/>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36773</xdr:rowOff>
    </xdr:from>
    <xdr:to>
      <xdr:col>32</xdr:col>
      <xdr:colOff>187325</xdr:colOff>
      <xdr:row>72</xdr:row>
      <xdr:rowOff>66015</xdr:rowOff>
    </xdr:to>
    <xdr:cxnSp macro="">
      <xdr:nvCxnSpPr>
        <xdr:cNvPr id="834" name="直線コネクタ 833"/>
        <xdr:cNvCxnSpPr/>
      </xdr:nvCxnSpPr>
      <xdr:spPr>
        <a:xfrm flipV="1">
          <a:off x="21323300" y="12381173"/>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5"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36" name="フローチャート : 判断 835"/>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66015</xdr:rowOff>
    </xdr:from>
    <xdr:to>
      <xdr:col>31</xdr:col>
      <xdr:colOff>34925</xdr:colOff>
      <xdr:row>72</xdr:row>
      <xdr:rowOff>133471</xdr:rowOff>
    </xdr:to>
    <xdr:cxnSp macro="">
      <xdr:nvCxnSpPr>
        <xdr:cNvPr id="837" name="直線コネクタ 836"/>
        <xdr:cNvCxnSpPr/>
      </xdr:nvCxnSpPr>
      <xdr:spPr>
        <a:xfrm flipV="1">
          <a:off x="20434300" y="12410415"/>
          <a:ext cx="889000" cy="6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38" name="フローチャート : 判断 837"/>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39" name="テキスト ボックス 838"/>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133471</xdr:rowOff>
    </xdr:from>
    <xdr:to>
      <xdr:col>29</xdr:col>
      <xdr:colOff>517525</xdr:colOff>
      <xdr:row>72</xdr:row>
      <xdr:rowOff>158845</xdr:rowOff>
    </xdr:to>
    <xdr:cxnSp macro="">
      <xdr:nvCxnSpPr>
        <xdr:cNvPr id="840" name="直線コネクタ 839"/>
        <xdr:cNvCxnSpPr/>
      </xdr:nvCxnSpPr>
      <xdr:spPr>
        <a:xfrm flipV="1">
          <a:off x="19545300" y="12477871"/>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1" name="フローチャート : 判断 840"/>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2" name="テキスト ボックス 841"/>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158845</xdr:rowOff>
    </xdr:from>
    <xdr:to>
      <xdr:col>28</xdr:col>
      <xdr:colOff>314325</xdr:colOff>
      <xdr:row>72</xdr:row>
      <xdr:rowOff>164312</xdr:rowOff>
    </xdr:to>
    <xdr:cxnSp macro="">
      <xdr:nvCxnSpPr>
        <xdr:cNvPr id="843" name="直線コネクタ 842"/>
        <xdr:cNvCxnSpPr/>
      </xdr:nvCxnSpPr>
      <xdr:spPr>
        <a:xfrm flipV="1">
          <a:off x="18656300" y="12503245"/>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4" name="フローチャート : 判断 843"/>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5" name="テキスト ボックス 844"/>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46" name="フローチャート : 判断 845"/>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47" name="テキスト ボックス 846"/>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157423</xdr:rowOff>
    </xdr:from>
    <xdr:to>
      <xdr:col>32</xdr:col>
      <xdr:colOff>238125</xdr:colOff>
      <xdr:row>72</xdr:row>
      <xdr:rowOff>87573</xdr:rowOff>
    </xdr:to>
    <xdr:sp macro="" textlink="">
      <xdr:nvSpPr>
        <xdr:cNvPr id="853" name="円/楕円 852"/>
        <xdr:cNvSpPr/>
      </xdr:nvSpPr>
      <xdr:spPr>
        <a:xfrm>
          <a:off x="22110700" y="123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72350</xdr:rowOff>
    </xdr:from>
    <xdr:ext cx="534377" cy="259045"/>
    <xdr:sp macro="" textlink="">
      <xdr:nvSpPr>
        <xdr:cNvPr id="854" name="繰出金該当値テキスト"/>
        <xdr:cNvSpPr txBox="1"/>
      </xdr:nvSpPr>
      <xdr:spPr>
        <a:xfrm>
          <a:off x="22212300" y="122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83,403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15215</xdr:rowOff>
    </xdr:from>
    <xdr:to>
      <xdr:col>31</xdr:col>
      <xdr:colOff>85725</xdr:colOff>
      <xdr:row>72</xdr:row>
      <xdr:rowOff>116815</xdr:rowOff>
    </xdr:to>
    <xdr:sp macro="" textlink="">
      <xdr:nvSpPr>
        <xdr:cNvPr id="855" name="円/楕円 854"/>
        <xdr:cNvSpPr/>
      </xdr:nvSpPr>
      <xdr:spPr>
        <a:xfrm>
          <a:off x="21272500" y="123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133342</xdr:rowOff>
    </xdr:from>
    <xdr:ext cx="534377" cy="259045"/>
    <xdr:sp macro="" textlink="">
      <xdr:nvSpPr>
        <xdr:cNvPr id="856" name="テキスト ボックス 855"/>
        <xdr:cNvSpPr txBox="1"/>
      </xdr:nvSpPr>
      <xdr:spPr>
        <a:xfrm>
          <a:off x="21056111" y="12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81,868</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82671</xdr:rowOff>
    </xdr:from>
    <xdr:to>
      <xdr:col>29</xdr:col>
      <xdr:colOff>568325</xdr:colOff>
      <xdr:row>73</xdr:row>
      <xdr:rowOff>12821</xdr:rowOff>
    </xdr:to>
    <xdr:sp macro="" textlink="">
      <xdr:nvSpPr>
        <xdr:cNvPr id="857" name="円/楕円 856"/>
        <xdr:cNvSpPr/>
      </xdr:nvSpPr>
      <xdr:spPr>
        <a:xfrm>
          <a:off x="20383500" y="124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29348</xdr:rowOff>
    </xdr:from>
    <xdr:ext cx="534377" cy="259045"/>
    <xdr:sp macro="" textlink="">
      <xdr:nvSpPr>
        <xdr:cNvPr id="858" name="テキスト ボックス 857"/>
        <xdr:cNvSpPr txBox="1"/>
      </xdr:nvSpPr>
      <xdr:spPr>
        <a:xfrm>
          <a:off x="20167111" y="122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108045</xdr:rowOff>
    </xdr:from>
    <xdr:to>
      <xdr:col>28</xdr:col>
      <xdr:colOff>365125</xdr:colOff>
      <xdr:row>73</xdr:row>
      <xdr:rowOff>38195</xdr:rowOff>
    </xdr:to>
    <xdr:sp macro="" textlink="">
      <xdr:nvSpPr>
        <xdr:cNvPr id="859" name="円/楕円 858"/>
        <xdr:cNvSpPr/>
      </xdr:nvSpPr>
      <xdr:spPr>
        <a:xfrm>
          <a:off x="19494500" y="124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54722</xdr:rowOff>
    </xdr:from>
    <xdr:ext cx="534377" cy="259045"/>
    <xdr:sp macro="" textlink="">
      <xdr:nvSpPr>
        <xdr:cNvPr id="860" name="テキスト ボックス 859"/>
        <xdr:cNvSpPr txBox="1"/>
      </xdr:nvSpPr>
      <xdr:spPr>
        <a:xfrm>
          <a:off x="19278111" y="122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113512</xdr:rowOff>
    </xdr:from>
    <xdr:to>
      <xdr:col>27</xdr:col>
      <xdr:colOff>161925</xdr:colOff>
      <xdr:row>73</xdr:row>
      <xdr:rowOff>43662</xdr:rowOff>
    </xdr:to>
    <xdr:sp macro="" textlink="">
      <xdr:nvSpPr>
        <xdr:cNvPr id="861" name="円/楕円 860"/>
        <xdr:cNvSpPr/>
      </xdr:nvSpPr>
      <xdr:spPr>
        <a:xfrm>
          <a:off x="18605500" y="124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60189</xdr:rowOff>
    </xdr:from>
    <xdr:ext cx="534377" cy="259045"/>
    <xdr:sp macro="" textlink="">
      <xdr:nvSpPr>
        <xdr:cNvPr id="862" name="テキスト ボックス 861"/>
        <xdr:cNvSpPr txBox="1"/>
      </xdr:nvSpPr>
      <xdr:spPr>
        <a:xfrm>
          <a:off x="18389111" y="122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521,115</a:t>
          </a:r>
          <a:r>
            <a:rPr kumimoji="1" lang="ja-JP" altLang="en-US" sz="1300">
              <a:latin typeface="ＭＳ Ｐゴシック"/>
            </a:rPr>
            <a:t>円となっている。主な構成要因である人件費は住民一人当たり</a:t>
          </a:r>
          <a:r>
            <a:rPr kumimoji="1" lang="en-US" altLang="ja-JP" sz="1300">
              <a:latin typeface="ＭＳ Ｐゴシック"/>
            </a:rPr>
            <a:t>85,660</a:t>
          </a:r>
          <a:r>
            <a:rPr kumimoji="1" lang="ja-JP" altLang="en-US" sz="1300">
              <a:latin typeface="ＭＳ Ｐゴシック"/>
            </a:rPr>
            <a:t>円となっており、ほぼ同水準で推移しているものの類似団体平均と比較し高い水準にある。これは、消防業務を市単独で実施していることが主な要因である。指定管理者制度の導入による人件費から物件費への経費の移行や、業務委託の増により上昇傾向にある物件費、保有する公共施設が多いことや施設の老朽化に伴う維持補修費については今後も増加することが見込まれるため、行財政改革を推進し、また、公共施設等の維持及び更新に係る経費の縮減と平準化を図り、財政健全化を図る。また、普通建設事業費については、住民一人当たり</a:t>
          </a:r>
          <a:r>
            <a:rPr kumimoji="1" lang="en-US" altLang="ja-JP" sz="1300">
              <a:latin typeface="ＭＳ Ｐゴシック"/>
            </a:rPr>
            <a:t>58,458</a:t>
          </a:r>
          <a:r>
            <a:rPr kumimoji="1" lang="ja-JP" altLang="en-US" sz="1300">
              <a:latin typeface="ＭＳ Ｐゴシック"/>
            </a:rPr>
            <a:t>円となっており、類似団体平均と比較してやや低い水準となっている。これは、更新整備にかかる経費の比率が高いことからわかるように、施設の延命化工事や維持補修費へ事業配分をシフトしていることに起因するが、今後数年程度大規模事業が控えていることから、過疎対策事業債等の交付税算入率の高い地方債を発行することで後年度の負担軽減を図る。</a:t>
          </a:r>
          <a:endParaRPr kumimoji="1" lang="en-US" altLang="ja-JP" sz="1300">
            <a:latin typeface="ＭＳ Ｐゴシック"/>
          </a:endParaRPr>
        </a:p>
        <a:p>
          <a:r>
            <a:rPr kumimoji="1" lang="ja-JP" altLang="en-US" sz="1300">
              <a:latin typeface="ＭＳ Ｐゴシック"/>
            </a:rPr>
            <a:t>　繰出金は、住民一人当たり</a:t>
          </a:r>
          <a:r>
            <a:rPr kumimoji="1" lang="en-US" altLang="ja-JP" sz="1300">
              <a:latin typeface="ＭＳ Ｐゴシック"/>
            </a:rPr>
            <a:t>83,403</a:t>
          </a:r>
          <a:r>
            <a:rPr kumimoji="1" lang="ja-JP" altLang="en-US" sz="1300">
              <a:latin typeface="ＭＳ Ｐゴシック"/>
            </a:rPr>
            <a:t>円となっており、類似団体平均と比較して</a:t>
          </a:r>
          <a:r>
            <a:rPr kumimoji="1" lang="en-US" altLang="ja-JP" sz="1300">
              <a:latin typeface="ＭＳ Ｐゴシック"/>
            </a:rPr>
            <a:t>32,709</a:t>
          </a:r>
          <a:r>
            <a:rPr kumimoji="1" lang="ja-JP" altLang="en-US" sz="1300">
              <a:latin typeface="ＭＳ Ｐゴシック"/>
            </a:rPr>
            <a:t>円高い状況となっている。主な要因は下水道事業特別会計への繰出金であり、財政負担の平準化のために資本費平準化債を活用し、下水道事業については経費を節減するとともに、独立採算の原則に立ち返った下水道使用料の安定確保や下水道接続率の向上を図ることで自主財源を確保し、基準外繰出金の減少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新潟県村上市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62,638
62,367
1,174.26
33,924,617
32,641,571
1,084,960
21,898,299
32,637,160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1625</xdr:rowOff>
    </xdr:from>
    <xdr:to>
      <xdr:col>6</xdr:col>
      <xdr:colOff>511175</xdr:colOff>
      <xdr:row>35</xdr:row>
      <xdr:rowOff>122784</xdr:rowOff>
    </xdr:to>
    <xdr:cxnSp macro="">
      <xdr:nvCxnSpPr>
        <xdr:cNvPr id="59" name="直線コネクタ 58"/>
        <xdr:cNvCxnSpPr/>
      </xdr:nvCxnSpPr>
      <xdr:spPr>
        <a:xfrm>
          <a:off x="3797300" y="6002375"/>
          <a:ext cx="8382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1625</xdr:rowOff>
    </xdr:from>
    <xdr:to>
      <xdr:col>5</xdr:col>
      <xdr:colOff>358775</xdr:colOff>
      <xdr:row>35</xdr:row>
      <xdr:rowOff>66091</xdr:rowOff>
    </xdr:to>
    <xdr:cxnSp macro="">
      <xdr:nvCxnSpPr>
        <xdr:cNvPr id="62" name="直線コネクタ 61"/>
        <xdr:cNvCxnSpPr/>
      </xdr:nvCxnSpPr>
      <xdr:spPr>
        <a:xfrm flipV="1">
          <a:off x="2908300" y="6002375"/>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66091</xdr:rowOff>
    </xdr:from>
    <xdr:to>
      <xdr:col>4</xdr:col>
      <xdr:colOff>155575</xdr:colOff>
      <xdr:row>35</xdr:row>
      <xdr:rowOff>108153</xdr:rowOff>
    </xdr:to>
    <xdr:cxnSp macro="">
      <xdr:nvCxnSpPr>
        <xdr:cNvPr id="65" name="直線コネクタ 64"/>
        <xdr:cNvCxnSpPr/>
      </xdr:nvCxnSpPr>
      <xdr:spPr>
        <a:xfrm flipV="1">
          <a:off x="2019300" y="6066841"/>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94437</xdr:rowOff>
    </xdr:from>
    <xdr:to>
      <xdr:col>2</xdr:col>
      <xdr:colOff>638175</xdr:colOff>
      <xdr:row>35</xdr:row>
      <xdr:rowOff>108153</xdr:rowOff>
    </xdr:to>
    <xdr:cxnSp macro="">
      <xdr:nvCxnSpPr>
        <xdr:cNvPr id="68" name="直線コネクタ 67"/>
        <xdr:cNvCxnSpPr/>
      </xdr:nvCxnSpPr>
      <xdr:spPr>
        <a:xfrm>
          <a:off x="1130300" y="609518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71984</xdr:rowOff>
    </xdr:from>
    <xdr:to>
      <xdr:col>6</xdr:col>
      <xdr:colOff>561975</xdr:colOff>
      <xdr:row>36</xdr:row>
      <xdr:rowOff>2134</xdr:rowOff>
    </xdr:to>
    <xdr:sp macro="" textlink="">
      <xdr:nvSpPr>
        <xdr:cNvPr id="78" name="円/楕円 77"/>
        <xdr:cNvSpPr/>
      </xdr:nvSpPr>
      <xdr:spPr>
        <a:xfrm>
          <a:off x="45847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50411</xdr:rowOff>
    </xdr:from>
    <xdr:ext cx="469744" cy="259045"/>
    <xdr:sp macro="" textlink="">
      <xdr:nvSpPr>
        <xdr:cNvPr id="79" name="議会費該当値テキスト"/>
        <xdr:cNvSpPr txBox="1"/>
      </xdr:nvSpPr>
      <xdr:spPr>
        <a:xfrm>
          <a:off x="4686300" y="60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122275</xdr:rowOff>
    </xdr:from>
    <xdr:to>
      <xdr:col>5</xdr:col>
      <xdr:colOff>409575</xdr:colOff>
      <xdr:row>35</xdr:row>
      <xdr:rowOff>52425</xdr:rowOff>
    </xdr:to>
    <xdr:sp macro="" textlink="">
      <xdr:nvSpPr>
        <xdr:cNvPr id="80" name="円/楕円 79"/>
        <xdr:cNvSpPr/>
      </xdr:nvSpPr>
      <xdr:spPr>
        <a:xfrm>
          <a:off x="3746500" y="59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43552</xdr:rowOff>
    </xdr:from>
    <xdr:ext cx="469744" cy="259045"/>
    <xdr:sp macro="" textlink="">
      <xdr:nvSpPr>
        <xdr:cNvPr id="81" name="テキスト ボックス 80"/>
        <xdr:cNvSpPr txBox="1"/>
      </xdr:nvSpPr>
      <xdr:spPr>
        <a:xfrm>
          <a:off x="3562427" y="60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15291</xdr:rowOff>
    </xdr:from>
    <xdr:to>
      <xdr:col>4</xdr:col>
      <xdr:colOff>206375</xdr:colOff>
      <xdr:row>35</xdr:row>
      <xdr:rowOff>116891</xdr:rowOff>
    </xdr:to>
    <xdr:sp macro="" textlink="">
      <xdr:nvSpPr>
        <xdr:cNvPr id="82" name="円/楕円 81"/>
        <xdr:cNvSpPr/>
      </xdr:nvSpPr>
      <xdr:spPr>
        <a:xfrm>
          <a:off x="28575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108018</xdr:rowOff>
    </xdr:from>
    <xdr:ext cx="469744" cy="259045"/>
    <xdr:sp macro="" textlink="">
      <xdr:nvSpPr>
        <xdr:cNvPr id="83" name="テキスト ボックス 82"/>
        <xdr:cNvSpPr txBox="1"/>
      </xdr:nvSpPr>
      <xdr:spPr>
        <a:xfrm>
          <a:off x="2673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57353</xdr:rowOff>
    </xdr:from>
    <xdr:to>
      <xdr:col>3</xdr:col>
      <xdr:colOff>3175</xdr:colOff>
      <xdr:row>35</xdr:row>
      <xdr:rowOff>158953</xdr:rowOff>
    </xdr:to>
    <xdr:sp macro="" textlink="">
      <xdr:nvSpPr>
        <xdr:cNvPr id="84" name="円/楕円 83"/>
        <xdr:cNvSpPr/>
      </xdr:nvSpPr>
      <xdr:spPr>
        <a:xfrm>
          <a:off x="1968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150080</xdr:rowOff>
    </xdr:from>
    <xdr:ext cx="469744" cy="259045"/>
    <xdr:sp macro="" textlink="">
      <xdr:nvSpPr>
        <xdr:cNvPr id="85" name="テキスト ボックス 84"/>
        <xdr:cNvSpPr txBox="1"/>
      </xdr:nvSpPr>
      <xdr:spPr>
        <a:xfrm>
          <a:off x="1784427"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43637</xdr:rowOff>
    </xdr:from>
    <xdr:to>
      <xdr:col>1</xdr:col>
      <xdr:colOff>485775</xdr:colOff>
      <xdr:row>35</xdr:row>
      <xdr:rowOff>145237</xdr:rowOff>
    </xdr:to>
    <xdr:sp macro="" textlink="">
      <xdr:nvSpPr>
        <xdr:cNvPr id="86" name="円/楕円 85"/>
        <xdr:cNvSpPr/>
      </xdr:nvSpPr>
      <xdr:spPr>
        <a:xfrm>
          <a:off x="1079500" y="6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136364</xdr:rowOff>
    </xdr:from>
    <xdr:ext cx="469744" cy="259045"/>
    <xdr:sp macro="" textlink="">
      <xdr:nvSpPr>
        <xdr:cNvPr id="87" name="テキスト ボックス 86"/>
        <xdr:cNvSpPr txBox="1"/>
      </xdr:nvSpPr>
      <xdr:spPr>
        <a:xfrm>
          <a:off x="895427" y="61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101288</xdr:rowOff>
    </xdr:from>
    <xdr:to>
      <xdr:col>6</xdr:col>
      <xdr:colOff>511175</xdr:colOff>
      <xdr:row>56</xdr:row>
      <xdr:rowOff>136606</xdr:rowOff>
    </xdr:to>
    <xdr:cxnSp macro="">
      <xdr:nvCxnSpPr>
        <xdr:cNvPr id="116" name="直線コネクタ 115"/>
        <xdr:cNvCxnSpPr/>
      </xdr:nvCxnSpPr>
      <xdr:spPr>
        <a:xfrm>
          <a:off x="3797300" y="9531038"/>
          <a:ext cx="838200" cy="20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101288</xdr:rowOff>
    </xdr:from>
    <xdr:to>
      <xdr:col>5</xdr:col>
      <xdr:colOff>358775</xdr:colOff>
      <xdr:row>56</xdr:row>
      <xdr:rowOff>144303</xdr:rowOff>
    </xdr:to>
    <xdr:cxnSp macro="">
      <xdr:nvCxnSpPr>
        <xdr:cNvPr id="119" name="直線コネクタ 118"/>
        <xdr:cNvCxnSpPr/>
      </xdr:nvCxnSpPr>
      <xdr:spPr>
        <a:xfrm flipV="1">
          <a:off x="2908300" y="9531038"/>
          <a:ext cx="889000" cy="2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123630</xdr:rowOff>
    </xdr:from>
    <xdr:to>
      <xdr:col>4</xdr:col>
      <xdr:colOff>155575</xdr:colOff>
      <xdr:row>56</xdr:row>
      <xdr:rowOff>144303</xdr:rowOff>
    </xdr:to>
    <xdr:cxnSp macro="">
      <xdr:nvCxnSpPr>
        <xdr:cNvPr id="122" name="直線コネクタ 121"/>
        <xdr:cNvCxnSpPr/>
      </xdr:nvCxnSpPr>
      <xdr:spPr>
        <a:xfrm>
          <a:off x="2019300" y="9724830"/>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69543</xdr:rowOff>
    </xdr:from>
    <xdr:to>
      <xdr:col>2</xdr:col>
      <xdr:colOff>638175</xdr:colOff>
      <xdr:row>56</xdr:row>
      <xdr:rowOff>123630</xdr:rowOff>
    </xdr:to>
    <xdr:cxnSp macro="">
      <xdr:nvCxnSpPr>
        <xdr:cNvPr id="125" name="直線コネクタ 124"/>
        <xdr:cNvCxnSpPr/>
      </xdr:nvCxnSpPr>
      <xdr:spPr>
        <a:xfrm>
          <a:off x="1130300" y="9670743"/>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85806</xdr:rowOff>
    </xdr:from>
    <xdr:to>
      <xdr:col>6</xdr:col>
      <xdr:colOff>561975</xdr:colOff>
      <xdr:row>57</xdr:row>
      <xdr:rowOff>15956</xdr:rowOff>
    </xdr:to>
    <xdr:sp macro="" textlink="">
      <xdr:nvSpPr>
        <xdr:cNvPr id="135" name="円/楕円 134"/>
        <xdr:cNvSpPr/>
      </xdr:nvSpPr>
      <xdr:spPr>
        <a:xfrm>
          <a:off x="4584700" y="96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64233</xdr:rowOff>
    </xdr:from>
    <xdr:ext cx="534377" cy="259045"/>
    <xdr:sp macro="" textlink="">
      <xdr:nvSpPr>
        <xdr:cNvPr id="136" name="総務費該当値テキスト"/>
        <xdr:cNvSpPr txBox="1"/>
      </xdr:nvSpPr>
      <xdr:spPr>
        <a:xfrm>
          <a:off x="4686300" y="96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55,406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50488</xdr:rowOff>
    </xdr:from>
    <xdr:to>
      <xdr:col>5</xdr:col>
      <xdr:colOff>409575</xdr:colOff>
      <xdr:row>55</xdr:row>
      <xdr:rowOff>152088</xdr:rowOff>
    </xdr:to>
    <xdr:sp macro="" textlink="">
      <xdr:nvSpPr>
        <xdr:cNvPr id="137" name="円/楕円 136"/>
        <xdr:cNvSpPr/>
      </xdr:nvSpPr>
      <xdr:spPr>
        <a:xfrm>
          <a:off x="3746500" y="948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168615</xdr:rowOff>
    </xdr:from>
    <xdr:ext cx="534377" cy="259045"/>
    <xdr:sp macro="" textlink="">
      <xdr:nvSpPr>
        <xdr:cNvPr id="138" name="テキスト ボックス 137"/>
        <xdr:cNvSpPr txBox="1"/>
      </xdr:nvSpPr>
      <xdr:spPr>
        <a:xfrm>
          <a:off x="3530111" y="925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93503</xdr:rowOff>
    </xdr:from>
    <xdr:to>
      <xdr:col>4</xdr:col>
      <xdr:colOff>206375</xdr:colOff>
      <xdr:row>57</xdr:row>
      <xdr:rowOff>23653</xdr:rowOff>
    </xdr:to>
    <xdr:sp macro="" textlink="">
      <xdr:nvSpPr>
        <xdr:cNvPr id="139" name="円/楕円 138"/>
        <xdr:cNvSpPr/>
      </xdr:nvSpPr>
      <xdr:spPr>
        <a:xfrm>
          <a:off x="2857500" y="96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14780</xdr:rowOff>
    </xdr:from>
    <xdr:ext cx="534377" cy="259045"/>
    <xdr:sp macro="" textlink="">
      <xdr:nvSpPr>
        <xdr:cNvPr id="140" name="テキスト ボックス 139"/>
        <xdr:cNvSpPr txBox="1"/>
      </xdr:nvSpPr>
      <xdr:spPr>
        <a:xfrm>
          <a:off x="2641111" y="97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72830</xdr:rowOff>
    </xdr:from>
    <xdr:to>
      <xdr:col>3</xdr:col>
      <xdr:colOff>3175</xdr:colOff>
      <xdr:row>57</xdr:row>
      <xdr:rowOff>2980</xdr:rowOff>
    </xdr:to>
    <xdr:sp macro="" textlink="">
      <xdr:nvSpPr>
        <xdr:cNvPr id="141" name="円/楕円 140"/>
        <xdr:cNvSpPr/>
      </xdr:nvSpPr>
      <xdr:spPr>
        <a:xfrm>
          <a:off x="1968500" y="96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165557</xdr:rowOff>
    </xdr:from>
    <xdr:ext cx="534377" cy="259045"/>
    <xdr:sp macro="" textlink="">
      <xdr:nvSpPr>
        <xdr:cNvPr id="142" name="テキスト ボックス 141"/>
        <xdr:cNvSpPr txBox="1"/>
      </xdr:nvSpPr>
      <xdr:spPr>
        <a:xfrm>
          <a:off x="1752111" y="976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18743</xdr:rowOff>
    </xdr:from>
    <xdr:to>
      <xdr:col>1</xdr:col>
      <xdr:colOff>485775</xdr:colOff>
      <xdr:row>56</xdr:row>
      <xdr:rowOff>120343</xdr:rowOff>
    </xdr:to>
    <xdr:sp macro="" textlink="">
      <xdr:nvSpPr>
        <xdr:cNvPr id="143" name="円/楕円 142"/>
        <xdr:cNvSpPr/>
      </xdr:nvSpPr>
      <xdr:spPr>
        <a:xfrm>
          <a:off x="1079500" y="96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111470</xdr:rowOff>
    </xdr:from>
    <xdr:ext cx="534377" cy="259045"/>
    <xdr:sp macro="" textlink="">
      <xdr:nvSpPr>
        <xdr:cNvPr id="144" name="テキスト ボックス 143"/>
        <xdr:cNvSpPr txBox="1"/>
      </xdr:nvSpPr>
      <xdr:spPr>
        <a:xfrm>
          <a:off x="863111" y="971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79908</xdr:rowOff>
    </xdr:from>
    <xdr:to>
      <xdr:col>6</xdr:col>
      <xdr:colOff>511175</xdr:colOff>
      <xdr:row>78</xdr:row>
      <xdr:rowOff>46216</xdr:rowOff>
    </xdr:to>
    <xdr:cxnSp macro="">
      <xdr:nvCxnSpPr>
        <xdr:cNvPr id="174" name="直線コネクタ 173"/>
        <xdr:cNvCxnSpPr/>
      </xdr:nvCxnSpPr>
      <xdr:spPr>
        <a:xfrm flipV="1">
          <a:off x="3797300" y="13281558"/>
          <a:ext cx="838200" cy="1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46216</xdr:rowOff>
    </xdr:from>
    <xdr:to>
      <xdr:col>5</xdr:col>
      <xdr:colOff>358775</xdr:colOff>
      <xdr:row>78</xdr:row>
      <xdr:rowOff>71171</xdr:rowOff>
    </xdr:to>
    <xdr:cxnSp macro="">
      <xdr:nvCxnSpPr>
        <xdr:cNvPr id="177" name="直線コネクタ 176"/>
        <xdr:cNvCxnSpPr/>
      </xdr:nvCxnSpPr>
      <xdr:spPr>
        <a:xfrm flipV="1">
          <a:off x="2908300" y="13419316"/>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42202</xdr:rowOff>
    </xdr:from>
    <xdr:to>
      <xdr:col>4</xdr:col>
      <xdr:colOff>155575</xdr:colOff>
      <xdr:row>78</xdr:row>
      <xdr:rowOff>71171</xdr:rowOff>
    </xdr:to>
    <xdr:cxnSp macro="">
      <xdr:nvCxnSpPr>
        <xdr:cNvPr id="180" name="直線コネクタ 179"/>
        <xdr:cNvCxnSpPr/>
      </xdr:nvCxnSpPr>
      <xdr:spPr>
        <a:xfrm>
          <a:off x="2019300" y="13415302"/>
          <a:ext cx="889000" cy="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42202</xdr:rowOff>
    </xdr:from>
    <xdr:to>
      <xdr:col>2</xdr:col>
      <xdr:colOff>638175</xdr:colOff>
      <xdr:row>79</xdr:row>
      <xdr:rowOff>94717</xdr:rowOff>
    </xdr:to>
    <xdr:cxnSp macro="">
      <xdr:nvCxnSpPr>
        <xdr:cNvPr id="183" name="直線コネクタ 182"/>
        <xdr:cNvCxnSpPr/>
      </xdr:nvCxnSpPr>
      <xdr:spPr>
        <a:xfrm flipV="1">
          <a:off x="1130300" y="13415302"/>
          <a:ext cx="889000" cy="2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29108</xdr:rowOff>
    </xdr:from>
    <xdr:to>
      <xdr:col>6</xdr:col>
      <xdr:colOff>561975</xdr:colOff>
      <xdr:row>77</xdr:row>
      <xdr:rowOff>130708</xdr:rowOff>
    </xdr:to>
    <xdr:sp macro="" textlink="">
      <xdr:nvSpPr>
        <xdr:cNvPr id="193" name="円/楕円 192"/>
        <xdr:cNvSpPr/>
      </xdr:nvSpPr>
      <xdr:spPr>
        <a:xfrm>
          <a:off x="4584700" y="132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7535</xdr:rowOff>
    </xdr:from>
    <xdr:ext cx="599010" cy="259045"/>
    <xdr:sp macro="" textlink="">
      <xdr:nvSpPr>
        <xdr:cNvPr id="194" name="民生費該当値テキスト"/>
        <xdr:cNvSpPr txBox="1"/>
      </xdr:nvSpPr>
      <xdr:spPr>
        <a:xfrm>
          <a:off x="4686300" y="1320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166866</xdr:rowOff>
    </xdr:from>
    <xdr:to>
      <xdr:col>5</xdr:col>
      <xdr:colOff>409575</xdr:colOff>
      <xdr:row>78</xdr:row>
      <xdr:rowOff>97016</xdr:rowOff>
    </xdr:to>
    <xdr:sp macro="" textlink="">
      <xdr:nvSpPr>
        <xdr:cNvPr id="195" name="円/楕円 194"/>
        <xdr:cNvSpPr/>
      </xdr:nvSpPr>
      <xdr:spPr>
        <a:xfrm>
          <a:off x="3746500" y="133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88143</xdr:rowOff>
    </xdr:from>
    <xdr:ext cx="599010" cy="259045"/>
    <xdr:sp macro="" textlink="">
      <xdr:nvSpPr>
        <xdr:cNvPr id="196" name="テキスト ボックス 195"/>
        <xdr:cNvSpPr txBox="1"/>
      </xdr:nvSpPr>
      <xdr:spPr>
        <a:xfrm>
          <a:off x="3497794" y="134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20371</xdr:rowOff>
    </xdr:from>
    <xdr:to>
      <xdr:col>4</xdr:col>
      <xdr:colOff>206375</xdr:colOff>
      <xdr:row>78</xdr:row>
      <xdr:rowOff>121971</xdr:rowOff>
    </xdr:to>
    <xdr:sp macro="" textlink="">
      <xdr:nvSpPr>
        <xdr:cNvPr id="197" name="円/楕円 196"/>
        <xdr:cNvSpPr/>
      </xdr:nvSpPr>
      <xdr:spPr>
        <a:xfrm>
          <a:off x="2857500" y="133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113098</xdr:rowOff>
    </xdr:from>
    <xdr:ext cx="599010" cy="259045"/>
    <xdr:sp macro="" textlink="">
      <xdr:nvSpPr>
        <xdr:cNvPr id="198" name="テキスト ボックス 197"/>
        <xdr:cNvSpPr txBox="1"/>
      </xdr:nvSpPr>
      <xdr:spPr>
        <a:xfrm>
          <a:off x="2608794" y="1348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162852</xdr:rowOff>
    </xdr:from>
    <xdr:to>
      <xdr:col>3</xdr:col>
      <xdr:colOff>3175</xdr:colOff>
      <xdr:row>78</xdr:row>
      <xdr:rowOff>93002</xdr:rowOff>
    </xdr:to>
    <xdr:sp macro="" textlink="">
      <xdr:nvSpPr>
        <xdr:cNvPr id="199" name="円/楕円 198"/>
        <xdr:cNvSpPr/>
      </xdr:nvSpPr>
      <xdr:spPr>
        <a:xfrm>
          <a:off x="1968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84129</xdr:rowOff>
    </xdr:from>
    <xdr:ext cx="599010" cy="259045"/>
    <xdr:sp macro="" textlink="">
      <xdr:nvSpPr>
        <xdr:cNvPr id="200" name="テキスト ボックス 199"/>
        <xdr:cNvSpPr txBox="1"/>
      </xdr:nvSpPr>
      <xdr:spPr>
        <a:xfrm>
          <a:off x="1719794" y="1345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133,677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43917</xdr:rowOff>
    </xdr:from>
    <xdr:to>
      <xdr:col>1</xdr:col>
      <xdr:colOff>485775</xdr:colOff>
      <xdr:row>79</xdr:row>
      <xdr:rowOff>145517</xdr:rowOff>
    </xdr:to>
    <xdr:sp macro="" textlink="">
      <xdr:nvSpPr>
        <xdr:cNvPr id="201" name="円/楕円 200"/>
        <xdr:cNvSpPr/>
      </xdr:nvSpPr>
      <xdr:spPr>
        <a:xfrm>
          <a:off x="1079500" y="135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136644</xdr:rowOff>
    </xdr:from>
    <xdr:ext cx="599010" cy="259045"/>
    <xdr:sp macro="" textlink="">
      <xdr:nvSpPr>
        <xdr:cNvPr id="202" name="テキスト ボックス 201"/>
        <xdr:cNvSpPr txBox="1"/>
      </xdr:nvSpPr>
      <xdr:spPr>
        <a:xfrm>
          <a:off x="830794" y="1368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24161</xdr:rowOff>
    </xdr:from>
    <xdr:to>
      <xdr:col>6</xdr:col>
      <xdr:colOff>511175</xdr:colOff>
      <xdr:row>97</xdr:row>
      <xdr:rowOff>92342</xdr:rowOff>
    </xdr:to>
    <xdr:cxnSp macro="">
      <xdr:nvCxnSpPr>
        <xdr:cNvPr id="232" name="直線コネクタ 231"/>
        <xdr:cNvCxnSpPr/>
      </xdr:nvCxnSpPr>
      <xdr:spPr>
        <a:xfrm flipV="1">
          <a:off x="3797300" y="16654811"/>
          <a:ext cx="838200" cy="6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132899</xdr:rowOff>
    </xdr:from>
    <xdr:to>
      <xdr:col>5</xdr:col>
      <xdr:colOff>358775</xdr:colOff>
      <xdr:row>97</xdr:row>
      <xdr:rowOff>92342</xdr:rowOff>
    </xdr:to>
    <xdr:cxnSp macro="">
      <xdr:nvCxnSpPr>
        <xdr:cNvPr id="235" name="直線コネクタ 234"/>
        <xdr:cNvCxnSpPr/>
      </xdr:nvCxnSpPr>
      <xdr:spPr>
        <a:xfrm>
          <a:off x="2908300" y="16249199"/>
          <a:ext cx="889000" cy="4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79369</xdr:rowOff>
    </xdr:from>
    <xdr:to>
      <xdr:col>4</xdr:col>
      <xdr:colOff>155575</xdr:colOff>
      <xdr:row>94</xdr:row>
      <xdr:rowOff>132899</xdr:rowOff>
    </xdr:to>
    <xdr:cxnSp macro="">
      <xdr:nvCxnSpPr>
        <xdr:cNvPr id="238" name="直線コネクタ 237"/>
        <xdr:cNvCxnSpPr/>
      </xdr:nvCxnSpPr>
      <xdr:spPr>
        <a:xfrm>
          <a:off x="2019300" y="16024219"/>
          <a:ext cx="889000" cy="2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79369</xdr:rowOff>
    </xdr:from>
    <xdr:to>
      <xdr:col>2</xdr:col>
      <xdr:colOff>638175</xdr:colOff>
      <xdr:row>96</xdr:row>
      <xdr:rowOff>65863</xdr:rowOff>
    </xdr:to>
    <xdr:cxnSp macro="">
      <xdr:nvCxnSpPr>
        <xdr:cNvPr id="241" name="直線コネクタ 240"/>
        <xdr:cNvCxnSpPr/>
      </xdr:nvCxnSpPr>
      <xdr:spPr>
        <a:xfrm flipV="1">
          <a:off x="1130300" y="16024219"/>
          <a:ext cx="889000" cy="50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144811</xdr:rowOff>
    </xdr:from>
    <xdr:to>
      <xdr:col>6</xdr:col>
      <xdr:colOff>561975</xdr:colOff>
      <xdr:row>97</xdr:row>
      <xdr:rowOff>74961</xdr:rowOff>
    </xdr:to>
    <xdr:sp macro="" textlink="">
      <xdr:nvSpPr>
        <xdr:cNvPr id="251" name="円/楕円 250"/>
        <xdr:cNvSpPr/>
      </xdr:nvSpPr>
      <xdr:spPr>
        <a:xfrm>
          <a:off x="4584700" y="166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123238</xdr:rowOff>
    </xdr:from>
    <xdr:ext cx="534377" cy="259045"/>
    <xdr:sp macro="" textlink="">
      <xdr:nvSpPr>
        <xdr:cNvPr id="252" name="衛生費該当値テキスト"/>
        <xdr:cNvSpPr txBox="1"/>
      </xdr:nvSpPr>
      <xdr:spPr>
        <a:xfrm>
          <a:off x="4686300" y="165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41542</xdr:rowOff>
    </xdr:from>
    <xdr:to>
      <xdr:col>5</xdr:col>
      <xdr:colOff>409575</xdr:colOff>
      <xdr:row>97</xdr:row>
      <xdr:rowOff>143142</xdr:rowOff>
    </xdr:to>
    <xdr:sp macro="" textlink="">
      <xdr:nvSpPr>
        <xdr:cNvPr id="253" name="円/楕円 252"/>
        <xdr:cNvSpPr/>
      </xdr:nvSpPr>
      <xdr:spPr>
        <a:xfrm>
          <a:off x="3746500" y="166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134269</xdr:rowOff>
    </xdr:from>
    <xdr:ext cx="534377" cy="259045"/>
    <xdr:sp macro="" textlink="">
      <xdr:nvSpPr>
        <xdr:cNvPr id="254" name="テキスト ボックス 253"/>
        <xdr:cNvSpPr txBox="1"/>
      </xdr:nvSpPr>
      <xdr:spPr>
        <a:xfrm>
          <a:off x="3530111" y="167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82099</xdr:rowOff>
    </xdr:from>
    <xdr:to>
      <xdr:col>4</xdr:col>
      <xdr:colOff>206375</xdr:colOff>
      <xdr:row>95</xdr:row>
      <xdr:rowOff>12249</xdr:rowOff>
    </xdr:to>
    <xdr:sp macro="" textlink="">
      <xdr:nvSpPr>
        <xdr:cNvPr id="255" name="円/楕円 254"/>
        <xdr:cNvSpPr/>
      </xdr:nvSpPr>
      <xdr:spPr>
        <a:xfrm>
          <a:off x="2857500" y="161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28776</xdr:rowOff>
    </xdr:from>
    <xdr:ext cx="534377" cy="259045"/>
    <xdr:sp macro="" textlink="">
      <xdr:nvSpPr>
        <xdr:cNvPr id="256" name="テキスト ボックス 255"/>
        <xdr:cNvSpPr txBox="1"/>
      </xdr:nvSpPr>
      <xdr:spPr>
        <a:xfrm>
          <a:off x="2641111" y="159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28569</xdr:rowOff>
    </xdr:from>
    <xdr:to>
      <xdr:col>3</xdr:col>
      <xdr:colOff>3175</xdr:colOff>
      <xdr:row>93</xdr:row>
      <xdr:rowOff>130169</xdr:rowOff>
    </xdr:to>
    <xdr:sp macro="" textlink="">
      <xdr:nvSpPr>
        <xdr:cNvPr id="257" name="円/楕円 256"/>
        <xdr:cNvSpPr/>
      </xdr:nvSpPr>
      <xdr:spPr>
        <a:xfrm>
          <a:off x="1968500" y="159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146696</xdr:rowOff>
    </xdr:from>
    <xdr:ext cx="534377" cy="259045"/>
    <xdr:sp macro="" textlink="">
      <xdr:nvSpPr>
        <xdr:cNvPr id="258" name="テキスト ボックス 257"/>
        <xdr:cNvSpPr txBox="1"/>
      </xdr:nvSpPr>
      <xdr:spPr>
        <a:xfrm>
          <a:off x="1752111" y="1574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15063</xdr:rowOff>
    </xdr:from>
    <xdr:to>
      <xdr:col>1</xdr:col>
      <xdr:colOff>485775</xdr:colOff>
      <xdr:row>96</xdr:row>
      <xdr:rowOff>116663</xdr:rowOff>
    </xdr:to>
    <xdr:sp macro="" textlink="">
      <xdr:nvSpPr>
        <xdr:cNvPr id="259" name="円/楕円 258"/>
        <xdr:cNvSpPr/>
      </xdr:nvSpPr>
      <xdr:spPr>
        <a:xfrm>
          <a:off x="1079500" y="164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133190</xdr:rowOff>
    </xdr:from>
    <xdr:ext cx="534377" cy="259045"/>
    <xdr:sp macro="" textlink="">
      <xdr:nvSpPr>
        <xdr:cNvPr id="260" name="テキスト ボックス 259"/>
        <xdr:cNvSpPr txBox="1"/>
      </xdr:nvSpPr>
      <xdr:spPr>
        <a:xfrm>
          <a:off x="863111" y="162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146329</xdr:rowOff>
    </xdr:from>
    <xdr:to>
      <xdr:col>15</xdr:col>
      <xdr:colOff>180975</xdr:colOff>
      <xdr:row>36</xdr:row>
      <xdr:rowOff>150673</xdr:rowOff>
    </xdr:to>
    <xdr:cxnSp macro="">
      <xdr:nvCxnSpPr>
        <xdr:cNvPr id="287" name="直線コネクタ 286"/>
        <xdr:cNvCxnSpPr/>
      </xdr:nvCxnSpPr>
      <xdr:spPr>
        <a:xfrm>
          <a:off x="9639300" y="631852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9627</xdr:rowOff>
    </xdr:from>
    <xdr:to>
      <xdr:col>14</xdr:col>
      <xdr:colOff>28575</xdr:colOff>
      <xdr:row>36</xdr:row>
      <xdr:rowOff>146329</xdr:rowOff>
    </xdr:to>
    <xdr:cxnSp macro="">
      <xdr:nvCxnSpPr>
        <xdr:cNvPr id="290" name="直線コネクタ 289"/>
        <xdr:cNvCxnSpPr/>
      </xdr:nvCxnSpPr>
      <xdr:spPr>
        <a:xfrm>
          <a:off x="8750300" y="6181827"/>
          <a:ext cx="889000" cy="13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2" name="テキスト ボックス 291"/>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9627</xdr:rowOff>
    </xdr:from>
    <xdr:to>
      <xdr:col>12</xdr:col>
      <xdr:colOff>511175</xdr:colOff>
      <xdr:row>36</xdr:row>
      <xdr:rowOff>50089</xdr:rowOff>
    </xdr:to>
    <xdr:cxnSp macro="">
      <xdr:nvCxnSpPr>
        <xdr:cNvPr id="293" name="直線コネクタ 292"/>
        <xdr:cNvCxnSpPr/>
      </xdr:nvCxnSpPr>
      <xdr:spPr>
        <a:xfrm flipV="1">
          <a:off x="7861300" y="6181827"/>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151130</xdr:rowOff>
    </xdr:from>
    <xdr:to>
      <xdr:col>11</xdr:col>
      <xdr:colOff>307975</xdr:colOff>
      <xdr:row>36</xdr:row>
      <xdr:rowOff>50089</xdr:rowOff>
    </xdr:to>
    <xdr:cxnSp macro="">
      <xdr:nvCxnSpPr>
        <xdr:cNvPr id="296" name="直線コネクタ 295"/>
        <xdr:cNvCxnSpPr/>
      </xdr:nvCxnSpPr>
      <xdr:spPr>
        <a:xfrm>
          <a:off x="6972300" y="6151880"/>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99873</xdr:rowOff>
    </xdr:from>
    <xdr:to>
      <xdr:col>15</xdr:col>
      <xdr:colOff>231775</xdr:colOff>
      <xdr:row>37</xdr:row>
      <xdr:rowOff>30023</xdr:rowOff>
    </xdr:to>
    <xdr:sp macro="" textlink="">
      <xdr:nvSpPr>
        <xdr:cNvPr id="306" name="円/楕円 305"/>
        <xdr:cNvSpPr/>
      </xdr:nvSpPr>
      <xdr:spPr>
        <a:xfrm>
          <a:off x="10426700" y="62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122750</xdr:rowOff>
    </xdr:from>
    <xdr:ext cx="469744" cy="259045"/>
    <xdr:sp macro="" textlink="">
      <xdr:nvSpPr>
        <xdr:cNvPr id="307" name="労働費該当値テキスト"/>
        <xdr:cNvSpPr txBox="1"/>
      </xdr:nvSpPr>
      <xdr:spPr>
        <a:xfrm>
          <a:off x="10528300" y="612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95529</xdr:rowOff>
    </xdr:from>
    <xdr:to>
      <xdr:col>14</xdr:col>
      <xdr:colOff>79375</xdr:colOff>
      <xdr:row>37</xdr:row>
      <xdr:rowOff>25679</xdr:rowOff>
    </xdr:to>
    <xdr:sp macro="" textlink="">
      <xdr:nvSpPr>
        <xdr:cNvPr id="308" name="円/楕円 307"/>
        <xdr:cNvSpPr/>
      </xdr:nvSpPr>
      <xdr:spPr>
        <a:xfrm>
          <a:off x="9588500" y="62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42206</xdr:rowOff>
    </xdr:from>
    <xdr:ext cx="469744" cy="259045"/>
    <xdr:sp macro="" textlink="">
      <xdr:nvSpPr>
        <xdr:cNvPr id="309" name="テキスト ボックス 308"/>
        <xdr:cNvSpPr txBox="1"/>
      </xdr:nvSpPr>
      <xdr:spPr>
        <a:xfrm>
          <a:off x="9404427" y="60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130277</xdr:rowOff>
    </xdr:from>
    <xdr:to>
      <xdr:col>12</xdr:col>
      <xdr:colOff>561975</xdr:colOff>
      <xdr:row>36</xdr:row>
      <xdr:rowOff>60427</xdr:rowOff>
    </xdr:to>
    <xdr:sp macro="" textlink="">
      <xdr:nvSpPr>
        <xdr:cNvPr id="310" name="円/楕円 309"/>
        <xdr:cNvSpPr/>
      </xdr:nvSpPr>
      <xdr:spPr>
        <a:xfrm>
          <a:off x="8699500" y="61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76954</xdr:rowOff>
    </xdr:from>
    <xdr:ext cx="469744" cy="259045"/>
    <xdr:sp macro="" textlink="">
      <xdr:nvSpPr>
        <xdr:cNvPr id="311" name="テキスト ボックス 310"/>
        <xdr:cNvSpPr txBox="1"/>
      </xdr:nvSpPr>
      <xdr:spPr>
        <a:xfrm>
          <a:off x="8515427" y="59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170739</xdr:rowOff>
    </xdr:from>
    <xdr:to>
      <xdr:col>11</xdr:col>
      <xdr:colOff>358775</xdr:colOff>
      <xdr:row>36</xdr:row>
      <xdr:rowOff>100889</xdr:rowOff>
    </xdr:to>
    <xdr:sp macro="" textlink="">
      <xdr:nvSpPr>
        <xdr:cNvPr id="312" name="円/楕円 311"/>
        <xdr:cNvSpPr/>
      </xdr:nvSpPr>
      <xdr:spPr>
        <a:xfrm>
          <a:off x="7810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117416</xdr:rowOff>
    </xdr:from>
    <xdr:ext cx="469744" cy="259045"/>
    <xdr:sp macro="" textlink="">
      <xdr:nvSpPr>
        <xdr:cNvPr id="313" name="テキスト ボックス 312"/>
        <xdr:cNvSpPr txBox="1"/>
      </xdr:nvSpPr>
      <xdr:spPr>
        <a:xfrm>
          <a:off x="7626427" y="59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100330</xdr:rowOff>
    </xdr:from>
    <xdr:to>
      <xdr:col>10</xdr:col>
      <xdr:colOff>155575</xdr:colOff>
      <xdr:row>36</xdr:row>
      <xdr:rowOff>30480</xdr:rowOff>
    </xdr:to>
    <xdr:sp macro="" textlink="">
      <xdr:nvSpPr>
        <xdr:cNvPr id="314" name="円/楕円 313"/>
        <xdr:cNvSpPr/>
      </xdr:nvSpPr>
      <xdr:spPr>
        <a:xfrm>
          <a:off x="6921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47007</xdr:rowOff>
    </xdr:from>
    <xdr:ext cx="469744" cy="259045"/>
    <xdr:sp macro="" textlink="">
      <xdr:nvSpPr>
        <xdr:cNvPr id="315" name="テキスト ボックス 314"/>
        <xdr:cNvSpPr txBox="1"/>
      </xdr:nvSpPr>
      <xdr:spPr>
        <a:xfrm>
          <a:off x="6737427"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122669</xdr:rowOff>
    </xdr:from>
    <xdr:to>
      <xdr:col>15</xdr:col>
      <xdr:colOff>180975</xdr:colOff>
      <xdr:row>55</xdr:row>
      <xdr:rowOff>143701</xdr:rowOff>
    </xdr:to>
    <xdr:cxnSp macro="">
      <xdr:nvCxnSpPr>
        <xdr:cNvPr id="346" name="直線コネクタ 345"/>
        <xdr:cNvCxnSpPr/>
      </xdr:nvCxnSpPr>
      <xdr:spPr>
        <a:xfrm flipV="1">
          <a:off x="9639300" y="9552419"/>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143701</xdr:rowOff>
    </xdr:from>
    <xdr:to>
      <xdr:col>14</xdr:col>
      <xdr:colOff>28575</xdr:colOff>
      <xdr:row>56</xdr:row>
      <xdr:rowOff>82828</xdr:rowOff>
    </xdr:to>
    <xdr:cxnSp macro="">
      <xdr:nvCxnSpPr>
        <xdr:cNvPr id="349" name="直線コネクタ 348"/>
        <xdr:cNvCxnSpPr/>
      </xdr:nvCxnSpPr>
      <xdr:spPr>
        <a:xfrm flipV="1">
          <a:off x="8750300" y="9573451"/>
          <a:ext cx="889000" cy="1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82828</xdr:rowOff>
    </xdr:from>
    <xdr:to>
      <xdr:col>12</xdr:col>
      <xdr:colOff>511175</xdr:colOff>
      <xdr:row>56</xdr:row>
      <xdr:rowOff>110210</xdr:rowOff>
    </xdr:to>
    <xdr:cxnSp macro="">
      <xdr:nvCxnSpPr>
        <xdr:cNvPr id="352" name="直線コネクタ 351"/>
        <xdr:cNvCxnSpPr/>
      </xdr:nvCxnSpPr>
      <xdr:spPr>
        <a:xfrm flipV="1">
          <a:off x="7861300" y="9684028"/>
          <a:ext cx="889000" cy="2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110210</xdr:rowOff>
    </xdr:from>
    <xdr:to>
      <xdr:col>11</xdr:col>
      <xdr:colOff>307975</xdr:colOff>
      <xdr:row>56</xdr:row>
      <xdr:rowOff>112856</xdr:rowOff>
    </xdr:to>
    <xdr:cxnSp macro="">
      <xdr:nvCxnSpPr>
        <xdr:cNvPr id="355" name="直線コネクタ 354"/>
        <xdr:cNvCxnSpPr/>
      </xdr:nvCxnSpPr>
      <xdr:spPr>
        <a:xfrm flipV="1">
          <a:off x="6972300" y="9711410"/>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71869</xdr:rowOff>
    </xdr:from>
    <xdr:to>
      <xdr:col>15</xdr:col>
      <xdr:colOff>231775</xdr:colOff>
      <xdr:row>56</xdr:row>
      <xdr:rowOff>2019</xdr:rowOff>
    </xdr:to>
    <xdr:sp macro="" textlink="">
      <xdr:nvSpPr>
        <xdr:cNvPr id="365" name="円/楕円 364"/>
        <xdr:cNvSpPr/>
      </xdr:nvSpPr>
      <xdr:spPr>
        <a:xfrm>
          <a:off x="10426700" y="95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94746</xdr:rowOff>
    </xdr:from>
    <xdr:ext cx="534377" cy="259045"/>
    <xdr:sp macro="" textlink="">
      <xdr:nvSpPr>
        <xdr:cNvPr id="366" name="農林水産業費該当値テキスト"/>
        <xdr:cNvSpPr txBox="1"/>
      </xdr:nvSpPr>
      <xdr:spPr>
        <a:xfrm>
          <a:off x="10528300" y="93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92901</xdr:rowOff>
    </xdr:from>
    <xdr:to>
      <xdr:col>14</xdr:col>
      <xdr:colOff>79375</xdr:colOff>
      <xdr:row>56</xdr:row>
      <xdr:rowOff>23051</xdr:rowOff>
    </xdr:to>
    <xdr:sp macro="" textlink="">
      <xdr:nvSpPr>
        <xdr:cNvPr id="367" name="円/楕円 366"/>
        <xdr:cNvSpPr/>
      </xdr:nvSpPr>
      <xdr:spPr>
        <a:xfrm>
          <a:off x="9588500" y="95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39578</xdr:rowOff>
    </xdr:from>
    <xdr:ext cx="534377" cy="259045"/>
    <xdr:sp macro="" textlink="">
      <xdr:nvSpPr>
        <xdr:cNvPr id="368" name="テキスト ボックス 367"/>
        <xdr:cNvSpPr txBox="1"/>
      </xdr:nvSpPr>
      <xdr:spPr>
        <a:xfrm>
          <a:off x="9372111" y="92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32028</xdr:rowOff>
    </xdr:from>
    <xdr:to>
      <xdr:col>12</xdr:col>
      <xdr:colOff>561975</xdr:colOff>
      <xdr:row>56</xdr:row>
      <xdr:rowOff>133628</xdr:rowOff>
    </xdr:to>
    <xdr:sp macro="" textlink="">
      <xdr:nvSpPr>
        <xdr:cNvPr id="369" name="円/楕円 368"/>
        <xdr:cNvSpPr/>
      </xdr:nvSpPr>
      <xdr:spPr>
        <a:xfrm>
          <a:off x="8699500" y="96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150155</xdr:rowOff>
    </xdr:from>
    <xdr:ext cx="534377" cy="259045"/>
    <xdr:sp macro="" textlink="">
      <xdr:nvSpPr>
        <xdr:cNvPr id="370" name="テキスト ボックス 369"/>
        <xdr:cNvSpPr txBox="1"/>
      </xdr:nvSpPr>
      <xdr:spPr>
        <a:xfrm>
          <a:off x="8483111" y="94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59410</xdr:rowOff>
    </xdr:from>
    <xdr:to>
      <xdr:col>11</xdr:col>
      <xdr:colOff>358775</xdr:colOff>
      <xdr:row>56</xdr:row>
      <xdr:rowOff>161010</xdr:rowOff>
    </xdr:to>
    <xdr:sp macro="" textlink="">
      <xdr:nvSpPr>
        <xdr:cNvPr id="371" name="円/楕円 370"/>
        <xdr:cNvSpPr/>
      </xdr:nvSpPr>
      <xdr:spPr>
        <a:xfrm>
          <a:off x="7810500" y="96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6087</xdr:rowOff>
    </xdr:from>
    <xdr:ext cx="534377" cy="259045"/>
    <xdr:sp macro="" textlink="">
      <xdr:nvSpPr>
        <xdr:cNvPr id="372" name="テキスト ボックス 371"/>
        <xdr:cNvSpPr txBox="1"/>
      </xdr:nvSpPr>
      <xdr:spPr>
        <a:xfrm>
          <a:off x="7594111" y="94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62056</xdr:rowOff>
    </xdr:from>
    <xdr:to>
      <xdr:col>10</xdr:col>
      <xdr:colOff>155575</xdr:colOff>
      <xdr:row>56</xdr:row>
      <xdr:rowOff>163656</xdr:rowOff>
    </xdr:to>
    <xdr:sp macro="" textlink="">
      <xdr:nvSpPr>
        <xdr:cNvPr id="373" name="円/楕円 372"/>
        <xdr:cNvSpPr/>
      </xdr:nvSpPr>
      <xdr:spPr>
        <a:xfrm>
          <a:off x="6921500" y="96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8733</xdr:rowOff>
    </xdr:from>
    <xdr:ext cx="534377" cy="259045"/>
    <xdr:sp macro="" textlink="">
      <xdr:nvSpPr>
        <xdr:cNvPr id="374" name="テキスト ボックス 373"/>
        <xdr:cNvSpPr txBox="1"/>
      </xdr:nvSpPr>
      <xdr:spPr>
        <a:xfrm>
          <a:off x="6705111" y="943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158217</xdr:rowOff>
    </xdr:from>
    <xdr:to>
      <xdr:col>15</xdr:col>
      <xdr:colOff>180975</xdr:colOff>
      <xdr:row>75</xdr:row>
      <xdr:rowOff>37940</xdr:rowOff>
    </xdr:to>
    <xdr:cxnSp macro="">
      <xdr:nvCxnSpPr>
        <xdr:cNvPr id="405" name="直線コネクタ 404"/>
        <xdr:cNvCxnSpPr/>
      </xdr:nvCxnSpPr>
      <xdr:spPr>
        <a:xfrm flipV="1">
          <a:off x="9639300" y="12845517"/>
          <a:ext cx="838200" cy="5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5120</xdr:rowOff>
    </xdr:from>
    <xdr:to>
      <xdr:col>14</xdr:col>
      <xdr:colOff>28575</xdr:colOff>
      <xdr:row>75</xdr:row>
      <xdr:rowOff>37940</xdr:rowOff>
    </xdr:to>
    <xdr:cxnSp macro="">
      <xdr:nvCxnSpPr>
        <xdr:cNvPr id="408" name="直線コネクタ 407"/>
        <xdr:cNvCxnSpPr/>
      </xdr:nvCxnSpPr>
      <xdr:spPr>
        <a:xfrm>
          <a:off x="8750300" y="12863870"/>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5120</xdr:rowOff>
    </xdr:from>
    <xdr:to>
      <xdr:col>12</xdr:col>
      <xdr:colOff>511175</xdr:colOff>
      <xdr:row>75</xdr:row>
      <xdr:rowOff>109427</xdr:rowOff>
    </xdr:to>
    <xdr:cxnSp macro="">
      <xdr:nvCxnSpPr>
        <xdr:cNvPr id="411" name="直線コネクタ 410"/>
        <xdr:cNvCxnSpPr/>
      </xdr:nvCxnSpPr>
      <xdr:spPr>
        <a:xfrm flipV="1">
          <a:off x="7861300" y="12863870"/>
          <a:ext cx="889000" cy="1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109427</xdr:rowOff>
    </xdr:from>
    <xdr:to>
      <xdr:col>11</xdr:col>
      <xdr:colOff>307975</xdr:colOff>
      <xdr:row>75</xdr:row>
      <xdr:rowOff>111941</xdr:rowOff>
    </xdr:to>
    <xdr:cxnSp macro="">
      <xdr:nvCxnSpPr>
        <xdr:cNvPr id="414" name="直線コネクタ 413"/>
        <xdr:cNvCxnSpPr/>
      </xdr:nvCxnSpPr>
      <xdr:spPr>
        <a:xfrm flipV="1">
          <a:off x="6972300" y="1296817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107417</xdr:rowOff>
    </xdr:from>
    <xdr:to>
      <xdr:col>15</xdr:col>
      <xdr:colOff>231775</xdr:colOff>
      <xdr:row>75</xdr:row>
      <xdr:rowOff>37567</xdr:rowOff>
    </xdr:to>
    <xdr:sp macro="" textlink="">
      <xdr:nvSpPr>
        <xdr:cNvPr id="424" name="円/楕円 423"/>
        <xdr:cNvSpPr/>
      </xdr:nvSpPr>
      <xdr:spPr>
        <a:xfrm>
          <a:off x="10426700" y="127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130294</xdr:rowOff>
    </xdr:from>
    <xdr:ext cx="534377" cy="259045"/>
    <xdr:sp macro="" textlink="">
      <xdr:nvSpPr>
        <xdr:cNvPr id="425" name="商工費該当値テキスト"/>
        <xdr:cNvSpPr txBox="1"/>
      </xdr:nvSpPr>
      <xdr:spPr>
        <a:xfrm>
          <a:off x="10528300"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158590</xdr:rowOff>
    </xdr:from>
    <xdr:to>
      <xdr:col>14</xdr:col>
      <xdr:colOff>79375</xdr:colOff>
      <xdr:row>75</xdr:row>
      <xdr:rowOff>88740</xdr:rowOff>
    </xdr:to>
    <xdr:sp macro="" textlink="">
      <xdr:nvSpPr>
        <xdr:cNvPr id="426" name="円/楕円 425"/>
        <xdr:cNvSpPr/>
      </xdr:nvSpPr>
      <xdr:spPr>
        <a:xfrm>
          <a:off x="9588500" y="128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105267</xdr:rowOff>
    </xdr:from>
    <xdr:ext cx="534377" cy="259045"/>
    <xdr:sp macro="" textlink="">
      <xdr:nvSpPr>
        <xdr:cNvPr id="427" name="テキスト ボックス 426"/>
        <xdr:cNvSpPr txBox="1"/>
      </xdr:nvSpPr>
      <xdr:spPr>
        <a:xfrm>
          <a:off x="9372111" y="1262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125770</xdr:rowOff>
    </xdr:from>
    <xdr:to>
      <xdr:col>12</xdr:col>
      <xdr:colOff>561975</xdr:colOff>
      <xdr:row>75</xdr:row>
      <xdr:rowOff>55920</xdr:rowOff>
    </xdr:to>
    <xdr:sp macro="" textlink="">
      <xdr:nvSpPr>
        <xdr:cNvPr id="428" name="円/楕円 427"/>
        <xdr:cNvSpPr/>
      </xdr:nvSpPr>
      <xdr:spPr>
        <a:xfrm>
          <a:off x="8699500" y="128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72447</xdr:rowOff>
    </xdr:from>
    <xdr:ext cx="534377" cy="259045"/>
    <xdr:sp macro="" textlink="">
      <xdr:nvSpPr>
        <xdr:cNvPr id="429" name="テキスト ボックス 428"/>
        <xdr:cNvSpPr txBox="1"/>
      </xdr:nvSpPr>
      <xdr:spPr>
        <a:xfrm>
          <a:off x="8483111" y="1258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58627</xdr:rowOff>
    </xdr:from>
    <xdr:to>
      <xdr:col>11</xdr:col>
      <xdr:colOff>358775</xdr:colOff>
      <xdr:row>75</xdr:row>
      <xdr:rowOff>160226</xdr:rowOff>
    </xdr:to>
    <xdr:sp macro="" textlink="">
      <xdr:nvSpPr>
        <xdr:cNvPr id="430" name="円/楕円 429"/>
        <xdr:cNvSpPr/>
      </xdr:nvSpPr>
      <xdr:spPr>
        <a:xfrm>
          <a:off x="7810500" y="129173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5304</xdr:rowOff>
    </xdr:from>
    <xdr:ext cx="534377" cy="259045"/>
    <xdr:sp macro="" textlink="">
      <xdr:nvSpPr>
        <xdr:cNvPr id="431" name="テキスト ボックス 430"/>
        <xdr:cNvSpPr txBox="1"/>
      </xdr:nvSpPr>
      <xdr:spPr>
        <a:xfrm>
          <a:off x="7594111" y="126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61141</xdr:rowOff>
    </xdr:from>
    <xdr:to>
      <xdr:col>10</xdr:col>
      <xdr:colOff>155575</xdr:colOff>
      <xdr:row>75</xdr:row>
      <xdr:rowOff>162740</xdr:rowOff>
    </xdr:to>
    <xdr:sp macro="" textlink="">
      <xdr:nvSpPr>
        <xdr:cNvPr id="432" name="円/楕円 431"/>
        <xdr:cNvSpPr/>
      </xdr:nvSpPr>
      <xdr:spPr>
        <a:xfrm>
          <a:off x="6921500" y="12919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7818</xdr:rowOff>
    </xdr:from>
    <xdr:ext cx="534377" cy="259045"/>
    <xdr:sp macro="" textlink="">
      <xdr:nvSpPr>
        <xdr:cNvPr id="433" name="テキスト ボックス 432"/>
        <xdr:cNvSpPr txBox="1"/>
      </xdr:nvSpPr>
      <xdr:spPr>
        <a:xfrm>
          <a:off x="6705111" y="12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22200</xdr:rowOff>
    </xdr:from>
    <xdr:to>
      <xdr:col>15</xdr:col>
      <xdr:colOff>180975</xdr:colOff>
      <xdr:row>94</xdr:row>
      <xdr:rowOff>103746</xdr:rowOff>
    </xdr:to>
    <xdr:cxnSp macro="">
      <xdr:nvCxnSpPr>
        <xdr:cNvPr id="462" name="直線コネクタ 461"/>
        <xdr:cNvCxnSpPr/>
      </xdr:nvCxnSpPr>
      <xdr:spPr>
        <a:xfrm flipV="1">
          <a:off x="9639300" y="16138500"/>
          <a:ext cx="838200" cy="8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46101</xdr:rowOff>
    </xdr:from>
    <xdr:to>
      <xdr:col>14</xdr:col>
      <xdr:colOff>28575</xdr:colOff>
      <xdr:row>94</xdr:row>
      <xdr:rowOff>103746</xdr:rowOff>
    </xdr:to>
    <xdr:cxnSp macro="">
      <xdr:nvCxnSpPr>
        <xdr:cNvPr id="465" name="直線コネクタ 464"/>
        <xdr:cNvCxnSpPr/>
      </xdr:nvCxnSpPr>
      <xdr:spPr>
        <a:xfrm>
          <a:off x="8750300" y="16162401"/>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7" name="テキスト ボックス 466"/>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46101</xdr:rowOff>
    </xdr:from>
    <xdr:to>
      <xdr:col>12</xdr:col>
      <xdr:colOff>511175</xdr:colOff>
      <xdr:row>95</xdr:row>
      <xdr:rowOff>21616</xdr:rowOff>
    </xdr:to>
    <xdr:cxnSp macro="">
      <xdr:nvCxnSpPr>
        <xdr:cNvPr id="468" name="直線コネクタ 467"/>
        <xdr:cNvCxnSpPr/>
      </xdr:nvCxnSpPr>
      <xdr:spPr>
        <a:xfrm flipV="1">
          <a:off x="7861300" y="16162401"/>
          <a:ext cx="889000" cy="1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9246</xdr:rowOff>
    </xdr:from>
    <xdr:to>
      <xdr:col>11</xdr:col>
      <xdr:colOff>307975</xdr:colOff>
      <xdr:row>95</xdr:row>
      <xdr:rowOff>21616</xdr:rowOff>
    </xdr:to>
    <xdr:cxnSp macro="">
      <xdr:nvCxnSpPr>
        <xdr:cNvPr id="471" name="直線コネクタ 470"/>
        <xdr:cNvCxnSpPr/>
      </xdr:nvCxnSpPr>
      <xdr:spPr>
        <a:xfrm>
          <a:off x="6972300" y="16296996"/>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142850</xdr:rowOff>
    </xdr:from>
    <xdr:to>
      <xdr:col>15</xdr:col>
      <xdr:colOff>231775</xdr:colOff>
      <xdr:row>94</xdr:row>
      <xdr:rowOff>73000</xdr:rowOff>
    </xdr:to>
    <xdr:sp macro="" textlink="">
      <xdr:nvSpPr>
        <xdr:cNvPr id="481" name="円/楕円 480"/>
        <xdr:cNvSpPr/>
      </xdr:nvSpPr>
      <xdr:spPr>
        <a:xfrm>
          <a:off x="10426700" y="160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165727</xdr:rowOff>
    </xdr:from>
    <xdr:ext cx="534377" cy="259045"/>
    <xdr:sp macro="" textlink="">
      <xdr:nvSpPr>
        <xdr:cNvPr id="482" name="土木費該当値テキスト"/>
        <xdr:cNvSpPr txBox="1"/>
      </xdr:nvSpPr>
      <xdr:spPr>
        <a:xfrm>
          <a:off x="10528300" y="1593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69,252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52946</xdr:rowOff>
    </xdr:from>
    <xdr:to>
      <xdr:col>14</xdr:col>
      <xdr:colOff>79375</xdr:colOff>
      <xdr:row>94</xdr:row>
      <xdr:rowOff>154546</xdr:rowOff>
    </xdr:to>
    <xdr:sp macro="" textlink="">
      <xdr:nvSpPr>
        <xdr:cNvPr id="483" name="円/楕円 482"/>
        <xdr:cNvSpPr/>
      </xdr:nvSpPr>
      <xdr:spPr>
        <a:xfrm>
          <a:off x="9588500" y="161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171073</xdr:rowOff>
    </xdr:from>
    <xdr:ext cx="534377" cy="259045"/>
    <xdr:sp macro="" textlink="">
      <xdr:nvSpPr>
        <xdr:cNvPr id="484" name="テキスト ボックス 483"/>
        <xdr:cNvSpPr txBox="1"/>
      </xdr:nvSpPr>
      <xdr:spPr>
        <a:xfrm>
          <a:off x="9372111" y="159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166751</xdr:rowOff>
    </xdr:from>
    <xdr:to>
      <xdr:col>12</xdr:col>
      <xdr:colOff>561975</xdr:colOff>
      <xdr:row>94</xdr:row>
      <xdr:rowOff>96901</xdr:rowOff>
    </xdr:to>
    <xdr:sp macro="" textlink="">
      <xdr:nvSpPr>
        <xdr:cNvPr id="485" name="円/楕円 484"/>
        <xdr:cNvSpPr/>
      </xdr:nvSpPr>
      <xdr:spPr>
        <a:xfrm>
          <a:off x="8699500" y="161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113428</xdr:rowOff>
    </xdr:from>
    <xdr:ext cx="534377" cy="259045"/>
    <xdr:sp macro="" textlink="">
      <xdr:nvSpPr>
        <xdr:cNvPr id="486" name="テキスト ボックス 485"/>
        <xdr:cNvSpPr txBox="1"/>
      </xdr:nvSpPr>
      <xdr:spPr>
        <a:xfrm>
          <a:off x="8483111" y="158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142266</xdr:rowOff>
    </xdr:from>
    <xdr:to>
      <xdr:col>11</xdr:col>
      <xdr:colOff>358775</xdr:colOff>
      <xdr:row>95</xdr:row>
      <xdr:rowOff>72416</xdr:rowOff>
    </xdr:to>
    <xdr:sp macro="" textlink="">
      <xdr:nvSpPr>
        <xdr:cNvPr id="487" name="円/楕円 486"/>
        <xdr:cNvSpPr/>
      </xdr:nvSpPr>
      <xdr:spPr>
        <a:xfrm>
          <a:off x="7810500" y="162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88943</xdr:rowOff>
    </xdr:from>
    <xdr:ext cx="534377" cy="259045"/>
    <xdr:sp macro="" textlink="">
      <xdr:nvSpPr>
        <xdr:cNvPr id="488" name="テキスト ボックス 487"/>
        <xdr:cNvSpPr txBox="1"/>
      </xdr:nvSpPr>
      <xdr:spPr>
        <a:xfrm>
          <a:off x="7594111" y="160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129896</xdr:rowOff>
    </xdr:from>
    <xdr:to>
      <xdr:col>10</xdr:col>
      <xdr:colOff>155575</xdr:colOff>
      <xdr:row>95</xdr:row>
      <xdr:rowOff>60046</xdr:rowOff>
    </xdr:to>
    <xdr:sp macro="" textlink="">
      <xdr:nvSpPr>
        <xdr:cNvPr id="489" name="円/楕円 488"/>
        <xdr:cNvSpPr/>
      </xdr:nvSpPr>
      <xdr:spPr>
        <a:xfrm>
          <a:off x="6921500" y="162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76573</xdr:rowOff>
    </xdr:from>
    <xdr:ext cx="534377" cy="259045"/>
    <xdr:sp macro="" textlink="">
      <xdr:nvSpPr>
        <xdr:cNvPr id="490" name="テキスト ボックス 489"/>
        <xdr:cNvSpPr txBox="1"/>
      </xdr:nvSpPr>
      <xdr:spPr>
        <a:xfrm>
          <a:off x="6705111" y="1602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57130</xdr:rowOff>
    </xdr:from>
    <xdr:to>
      <xdr:col>23</xdr:col>
      <xdr:colOff>517525</xdr:colOff>
      <xdr:row>34</xdr:row>
      <xdr:rowOff>130007</xdr:rowOff>
    </xdr:to>
    <xdr:cxnSp macro="">
      <xdr:nvCxnSpPr>
        <xdr:cNvPr id="518" name="直線コネクタ 517"/>
        <xdr:cNvCxnSpPr/>
      </xdr:nvCxnSpPr>
      <xdr:spPr>
        <a:xfrm>
          <a:off x="15481300" y="5543530"/>
          <a:ext cx="838200" cy="4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65451</xdr:rowOff>
    </xdr:from>
    <xdr:to>
      <xdr:col>22</xdr:col>
      <xdr:colOff>365125</xdr:colOff>
      <xdr:row>32</xdr:row>
      <xdr:rowOff>57130</xdr:rowOff>
    </xdr:to>
    <xdr:cxnSp macro="">
      <xdr:nvCxnSpPr>
        <xdr:cNvPr id="521" name="直線コネクタ 520"/>
        <xdr:cNvCxnSpPr/>
      </xdr:nvCxnSpPr>
      <xdr:spPr>
        <a:xfrm>
          <a:off x="14592300" y="5380401"/>
          <a:ext cx="889000" cy="16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3" name="テキスト ボックス 522"/>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65451</xdr:rowOff>
    </xdr:from>
    <xdr:to>
      <xdr:col>21</xdr:col>
      <xdr:colOff>161925</xdr:colOff>
      <xdr:row>33</xdr:row>
      <xdr:rowOff>29789</xdr:rowOff>
    </xdr:to>
    <xdr:cxnSp macro="">
      <xdr:nvCxnSpPr>
        <xdr:cNvPr id="524" name="直線コネクタ 523"/>
        <xdr:cNvCxnSpPr/>
      </xdr:nvCxnSpPr>
      <xdr:spPr>
        <a:xfrm flipV="1">
          <a:off x="13703300" y="5380401"/>
          <a:ext cx="889000" cy="30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29789</xdr:rowOff>
    </xdr:from>
    <xdr:to>
      <xdr:col>19</xdr:col>
      <xdr:colOff>644525</xdr:colOff>
      <xdr:row>35</xdr:row>
      <xdr:rowOff>68194</xdr:rowOff>
    </xdr:to>
    <xdr:cxnSp macro="">
      <xdr:nvCxnSpPr>
        <xdr:cNvPr id="527" name="直線コネクタ 526"/>
        <xdr:cNvCxnSpPr/>
      </xdr:nvCxnSpPr>
      <xdr:spPr>
        <a:xfrm flipV="1">
          <a:off x="12814300" y="5687639"/>
          <a:ext cx="889000" cy="3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79207</xdr:rowOff>
    </xdr:from>
    <xdr:to>
      <xdr:col>23</xdr:col>
      <xdr:colOff>568325</xdr:colOff>
      <xdr:row>35</xdr:row>
      <xdr:rowOff>9357</xdr:rowOff>
    </xdr:to>
    <xdr:sp macro="" textlink="">
      <xdr:nvSpPr>
        <xdr:cNvPr id="537" name="円/楕円 536"/>
        <xdr:cNvSpPr/>
      </xdr:nvSpPr>
      <xdr:spPr>
        <a:xfrm>
          <a:off x="16268700" y="59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102084</xdr:rowOff>
    </xdr:from>
    <xdr:ext cx="534377" cy="259045"/>
    <xdr:sp macro="" textlink="">
      <xdr:nvSpPr>
        <xdr:cNvPr id="538" name="消防費該当値テキスト"/>
        <xdr:cNvSpPr txBox="1"/>
      </xdr:nvSpPr>
      <xdr:spPr>
        <a:xfrm>
          <a:off x="16370300" y="57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25,212</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6330</xdr:rowOff>
    </xdr:from>
    <xdr:to>
      <xdr:col>22</xdr:col>
      <xdr:colOff>415925</xdr:colOff>
      <xdr:row>32</xdr:row>
      <xdr:rowOff>107930</xdr:rowOff>
    </xdr:to>
    <xdr:sp macro="" textlink="">
      <xdr:nvSpPr>
        <xdr:cNvPr id="539" name="円/楕円 538"/>
        <xdr:cNvSpPr/>
      </xdr:nvSpPr>
      <xdr:spPr>
        <a:xfrm>
          <a:off x="15430500" y="54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124457</xdr:rowOff>
    </xdr:from>
    <xdr:ext cx="534377" cy="259045"/>
    <xdr:sp macro="" textlink="">
      <xdr:nvSpPr>
        <xdr:cNvPr id="540" name="テキスト ボックス 539"/>
        <xdr:cNvSpPr txBox="1"/>
      </xdr:nvSpPr>
      <xdr:spPr>
        <a:xfrm>
          <a:off x="15214111" y="52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34,306</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14651</xdr:rowOff>
    </xdr:from>
    <xdr:to>
      <xdr:col>21</xdr:col>
      <xdr:colOff>212725</xdr:colOff>
      <xdr:row>31</xdr:row>
      <xdr:rowOff>116251</xdr:rowOff>
    </xdr:to>
    <xdr:sp macro="" textlink="">
      <xdr:nvSpPr>
        <xdr:cNvPr id="541" name="円/楕円 540"/>
        <xdr:cNvSpPr/>
      </xdr:nvSpPr>
      <xdr:spPr>
        <a:xfrm>
          <a:off x="14541500" y="53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132778</xdr:rowOff>
    </xdr:from>
    <xdr:ext cx="534377" cy="259045"/>
    <xdr:sp macro="" textlink="">
      <xdr:nvSpPr>
        <xdr:cNvPr id="542" name="テキスト ボックス 541"/>
        <xdr:cNvSpPr txBox="1"/>
      </xdr:nvSpPr>
      <xdr:spPr>
        <a:xfrm>
          <a:off x="14325111" y="510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150439</xdr:rowOff>
    </xdr:from>
    <xdr:to>
      <xdr:col>20</xdr:col>
      <xdr:colOff>9525</xdr:colOff>
      <xdr:row>33</xdr:row>
      <xdr:rowOff>80589</xdr:rowOff>
    </xdr:to>
    <xdr:sp macro="" textlink="">
      <xdr:nvSpPr>
        <xdr:cNvPr id="543" name="円/楕円 542"/>
        <xdr:cNvSpPr/>
      </xdr:nvSpPr>
      <xdr:spPr>
        <a:xfrm>
          <a:off x="13652500" y="563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97116</xdr:rowOff>
    </xdr:from>
    <xdr:ext cx="534377" cy="259045"/>
    <xdr:sp macro="" textlink="">
      <xdr:nvSpPr>
        <xdr:cNvPr id="544" name="テキスト ボックス 543"/>
        <xdr:cNvSpPr txBox="1"/>
      </xdr:nvSpPr>
      <xdr:spPr>
        <a:xfrm>
          <a:off x="13436111" y="54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17394</xdr:rowOff>
    </xdr:from>
    <xdr:to>
      <xdr:col>18</xdr:col>
      <xdr:colOff>492125</xdr:colOff>
      <xdr:row>35</xdr:row>
      <xdr:rowOff>118994</xdr:rowOff>
    </xdr:to>
    <xdr:sp macro="" textlink="">
      <xdr:nvSpPr>
        <xdr:cNvPr id="545" name="円/楕円 544"/>
        <xdr:cNvSpPr/>
      </xdr:nvSpPr>
      <xdr:spPr>
        <a:xfrm>
          <a:off x="12763500" y="60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135521</xdr:rowOff>
    </xdr:from>
    <xdr:ext cx="534377" cy="259045"/>
    <xdr:sp macro="" textlink="">
      <xdr:nvSpPr>
        <xdr:cNvPr id="546" name="テキスト ボックス 545"/>
        <xdr:cNvSpPr txBox="1"/>
      </xdr:nvSpPr>
      <xdr:spPr>
        <a:xfrm>
          <a:off x="12547111" y="57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112820</xdr:rowOff>
    </xdr:from>
    <xdr:to>
      <xdr:col>23</xdr:col>
      <xdr:colOff>517525</xdr:colOff>
      <xdr:row>55</xdr:row>
      <xdr:rowOff>32201</xdr:rowOff>
    </xdr:to>
    <xdr:cxnSp macro="">
      <xdr:nvCxnSpPr>
        <xdr:cNvPr id="576" name="直線コネクタ 575"/>
        <xdr:cNvCxnSpPr/>
      </xdr:nvCxnSpPr>
      <xdr:spPr>
        <a:xfrm flipV="1">
          <a:off x="15481300" y="9371120"/>
          <a:ext cx="8382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118211</xdr:rowOff>
    </xdr:from>
    <xdr:to>
      <xdr:col>22</xdr:col>
      <xdr:colOff>365125</xdr:colOff>
      <xdr:row>55</xdr:row>
      <xdr:rowOff>32201</xdr:rowOff>
    </xdr:to>
    <xdr:cxnSp macro="">
      <xdr:nvCxnSpPr>
        <xdr:cNvPr id="579" name="直線コネクタ 578"/>
        <xdr:cNvCxnSpPr/>
      </xdr:nvCxnSpPr>
      <xdr:spPr>
        <a:xfrm>
          <a:off x="14592300" y="9376511"/>
          <a:ext cx="889000" cy="8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118211</xdr:rowOff>
    </xdr:from>
    <xdr:to>
      <xdr:col>21</xdr:col>
      <xdr:colOff>161925</xdr:colOff>
      <xdr:row>56</xdr:row>
      <xdr:rowOff>47613</xdr:rowOff>
    </xdr:to>
    <xdr:cxnSp macro="">
      <xdr:nvCxnSpPr>
        <xdr:cNvPr id="582" name="直線コネクタ 581"/>
        <xdr:cNvCxnSpPr/>
      </xdr:nvCxnSpPr>
      <xdr:spPr>
        <a:xfrm flipV="1">
          <a:off x="13703300" y="9376511"/>
          <a:ext cx="889000" cy="27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106629</xdr:rowOff>
    </xdr:from>
    <xdr:to>
      <xdr:col>19</xdr:col>
      <xdr:colOff>644525</xdr:colOff>
      <xdr:row>56</xdr:row>
      <xdr:rowOff>47613</xdr:rowOff>
    </xdr:to>
    <xdr:cxnSp macro="">
      <xdr:nvCxnSpPr>
        <xdr:cNvPr id="585" name="直線コネクタ 584"/>
        <xdr:cNvCxnSpPr/>
      </xdr:nvCxnSpPr>
      <xdr:spPr>
        <a:xfrm>
          <a:off x="12814300" y="9536379"/>
          <a:ext cx="889000" cy="1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62020</xdr:rowOff>
    </xdr:from>
    <xdr:to>
      <xdr:col>23</xdr:col>
      <xdr:colOff>568325</xdr:colOff>
      <xdr:row>54</xdr:row>
      <xdr:rowOff>163620</xdr:rowOff>
    </xdr:to>
    <xdr:sp macro="" textlink="">
      <xdr:nvSpPr>
        <xdr:cNvPr id="595" name="円/楕円 594"/>
        <xdr:cNvSpPr/>
      </xdr:nvSpPr>
      <xdr:spPr>
        <a:xfrm>
          <a:off x="16268700" y="93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84897</xdr:rowOff>
    </xdr:from>
    <xdr:ext cx="534377" cy="259045"/>
    <xdr:sp macro="" textlink="">
      <xdr:nvSpPr>
        <xdr:cNvPr id="596" name="教育費該当値テキスト"/>
        <xdr:cNvSpPr txBox="1"/>
      </xdr:nvSpPr>
      <xdr:spPr>
        <a:xfrm>
          <a:off x="16370300" y="91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61,411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152851</xdr:rowOff>
    </xdr:from>
    <xdr:to>
      <xdr:col>22</xdr:col>
      <xdr:colOff>415925</xdr:colOff>
      <xdr:row>55</xdr:row>
      <xdr:rowOff>83001</xdr:rowOff>
    </xdr:to>
    <xdr:sp macro="" textlink="">
      <xdr:nvSpPr>
        <xdr:cNvPr id="597" name="円/楕円 596"/>
        <xdr:cNvSpPr/>
      </xdr:nvSpPr>
      <xdr:spPr>
        <a:xfrm>
          <a:off x="15430500" y="94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99528</xdr:rowOff>
    </xdr:from>
    <xdr:ext cx="534377" cy="259045"/>
    <xdr:sp macro="" textlink="">
      <xdr:nvSpPr>
        <xdr:cNvPr id="598" name="テキスト ボックス 597"/>
        <xdr:cNvSpPr txBox="1"/>
      </xdr:nvSpPr>
      <xdr:spPr>
        <a:xfrm>
          <a:off x="15214111" y="91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56,643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67411</xdr:rowOff>
    </xdr:from>
    <xdr:to>
      <xdr:col>21</xdr:col>
      <xdr:colOff>212725</xdr:colOff>
      <xdr:row>54</xdr:row>
      <xdr:rowOff>169011</xdr:rowOff>
    </xdr:to>
    <xdr:sp macro="" textlink="">
      <xdr:nvSpPr>
        <xdr:cNvPr id="599" name="円/楕円 598"/>
        <xdr:cNvSpPr/>
      </xdr:nvSpPr>
      <xdr:spPr>
        <a:xfrm>
          <a:off x="14541500" y="93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14088</xdr:rowOff>
    </xdr:from>
    <xdr:ext cx="534377" cy="259045"/>
    <xdr:sp macro="" textlink="">
      <xdr:nvSpPr>
        <xdr:cNvPr id="600" name="テキスト ボックス 599"/>
        <xdr:cNvSpPr txBox="1"/>
      </xdr:nvSpPr>
      <xdr:spPr>
        <a:xfrm>
          <a:off x="14325111" y="91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168263</xdr:rowOff>
    </xdr:from>
    <xdr:to>
      <xdr:col>20</xdr:col>
      <xdr:colOff>9525</xdr:colOff>
      <xdr:row>56</xdr:row>
      <xdr:rowOff>98413</xdr:rowOff>
    </xdr:to>
    <xdr:sp macro="" textlink="">
      <xdr:nvSpPr>
        <xdr:cNvPr id="601" name="円/楕円 600"/>
        <xdr:cNvSpPr/>
      </xdr:nvSpPr>
      <xdr:spPr>
        <a:xfrm>
          <a:off x="13652500" y="9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114940</xdr:rowOff>
    </xdr:from>
    <xdr:ext cx="534377" cy="259045"/>
    <xdr:sp macro="" textlink="">
      <xdr:nvSpPr>
        <xdr:cNvPr id="602" name="テキスト ボックス 601"/>
        <xdr:cNvSpPr txBox="1"/>
      </xdr:nvSpPr>
      <xdr:spPr>
        <a:xfrm>
          <a:off x="13436111" y="937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55829</xdr:rowOff>
    </xdr:from>
    <xdr:to>
      <xdr:col>18</xdr:col>
      <xdr:colOff>492125</xdr:colOff>
      <xdr:row>55</xdr:row>
      <xdr:rowOff>157429</xdr:rowOff>
    </xdr:to>
    <xdr:sp macro="" textlink="">
      <xdr:nvSpPr>
        <xdr:cNvPr id="603" name="円/楕円 602"/>
        <xdr:cNvSpPr/>
      </xdr:nvSpPr>
      <xdr:spPr>
        <a:xfrm>
          <a:off x="12763500" y="94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2506</xdr:rowOff>
    </xdr:from>
    <xdr:ext cx="534377" cy="259045"/>
    <xdr:sp macro="" textlink="">
      <xdr:nvSpPr>
        <xdr:cNvPr id="604" name="テキスト ボックス 603"/>
        <xdr:cNvSpPr txBox="1"/>
      </xdr:nvSpPr>
      <xdr:spPr>
        <a:xfrm>
          <a:off x="12547111" y="926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130990</xdr:rowOff>
    </xdr:from>
    <xdr:to>
      <xdr:col>23</xdr:col>
      <xdr:colOff>517525</xdr:colOff>
      <xdr:row>78</xdr:row>
      <xdr:rowOff>139700</xdr:rowOff>
    </xdr:to>
    <xdr:cxnSp macro="">
      <xdr:nvCxnSpPr>
        <xdr:cNvPr id="631" name="直線コネクタ 630"/>
        <xdr:cNvCxnSpPr/>
      </xdr:nvCxnSpPr>
      <xdr:spPr>
        <a:xfrm>
          <a:off x="15481300" y="13504090"/>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130990</xdr:rowOff>
    </xdr:from>
    <xdr:to>
      <xdr:col>22</xdr:col>
      <xdr:colOff>365125</xdr:colOff>
      <xdr:row>78</xdr:row>
      <xdr:rowOff>138557</xdr:rowOff>
    </xdr:to>
    <xdr:cxnSp macro="">
      <xdr:nvCxnSpPr>
        <xdr:cNvPr id="634" name="直線コネクタ 633"/>
        <xdr:cNvCxnSpPr/>
      </xdr:nvCxnSpPr>
      <xdr:spPr>
        <a:xfrm flipV="1">
          <a:off x="14592300" y="13504090"/>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105387</xdr:rowOff>
    </xdr:from>
    <xdr:to>
      <xdr:col>21</xdr:col>
      <xdr:colOff>161925</xdr:colOff>
      <xdr:row>78</xdr:row>
      <xdr:rowOff>138557</xdr:rowOff>
    </xdr:to>
    <xdr:cxnSp macro="">
      <xdr:nvCxnSpPr>
        <xdr:cNvPr id="637" name="直線コネクタ 636"/>
        <xdr:cNvCxnSpPr/>
      </xdr:nvCxnSpPr>
      <xdr:spPr>
        <a:xfrm>
          <a:off x="13703300" y="13478487"/>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105387</xdr:rowOff>
    </xdr:from>
    <xdr:to>
      <xdr:col>19</xdr:col>
      <xdr:colOff>644525</xdr:colOff>
      <xdr:row>78</xdr:row>
      <xdr:rowOff>116635</xdr:rowOff>
    </xdr:to>
    <xdr:cxnSp macro="">
      <xdr:nvCxnSpPr>
        <xdr:cNvPr id="640" name="直線コネクタ 639"/>
        <xdr:cNvCxnSpPr/>
      </xdr:nvCxnSpPr>
      <xdr:spPr>
        <a:xfrm flipV="1">
          <a:off x="12814300" y="13478487"/>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80190</xdr:rowOff>
    </xdr:from>
    <xdr:to>
      <xdr:col>22</xdr:col>
      <xdr:colOff>415925</xdr:colOff>
      <xdr:row>79</xdr:row>
      <xdr:rowOff>10340</xdr:rowOff>
    </xdr:to>
    <xdr:sp macro="" textlink="">
      <xdr:nvSpPr>
        <xdr:cNvPr id="652" name="円/楕円 651"/>
        <xdr:cNvSpPr/>
      </xdr:nvSpPr>
      <xdr:spPr>
        <a:xfrm>
          <a:off x="15430500" y="134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1467</xdr:rowOff>
    </xdr:from>
    <xdr:ext cx="378565" cy="259045"/>
    <xdr:sp macro="" textlink="">
      <xdr:nvSpPr>
        <xdr:cNvPr id="653" name="テキスト ボックス 652"/>
        <xdr:cNvSpPr txBox="1"/>
      </xdr:nvSpPr>
      <xdr:spPr>
        <a:xfrm>
          <a:off x="15292017" y="13546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87757</xdr:rowOff>
    </xdr:from>
    <xdr:to>
      <xdr:col>21</xdr:col>
      <xdr:colOff>212725</xdr:colOff>
      <xdr:row>79</xdr:row>
      <xdr:rowOff>17907</xdr:rowOff>
    </xdr:to>
    <xdr:sp macro="" textlink="">
      <xdr:nvSpPr>
        <xdr:cNvPr id="654" name="円/楕円 653"/>
        <xdr:cNvSpPr/>
      </xdr:nvSpPr>
      <xdr:spPr>
        <a:xfrm>
          <a:off x="14541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9034</xdr:rowOff>
    </xdr:from>
    <xdr:ext cx="313932" cy="259045"/>
    <xdr:sp macro="" textlink="">
      <xdr:nvSpPr>
        <xdr:cNvPr id="655" name="テキスト ボックス 654"/>
        <xdr:cNvSpPr txBox="1"/>
      </xdr:nvSpPr>
      <xdr:spPr>
        <a:xfrm>
          <a:off x="14435333" y="13553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54587</xdr:rowOff>
    </xdr:from>
    <xdr:to>
      <xdr:col>20</xdr:col>
      <xdr:colOff>9525</xdr:colOff>
      <xdr:row>78</xdr:row>
      <xdr:rowOff>156187</xdr:rowOff>
    </xdr:to>
    <xdr:sp macro="" textlink="">
      <xdr:nvSpPr>
        <xdr:cNvPr id="656" name="円/楕円 655"/>
        <xdr:cNvSpPr/>
      </xdr:nvSpPr>
      <xdr:spPr>
        <a:xfrm>
          <a:off x="13652500" y="134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147314</xdr:rowOff>
    </xdr:from>
    <xdr:ext cx="469744" cy="259045"/>
    <xdr:sp macro="" textlink="">
      <xdr:nvSpPr>
        <xdr:cNvPr id="657" name="テキスト ボックス 656"/>
        <xdr:cNvSpPr txBox="1"/>
      </xdr:nvSpPr>
      <xdr:spPr>
        <a:xfrm>
          <a:off x="13468427" y="1352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65835</xdr:rowOff>
    </xdr:from>
    <xdr:to>
      <xdr:col>18</xdr:col>
      <xdr:colOff>492125</xdr:colOff>
      <xdr:row>78</xdr:row>
      <xdr:rowOff>167435</xdr:rowOff>
    </xdr:to>
    <xdr:sp macro="" textlink="">
      <xdr:nvSpPr>
        <xdr:cNvPr id="658" name="円/楕円 657"/>
        <xdr:cNvSpPr/>
      </xdr:nvSpPr>
      <xdr:spPr>
        <a:xfrm>
          <a:off x="12763500" y="134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158562</xdr:rowOff>
    </xdr:from>
    <xdr:ext cx="469744" cy="259045"/>
    <xdr:sp macro="" textlink="">
      <xdr:nvSpPr>
        <xdr:cNvPr id="659" name="テキスト ボックス 658"/>
        <xdr:cNvSpPr txBox="1"/>
      </xdr:nvSpPr>
      <xdr:spPr>
        <a:xfrm>
          <a:off x="12579427" y="1353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115596</xdr:rowOff>
    </xdr:from>
    <xdr:to>
      <xdr:col>23</xdr:col>
      <xdr:colOff>517525</xdr:colOff>
      <xdr:row>95</xdr:row>
      <xdr:rowOff>6719</xdr:rowOff>
    </xdr:to>
    <xdr:cxnSp macro="">
      <xdr:nvCxnSpPr>
        <xdr:cNvPr id="688" name="直線コネクタ 687"/>
        <xdr:cNvCxnSpPr/>
      </xdr:nvCxnSpPr>
      <xdr:spPr>
        <a:xfrm>
          <a:off x="15481300" y="16231896"/>
          <a:ext cx="8382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95644</xdr:rowOff>
    </xdr:from>
    <xdr:to>
      <xdr:col>22</xdr:col>
      <xdr:colOff>365125</xdr:colOff>
      <xdr:row>94</xdr:row>
      <xdr:rowOff>115596</xdr:rowOff>
    </xdr:to>
    <xdr:cxnSp macro="">
      <xdr:nvCxnSpPr>
        <xdr:cNvPr id="691" name="直線コネクタ 690"/>
        <xdr:cNvCxnSpPr/>
      </xdr:nvCxnSpPr>
      <xdr:spPr>
        <a:xfrm>
          <a:off x="14592300" y="16211944"/>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95644</xdr:rowOff>
    </xdr:from>
    <xdr:to>
      <xdr:col>21</xdr:col>
      <xdr:colOff>161925</xdr:colOff>
      <xdr:row>94</xdr:row>
      <xdr:rowOff>96202</xdr:rowOff>
    </xdr:to>
    <xdr:cxnSp macro="">
      <xdr:nvCxnSpPr>
        <xdr:cNvPr id="694" name="直線コネクタ 693"/>
        <xdr:cNvCxnSpPr/>
      </xdr:nvCxnSpPr>
      <xdr:spPr>
        <a:xfrm flipV="1">
          <a:off x="13703300" y="16211944"/>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54839</xdr:rowOff>
    </xdr:from>
    <xdr:to>
      <xdr:col>19</xdr:col>
      <xdr:colOff>644525</xdr:colOff>
      <xdr:row>94</xdr:row>
      <xdr:rowOff>96202</xdr:rowOff>
    </xdr:to>
    <xdr:cxnSp macro="">
      <xdr:nvCxnSpPr>
        <xdr:cNvPr id="697" name="直線コネクタ 696"/>
        <xdr:cNvCxnSpPr/>
      </xdr:nvCxnSpPr>
      <xdr:spPr>
        <a:xfrm>
          <a:off x="12814300" y="16171139"/>
          <a:ext cx="889000" cy="4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127369</xdr:rowOff>
    </xdr:from>
    <xdr:to>
      <xdr:col>23</xdr:col>
      <xdr:colOff>568325</xdr:colOff>
      <xdr:row>95</xdr:row>
      <xdr:rowOff>57519</xdr:rowOff>
    </xdr:to>
    <xdr:sp macro="" textlink="">
      <xdr:nvSpPr>
        <xdr:cNvPr id="707" name="円/楕円 706"/>
        <xdr:cNvSpPr/>
      </xdr:nvSpPr>
      <xdr:spPr>
        <a:xfrm>
          <a:off x="16268700" y="162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150246</xdr:rowOff>
    </xdr:from>
    <xdr:ext cx="534377" cy="259045"/>
    <xdr:sp macro="" textlink="">
      <xdr:nvSpPr>
        <xdr:cNvPr id="708" name="公債費該当値テキスト"/>
        <xdr:cNvSpPr txBox="1"/>
      </xdr:nvSpPr>
      <xdr:spPr>
        <a:xfrm>
          <a:off x="16370300" y="160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56,971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64796</xdr:rowOff>
    </xdr:from>
    <xdr:to>
      <xdr:col>22</xdr:col>
      <xdr:colOff>415925</xdr:colOff>
      <xdr:row>94</xdr:row>
      <xdr:rowOff>166396</xdr:rowOff>
    </xdr:to>
    <xdr:sp macro="" textlink="">
      <xdr:nvSpPr>
        <xdr:cNvPr id="709" name="円/楕円 708"/>
        <xdr:cNvSpPr/>
      </xdr:nvSpPr>
      <xdr:spPr>
        <a:xfrm>
          <a:off x="15430500" y="161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11473</xdr:rowOff>
    </xdr:from>
    <xdr:ext cx="534377" cy="259045"/>
    <xdr:sp macro="" textlink="">
      <xdr:nvSpPr>
        <xdr:cNvPr id="710" name="テキスト ボックス 709"/>
        <xdr:cNvSpPr txBox="1"/>
      </xdr:nvSpPr>
      <xdr:spPr>
        <a:xfrm>
          <a:off x="15214111" y="1595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44844</xdr:rowOff>
    </xdr:from>
    <xdr:to>
      <xdr:col>21</xdr:col>
      <xdr:colOff>212725</xdr:colOff>
      <xdr:row>94</xdr:row>
      <xdr:rowOff>146444</xdr:rowOff>
    </xdr:to>
    <xdr:sp macro="" textlink="">
      <xdr:nvSpPr>
        <xdr:cNvPr id="711" name="円/楕円 710"/>
        <xdr:cNvSpPr/>
      </xdr:nvSpPr>
      <xdr:spPr>
        <a:xfrm>
          <a:off x="14541500" y="161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162971</xdr:rowOff>
    </xdr:from>
    <xdr:ext cx="534377" cy="259045"/>
    <xdr:sp macro="" textlink="">
      <xdr:nvSpPr>
        <xdr:cNvPr id="712" name="テキスト ボックス 711"/>
        <xdr:cNvSpPr txBox="1"/>
      </xdr:nvSpPr>
      <xdr:spPr>
        <a:xfrm>
          <a:off x="14325111" y="159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45402</xdr:rowOff>
    </xdr:from>
    <xdr:to>
      <xdr:col>20</xdr:col>
      <xdr:colOff>9525</xdr:colOff>
      <xdr:row>94</xdr:row>
      <xdr:rowOff>147002</xdr:rowOff>
    </xdr:to>
    <xdr:sp macro="" textlink="">
      <xdr:nvSpPr>
        <xdr:cNvPr id="713" name="円/楕円 712"/>
        <xdr:cNvSpPr/>
      </xdr:nvSpPr>
      <xdr:spPr>
        <a:xfrm>
          <a:off x="13652500" y="161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163529</xdr:rowOff>
    </xdr:from>
    <xdr:ext cx="534377" cy="259045"/>
    <xdr:sp macro="" textlink="">
      <xdr:nvSpPr>
        <xdr:cNvPr id="714" name="テキスト ボックス 713"/>
        <xdr:cNvSpPr txBox="1"/>
      </xdr:nvSpPr>
      <xdr:spPr>
        <a:xfrm>
          <a:off x="13436111" y="159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4039</xdr:rowOff>
    </xdr:from>
    <xdr:to>
      <xdr:col>18</xdr:col>
      <xdr:colOff>492125</xdr:colOff>
      <xdr:row>94</xdr:row>
      <xdr:rowOff>105639</xdr:rowOff>
    </xdr:to>
    <xdr:sp macro="" textlink="">
      <xdr:nvSpPr>
        <xdr:cNvPr id="715" name="円/楕円 714"/>
        <xdr:cNvSpPr/>
      </xdr:nvSpPr>
      <xdr:spPr>
        <a:xfrm>
          <a:off x="12763500" y="161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122166</xdr:rowOff>
    </xdr:from>
    <xdr:ext cx="534377" cy="259045"/>
    <xdr:sp macro="" textlink="">
      <xdr:nvSpPr>
        <xdr:cNvPr id="716" name="テキスト ボックス 715"/>
        <xdr:cNvSpPr txBox="1"/>
      </xdr:nvSpPr>
      <xdr:spPr>
        <a:xfrm>
          <a:off x="12547111" y="158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55,406</a:t>
          </a:r>
          <a:r>
            <a:rPr kumimoji="1" lang="ja-JP" altLang="en-US" sz="1300">
              <a:latin typeface="ＭＳ Ｐゴシック"/>
            </a:rPr>
            <a:t>円で類似団体平均と比較してやや低い水準にある。前年度比減額となった主な理由は、村上総合病院移転支援基金積立金（</a:t>
          </a:r>
          <a:r>
            <a:rPr kumimoji="1" lang="en-US" altLang="ja-JP" sz="1300">
              <a:latin typeface="ＭＳ Ｐゴシック"/>
            </a:rPr>
            <a:t>20</a:t>
          </a:r>
          <a:r>
            <a:rPr kumimoji="1" lang="ja-JP" altLang="en-US" sz="1300">
              <a:latin typeface="ＭＳ Ｐゴシック"/>
            </a:rPr>
            <a:t>億円）分が減となったことによる。教育費が類似団体平均と比較して高止まりしている要因は、指定管理料と社会教育施設や義務教育施設の整備事業等の普通建設事業費が主な要因である。消防費は、消防救急デジタル無線整備事業、防災行政無線整備事業の完了等により住民一人当たりのコストは減少傾向にあるものの、類似団体平均と比較して高い水準となっているのは消防業務を市単独で実施していることが主な要因である。</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144,208</a:t>
          </a:r>
          <a:r>
            <a:rPr kumimoji="1" lang="ja-JP" altLang="en-US" sz="1300">
              <a:latin typeface="ＭＳ Ｐゴシック"/>
            </a:rPr>
            <a:t>円で類似団体平均と比較して低い水準にあるが、生活保護費等の扶助費が年々上昇傾向にあることから、選択と集中による施策を進める必要がある。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財政調整基金残高は、前年度と比較し</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ポイント減少しているが、これは、震災復興特別交付税返還分の財源として財政調整基金を取り崩したことによるものである。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実質収支額については、前年度と比較し</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ポイント減少しているのは、約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億円の減額となったためである。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実質単年度収支が前年度比</a:t>
          </a:r>
          <a:r>
            <a:rPr kumimoji="1" lang="en-US" altLang="ja-JP" sz="1400">
              <a:latin typeface="ＭＳ ゴシック" pitchFamily="49" charset="-128"/>
              <a:ea typeface="ＭＳ ゴシック" pitchFamily="49" charset="-128"/>
            </a:rPr>
            <a:t>4.78</a:t>
          </a:r>
          <a:r>
            <a:rPr kumimoji="1" lang="ja-JP" altLang="en-US" sz="1400">
              <a:latin typeface="ＭＳ ゴシック" pitchFamily="49" charset="-128"/>
              <a:ea typeface="ＭＳ ゴシック" pitchFamily="49" charset="-128"/>
            </a:rPr>
            <a:t>ポイント上昇したのは、財政調整基金の取り崩し額が減少したことによるものである。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全会計で赤字額は出ていないものの、合併算定替期間が満了することによる普通交付税等の一般財源の確保が困難となることから、更なる行財政改革を進める必要がある。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33924617</v>
      </c>
      <c r="BO4" s="351"/>
      <c r="BP4" s="351"/>
      <c r="BQ4" s="351"/>
      <c r="BR4" s="351"/>
      <c r="BS4" s="351"/>
      <c r="BT4" s="351"/>
      <c r="BU4" s="352"/>
      <c r="BV4" s="350">
        <v>35508685</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5</v>
      </c>
      <c r="CU4" s="357"/>
      <c r="CV4" s="357"/>
      <c r="CW4" s="357"/>
      <c r="CX4" s="357"/>
      <c r="CY4" s="357"/>
      <c r="CZ4" s="357"/>
      <c r="DA4" s="358"/>
      <c r="DB4" s="356">
        <v>6.3</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32641571</v>
      </c>
      <c r="BO5" s="388"/>
      <c r="BP5" s="388"/>
      <c r="BQ5" s="388"/>
      <c r="BR5" s="388"/>
      <c r="BS5" s="388"/>
      <c r="BT5" s="388"/>
      <c r="BU5" s="389"/>
      <c r="BV5" s="387">
        <v>33999534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88.7</v>
      </c>
      <c r="CU5" s="385"/>
      <c r="CV5" s="385"/>
      <c r="CW5" s="385"/>
      <c r="CX5" s="385"/>
      <c r="CY5" s="385"/>
      <c r="CZ5" s="385"/>
      <c r="DA5" s="386"/>
      <c r="DB5" s="384">
        <v>88.6</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1283046</v>
      </c>
      <c r="BO6" s="388"/>
      <c r="BP6" s="388"/>
      <c r="BQ6" s="388"/>
      <c r="BR6" s="388"/>
      <c r="BS6" s="388"/>
      <c r="BT6" s="388"/>
      <c r="BU6" s="389"/>
      <c r="BV6" s="387">
        <v>1509151</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93.1</v>
      </c>
      <c r="CU6" s="425"/>
      <c r="CV6" s="425"/>
      <c r="CW6" s="425"/>
      <c r="CX6" s="425"/>
      <c r="CY6" s="425"/>
      <c r="CZ6" s="425"/>
      <c r="DA6" s="426"/>
      <c r="DB6" s="424">
        <v>92.3</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198086</v>
      </c>
      <c r="BO7" s="388"/>
      <c r="BP7" s="388"/>
      <c r="BQ7" s="388"/>
      <c r="BR7" s="388"/>
      <c r="BS7" s="388"/>
      <c r="BT7" s="388"/>
      <c r="BU7" s="389"/>
      <c r="BV7" s="387">
        <v>100228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21898299</v>
      </c>
      <c r="CU7" s="388"/>
      <c r="CV7" s="388"/>
      <c r="CW7" s="388"/>
      <c r="CX7" s="388"/>
      <c r="CY7" s="388"/>
      <c r="CZ7" s="388"/>
      <c r="DA7" s="389"/>
      <c r="DB7" s="387">
        <v>22362692</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1084960</v>
      </c>
      <c r="BO8" s="388"/>
      <c r="BP8" s="388"/>
      <c r="BQ8" s="388"/>
      <c r="BR8" s="388"/>
      <c r="BS8" s="388"/>
      <c r="BT8" s="388"/>
      <c r="BU8" s="389"/>
      <c r="BV8" s="387">
        <v>1408923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0.37</v>
      </c>
      <c r="CU8" s="428"/>
      <c r="CV8" s="428"/>
      <c r="CW8" s="428"/>
      <c r="CX8" s="428"/>
      <c r="CY8" s="428"/>
      <c r="CZ8" s="428"/>
      <c r="DA8" s="429"/>
      <c r="DB8" s="427">
        <v>0.37</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62442</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-323963</v>
      </c>
      <c r="BO9" s="388"/>
      <c r="BP9" s="388"/>
      <c r="BQ9" s="388"/>
      <c r="BR9" s="388"/>
      <c r="BS9" s="388"/>
      <c r="BT9" s="388"/>
      <c r="BU9" s="389"/>
      <c r="BV9" s="387">
        <v>228045</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14</v>
      </c>
      <c r="CU9" s="385"/>
      <c r="CV9" s="385"/>
      <c r="CW9" s="385"/>
      <c r="CX9" s="385"/>
      <c r="CY9" s="385"/>
      <c r="CZ9" s="385"/>
      <c r="DA9" s="386"/>
      <c r="DB9" s="384">
        <v>14.4</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66427</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853</v>
      </c>
      <c r="BO10" s="388"/>
      <c r="BP10" s="388"/>
      <c r="BQ10" s="388"/>
      <c r="BR10" s="388"/>
      <c r="BS10" s="388"/>
      <c r="BT10" s="388"/>
      <c r="BU10" s="389"/>
      <c r="BV10" s="387">
        <v>66697</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62638</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300000</v>
      </c>
      <c r="BO12" s="388"/>
      <c r="BP12" s="388"/>
      <c r="BQ12" s="388"/>
      <c r="BR12" s="388"/>
      <c r="BS12" s="388"/>
      <c r="BT12" s="388"/>
      <c r="BU12" s="389"/>
      <c r="BV12" s="387">
        <v>2000000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62367</v>
      </c>
      <c r="S13" s="469"/>
      <c r="T13" s="469"/>
      <c r="U13" s="469"/>
      <c r="V13" s="470"/>
      <c r="W13" s="403" t="s">
        <v>124</v>
      </c>
      <c r="X13" s="404"/>
      <c r="Y13" s="404"/>
      <c r="Z13" s="404"/>
      <c r="AA13" s="404"/>
      <c r="AB13" s="394"/>
      <c r="AC13" s="438">
        <v>3021</v>
      </c>
      <c r="AD13" s="439"/>
      <c r="AE13" s="439"/>
      <c r="AF13" s="439"/>
      <c r="AG13" s="478"/>
      <c r="AH13" s="438">
        <v>3036</v>
      </c>
      <c r="AI13" s="439"/>
      <c r="AJ13" s="439"/>
      <c r="AK13" s="439"/>
      <c r="AL13" s="440"/>
      <c r="AM13" s="416" t="s">
        <v>125</v>
      </c>
      <c r="AN13" s="417"/>
      <c r="AO13" s="417"/>
      <c r="AP13" s="417"/>
      <c r="AQ13" s="417"/>
      <c r="AR13" s="417"/>
      <c r="AS13" s="417"/>
      <c r="AT13" s="418"/>
      <c r="AU13" s="419" t="s">
        <v>119</v>
      </c>
      <c r="AV13" s="420"/>
      <c r="AW13" s="420"/>
      <c r="AX13" s="420"/>
      <c r="AY13" s="421" t="s">
        <v>126</v>
      </c>
      <c r="AZ13" s="422"/>
      <c r="BA13" s="422"/>
      <c r="BB13" s="422"/>
      <c r="BC13" s="422"/>
      <c r="BD13" s="422"/>
      <c r="BE13" s="422"/>
      <c r="BF13" s="422"/>
      <c r="BG13" s="422"/>
      <c r="BH13" s="422"/>
      <c r="BI13" s="422"/>
      <c r="BJ13" s="422"/>
      <c r="BK13" s="422"/>
      <c r="BL13" s="422"/>
      <c r="BM13" s="423"/>
      <c r="BN13" s="387">
        <v>-623110</v>
      </c>
      <c r="BO13" s="388"/>
      <c r="BP13" s="388"/>
      <c r="BQ13" s="388"/>
      <c r="BR13" s="388"/>
      <c r="BS13" s="388"/>
      <c r="BT13" s="388"/>
      <c r="BU13" s="389"/>
      <c r="BV13" s="387">
        <v>-1705258</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13.7</v>
      </c>
      <c r="CU13" s="385"/>
      <c r="CV13" s="385"/>
      <c r="CW13" s="385"/>
      <c r="CX13" s="385"/>
      <c r="CY13" s="385"/>
      <c r="CZ13" s="385"/>
      <c r="DA13" s="386"/>
      <c r="DB13" s="384">
        <v>14.7</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63614</v>
      </c>
      <c r="S14" s="469"/>
      <c r="T14" s="469"/>
      <c r="U14" s="469"/>
      <c r="V14" s="470"/>
      <c r="W14" s="377"/>
      <c r="X14" s="378"/>
      <c r="Y14" s="378"/>
      <c r="Z14" s="378"/>
      <c r="AA14" s="378"/>
      <c r="AB14" s="367"/>
      <c r="AC14" s="471">
        <v>10</v>
      </c>
      <c r="AD14" s="472"/>
      <c r="AE14" s="472"/>
      <c r="AF14" s="472"/>
      <c r="AG14" s="473"/>
      <c r="AH14" s="471">
        <v>9.8000000000000007</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116.5</v>
      </c>
      <c r="CU14" s="483"/>
      <c r="CV14" s="483"/>
      <c r="CW14" s="483"/>
      <c r="CX14" s="483"/>
      <c r="CY14" s="483"/>
      <c r="CZ14" s="483"/>
      <c r="DA14" s="484"/>
      <c r="DB14" s="482">
        <v>112.6</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63346</v>
      </c>
      <c r="S15" s="469"/>
      <c r="T15" s="469"/>
      <c r="U15" s="469"/>
      <c r="V15" s="470"/>
      <c r="W15" s="403" t="s">
        <v>130</v>
      </c>
      <c r="X15" s="404"/>
      <c r="Y15" s="404"/>
      <c r="Z15" s="404"/>
      <c r="AA15" s="404"/>
      <c r="AB15" s="394"/>
      <c r="AC15" s="438">
        <v>9507</v>
      </c>
      <c r="AD15" s="439"/>
      <c r="AE15" s="439"/>
      <c r="AF15" s="439"/>
      <c r="AG15" s="478"/>
      <c r="AH15" s="438">
        <v>9724</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6481493</v>
      </c>
      <c r="BO15" s="351"/>
      <c r="BP15" s="351"/>
      <c r="BQ15" s="351"/>
      <c r="BR15" s="351"/>
      <c r="BS15" s="351"/>
      <c r="BT15" s="351"/>
      <c r="BU15" s="352"/>
      <c r="BV15" s="350">
        <v>6446797</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31.6</v>
      </c>
      <c r="AD16" s="472"/>
      <c r="AE16" s="472"/>
      <c r="AF16" s="472"/>
      <c r="AG16" s="473"/>
      <c r="AH16" s="471">
        <v>31.3</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17942714</v>
      </c>
      <c r="BO16" s="388"/>
      <c r="BP16" s="388"/>
      <c r="BQ16" s="388"/>
      <c r="BR16" s="388"/>
      <c r="BS16" s="388"/>
      <c r="BT16" s="388"/>
      <c r="BU16" s="389"/>
      <c r="BV16" s="387">
        <v>17450169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134</v>
      </c>
      <c r="S17" s="489"/>
      <c r="T17" s="489"/>
      <c r="U17" s="489"/>
      <c r="V17" s="490"/>
      <c r="W17" s="403" t="s">
        <v>137</v>
      </c>
      <c r="X17" s="404"/>
      <c r="Y17" s="404"/>
      <c r="Z17" s="404"/>
      <c r="AA17" s="404"/>
      <c r="AB17" s="394"/>
      <c r="AC17" s="438">
        <v>17582</v>
      </c>
      <c r="AD17" s="439"/>
      <c r="AE17" s="439"/>
      <c r="AF17" s="439"/>
      <c r="AG17" s="478"/>
      <c r="AH17" s="438">
        <v>18325</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8152298</v>
      </c>
      <c r="BO17" s="388"/>
      <c r="BP17" s="388"/>
      <c r="BQ17" s="388"/>
      <c r="BR17" s="388"/>
      <c r="BS17" s="388"/>
      <c r="BT17" s="388"/>
      <c r="BU17" s="389"/>
      <c r="BV17" s="387">
        <v>8115493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139</v>
      </c>
      <c r="C18" s="430"/>
      <c r="D18" s="430"/>
      <c r="E18" s="499"/>
      <c r="F18" s="499"/>
      <c r="G18" s="499"/>
      <c r="H18" s="499"/>
      <c r="I18" s="499"/>
      <c r="J18" s="499"/>
      <c r="K18" s="499"/>
      <c r="L18" s="500">
        <v>1174.26</v>
      </c>
      <c r="M18" s="500"/>
      <c r="N18" s="500"/>
      <c r="O18" s="500"/>
      <c r="P18" s="500"/>
      <c r="Q18" s="500"/>
      <c r="R18" s="501"/>
      <c r="S18" s="501"/>
      <c r="T18" s="501"/>
      <c r="U18" s="501"/>
      <c r="V18" s="502"/>
      <c r="W18" s="405"/>
      <c r="X18" s="406"/>
      <c r="Y18" s="406"/>
      <c r="Z18" s="406"/>
      <c r="AA18" s="406"/>
      <c r="AB18" s="397"/>
      <c r="AC18" s="503">
        <v>58.4</v>
      </c>
      <c r="AD18" s="504"/>
      <c r="AE18" s="504"/>
      <c r="AF18" s="504"/>
      <c r="AG18" s="505"/>
      <c r="AH18" s="503">
        <v>59</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19642759</v>
      </c>
      <c r="BO18" s="388"/>
      <c r="BP18" s="388"/>
      <c r="BQ18" s="388"/>
      <c r="BR18" s="388"/>
      <c r="BS18" s="388"/>
      <c r="BT18" s="388"/>
      <c r="BU18" s="389"/>
      <c r="BV18" s="387">
        <v>19856079</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141</v>
      </c>
      <c r="C19" s="430"/>
      <c r="D19" s="430"/>
      <c r="E19" s="499"/>
      <c r="F19" s="499"/>
      <c r="G19" s="499"/>
      <c r="H19" s="499"/>
      <c r="I19" s="499"/>
      <c r="J19" s="499"/>
      <c r="K19" s="499"/>
      <c r="L19" s="507">
        <v>53</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25160115</v>
      </c>
      <c r="BO19" s="388"/>
      <c r="BP19" s="388"/>
      <c r="BQ19" s="388"/>
      <c r="BR19" s="388"/>
      <c r="BS19" s="388"/>
      <c r="BT19" s="388"/>
      <c r="BU19" s="389"/>
      <c r="BV19" s="387">
        <v>27137159</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143</v>
      </c>
      <c r="C20" s="430"/>
      <c r="D20" s="430"/>
      <c r="E20" s="499"/>
      <c r="F20" s="499"/>
      <c r="G20" s="499"/>
      <c r="H20" s="499"/>
      <c r="I20" s="499"/>
      <c r="J20" s="499"/>
      <c r="K20" s="499"/>
      <c r="L20" s="507">
        <v>22138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32637160</v>
      </c>
      <c r="BO23" s="388"/>
      <c r="BP23" s="388"/>
      <c r="BQ23" s="388"/>
      <c r="BR23" s="388"/>
      <c r="BS23" s="388"/>
      <c r="BT23" s="388"/>
      <c r="BU23" s="389"/>
      <c r="BV23" s="387">
        <v>33345850</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152</v>
      </c>
      <c r="F24" s="417"/>
      <c r="G24" s="417"/>
      <c r="H24" s="417"/>
      <c r="I24" s="417"/>
      <c r="J24" s="417"/>
      <c r="K24" s="418"/>
      <c r="L24" s="438">
        <v>1</v>
      </c>
      <c r="M24" s="439"/>
      <c r="N24" s="439"/>
      <c r="O24" s="439"/>
      <c r="P24" s="478"/>
      <c r="Q24" s="438">
        <v>7941</v>
      </c>
      <c r="R24" s="439"/>
      <c r="S24" s="439"/>
      <c r="T24" s="439"/>
      <c r="U24" s="439"/>
      <c r="V24" s="478"/>
      <c r="W24" s="533"/>
      <c r="X24" s="521"/>
      <c r="Y24" s="522"/>
      <c r="Z24" s="437" t="s">
        <v>153</v>
      </c>
      <c r="AA24" s="417"/>
      <c r="AB24" s="417"/>
      <c r="AC24" s="417"/>
      <c r="AD24" s="417"/>
      <c r="AE24" s="417"/>
      <c r="AF24" s="417"/>
      <c r="AG24" s="418"/>
      <c r="AH24" s="438">
        <v>676</v>
      </c>
      <c r="AI24" s="439"/>
      <c r="AJ24" s="439"/>
      <c r="AK24" s="439"/>
      <c r="AL24" s="478"/>
      <c r="AM24" s="438">
        <v>1983384</v>
      </c>
      <c r="AN24" s="439"/>
      <c r="AO24" s="439"/>
      <c r="AP24" s="439"/>
      <c r="AQ24" s="439"/>
      <c r="AR24" s="478"/>
      <c r="AS24" s="438">
        <v>2934</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30582825</v>
      </c>
      <c r="BO24" s="388"/>
      <c r="BP24" s="388"/>
      <c r="BQ24" s="388"/>
      <c r="BR24" s="388"/>
      <c r="BS24" s="388"/>
      <c r="BT24" s="388"/>
      <c r="BU24" s="389"/>
      <c r="BV24" s="387">
        <v>30790861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155</v>
      </c>
      <c r="F25" s="417"/>
      <c r="G25" s="417"/>
      <c r="H25" s="417"/>
      <c r="I25" s="417"/>
      <c r="J25" s="417"/>
      <c r="K25" s="418"/>
      <c r="L25" s="438">
        <v>1</v>
      </c>
      <c r="M25" s="439"/>
      <c r="N25" s="439"/>
      <c r="O25" s="439"/>
      <c r="P25" s="478"/>
      <c r="Q25" s="438">
        <v>6094</v>
      </c>
      <c r="R25" s="439"/>
      <c r="S25" s="439"/>
      <c r="T25" s="439"/>
      <c r="U25" s="439"/>
      <c r="V25" s="478"/>
      <c r="W25" s="533"/>
      <c r="X25" s="521"/>
      <c r="Y25" s="522"/>
      <c r="Z25" s="437" t="s">
        <v>156</v>
      </c>
      <c r="AA25" s="417"/>
      <c r="AB25" s="417"/>
      <c r="AC25" s="417"/>
      <c r="AD25" s="417"/>
      <c r="AE25" s="417"/>
      <c r="AF25" s="417"/>
      <c r="AG25" s="418"/>
      <c r="AH25" s="438">
        <v>135</v>
      </c>
      <c r="AI25" s="439"/>
      <c r="AJ25" s="439"/>
      <c r="AK25" s="439"/>
      <c r="AL25" s="478"/>
      <c r="AM25" s="438">
        <v>374760</v>
      </c>
      <c r="AN25" s="439"/>
      <c r="AO25" s="439"/>
      <c r="AP25" s="439"/>
      <c r="AQ25" s="439"/>
      <c r="AR25" s="478"/>
      <c r="AS25" s="438">
        <v>2776</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8109693</v>
      </c>
      <c r="BO25" s="351"/>
      <c r="BP25" s="351"/>
      <c r="BQ25" s="351"/>
      <c r="BR25" s="351"/>
      <c r="BS25" s="351"/>
      <c r="BT25" s="351"/>
      <c r="BU25" s="352"/>
      <c r="BV25" s="350">
        <v>9334344</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158</v>
      </c>
      <c r="F26" s="417"/>
      <c r="G26" s="417"/>
      <c r="H26" s="417"/>
      <c r="I26" s="417"/>
      <c r="J26" s="417"/>
      <c r="K26" s="418"/>
      <c r="L26" s="438">
        <v>1</v>
      </c>
      <c r="M26" s="439"/>
      <c r="N26" s="439"/>
      <c r="O26" s="439"/>
      <c r="P26" s="478"/>
      <c r="Q26" s="438">
        <v>5411</v>
      </c>
      <c r="R26" s="439"/>
      <c r="S26" s="439"/>
      <c r="T26" s="439"/>
      <c r="U26" s="439"/>
      <c r="V26" s="478"/>
      <c r="W26" s="533"/>
      <c r="X26" s="521"/>
      <c r="Y26" s="522"/>
      <c r="Z26" s="437" t="s">
        <v>159</v>
      </c>
      <c r="AA26" s="543"/>
      <c r="AB26" s="543"/>
      <c r="AC26" s="543"/>
      <c r="AD26" s="543"/>
      <c r="AE26" s="543"/>
      <c r="AF26" s="543"/>
      <c r="AG26" s="544"/>
      <c r="AH26" s="438">
        <v>60</v>
      </c>
      <c r="AI26" s="439"/>
      <c r="AJ26" s="439"/>
      <c r="AK26" s="439"/>
      <c r="AL26" s="478"/>
      <c r="AM26" s="438">
        <v>177300</v>
      </c>
      <c r="AN26" s="439"/>
      <c r="AO26" s="439"/>
      <c r="AP26" s="439"/>
      <c r="AQ26" s="439"/>
      <c r="AR26" s="478"/>
      <c r="AS26" s="438">
        <v>2955</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161</v>
      </c>
      <c r="F27" s="417"/>
      <c r="G27" s="417"/>
      <c r="H27" s="417"/>
      <c r="I27" s="417"/>
      <c r="J27" s="417"/>
      <c r="K27" s="418"/>
      <c r="L27" s="438">
        <v>1</v>
      </c>
      <c r="M27" s="439"/>
      <c r="N27" s="439"/>
      <c r="O27" s="439"/>
      <c r="P27" s="478"/>
      <c r="Q27" s="438">
        <v>3590</v>
      </c>
      <c r="R27" s="439"/>
      <c r="S27" s="439"/>
      <c r="T27" s="439"/>
      <c r="U27" s="439"/>
      <c r="V27" s="478"/>
      <c r="W27" s="533"/>
      <c r="X27" s="521"/>
      <c r="Y27" s="522"/>
      <c r="Z27" s="437" t="s">
        <v>162</v>
      </c>
      <c r="AA27" s="417"/>
      <c r="AB27" s="417"/>
      <c r="AC27" s="417"/>
      <c r="AD27" s="417"/>
      <c r="AE27" s="417"/>
      <c r="AF27" s="417"/>
      <c r="AG27" s="418"/>
      <c r="AH27" s="438">
        <v>3</v>
      </c>
      <c r="AI27" s="439"/>
      <c r="AJ27" s="439"/>
      <c r="AK27" s="439"/>
      <c r="AL27" s="478"/>
      <c r="AM27" s="438">
        <v>13407</v>
      </c>
      <c r="AN27" s="439"/>
      <c r="AO27" s="439"/>
      <c r="AP27" s="439"/>
      <c r="AQ27" s="439"/>
      <c r="AR27" s="478"/>
      <c r="AS27" s="438">
        <v>4469</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v>325036</v>
      </c>
      <c r="BO27" s="557"/>
      <c r="BP27" s="557"/>
      <c r="BQ27" s="557"/>
      <c r="BR27" s="557"/>
      <c r="BS27" s="557"/>
      <c r="BT27" s="557"/>
      <c r="BU27" s="558"/>
      <c r="BV27" s="556">
        <v>325018</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164</v>
      </c>
      <c r="F28" s="417"/>
      <c r="G28" s="417"/>
      <c r="H28" s="417"/>
      <c r="I28" s="417"/>
      <c r="J28" s="417"/>
      <c r="K28" s="418"/>
      <c r="L28" s="438">
        <v>1</v>
      </c>
      <c r="M28" s="439"/>
      <c r="N28" s="439"/>
      <c r="O28" s="439"/>
      <c r="P28" s="478"/>
      <c r="Q28" s="438">
        <v>2950</v>
      </c>
      <c r="R28" s="439"/>
      <c r="S28" s="439"/>
      <c r="T28" s="439"/>
      <c r="U28" s="439"/>
      <c r="V28" s="478"/>
      <c r="W28" s="533"/>
      <c r="X28" s="521"/>
      <c r="Y28" s="522"/>
      <c r="Z28" s="437" t="s">
        <v>165</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1504689</v>
      </c>
      <c r="BO28" s="351"/>
      <c r="BP28" s="351"/>
      <c r="BQ28" s="351"/>
      <c r="BR28" s="351"/>
      <c r="BS28" s="351"/>
      <c r="BT28" s="351"/>
      <c r="BU28" s="352"/>
      <c r="BV28" s="350">
        <v>1803836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168</v>
      </c>
      <c r="F29" s="417"/>
      <c r="G29" s="417"/>
      <c r="H29" s="417"/>
      <c r="I29" s="417"/>
      <c r="J29" s="417"/>
      <c r="K29" s="418"/>
      <c r="L29" s="438">
        <v>24</v>
      </c>
      <c r="M29" s="439"/>
      <c r="N29" s="439"/>
      <c r="O29" s="439"/>
      <c r="P29" s="478"/>
      <c r="Q29" s="438">
        <v>2730</v>
      </c>
      <c r="R29" s="439"/>
      <c r="S29" s="439"/>
      <c r="T29" s="439"/>
      <c r="U29" s="439"/>
      <c r="V29" s="478"/>
      <c r="W29" s="534"/>
      <c r="X29" s="535"/>
      <c r="Y29" s="536"/>
      <c r="Z29" s="437" t="s">
        <v>169</v>
      </c>
      <c r="AA29" s="417"/>
      <c r="AB29" s="417"/>
      <c r="AC29" s="417"/>
      <c r="AD29" s="417"/>
      <c r="AE29" s="417"/>
      <c r="AF29" s="417"/>
      <c r="AG29" s="418"/>
      <c r="AH29" s="438">
        <v>679</v>
      </c>
      <c r="AI29" s="439"/>
      <c r="AJ29" s="439"/>
      <c r="AK29" s="439"/>
      <c r="AL29" s="478"/>
      <c r="AM29" s="438">
        <v>1996791</v>
      </c>
      <c r="AN29" s="439"/>
      <c r="AO29" s="439"/>
      <c r="AP29" s="439"/>
      <c r="AQ29" s="439"/>
      <c r="AR29" s="478"/>
      <c r="AS29" s="438">
        <v>2941</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314773</v>
      </c>
      <c r="BO29" s="388"/>
      <c r="BP29" s="388"/>
      <c r="BQ29" s="388"/>
      <c r="BR29" s="388"/>
      <c r="BS29" s="388"/>
      <c r="BT29" s="388"/>
      <c r="BU29" s="389"/>
      <c r="BV29" s="387">
        <v>314749</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93.5</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6974931</v>
      </c>
      <c r="BO30" s="557"/>
      <c r="BP30" s="557"/>
      <c r="BQ30" s="557"/>
      <c r="BR30" s="557"/>
      <c r="BS30" s="557"/>
      <c r="BT30" s="557"/>
      <c r="BU30" s="558"/>
      <c r="BV30" s="556">
        <v>7047338</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5</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IF('各会計、関係団体の財政状況及び健全化判断比率'!B31="","",'各会計、関係団体の財政状況及び健全化判断比率'!B31)</f>
        <v>上水道事業会計</v>
      </c>
      <c r="AP34" s="569"/>
      <c r="AQ34" s="569"/>
      <c r="AR34" s="569"/>
      <c r="AS34" s="569"/>
      <c r="AT34" s="569"/>
      <c r="AU34" s="569"/>
      <c r="AV34" s="569"/>
      <c r="AW34" s="569"/>
      <c r="AX34" s="569"/>
      <c r="AY34" s="569"/>
      <c r="AZ34" s="569"/>
      <c r="BA34" s="569"/>
      <c r="BB34" s="569"/>
      <c r="BC34" s="569"/>
      <c r="BD34" s="167"/>
      <c r="BE34" s="568">
        <f>IF(BG34="","",MAX(C34:D43,U34:V43,AM34:AN43)+1)</f>
        <v>9</v>
      </c>
      <c r="BF34" s="568"/>
      <c r="BG34" s="569" t="str">
        <f>IF('各会計、関係団体の財政状況及び健全化判断比率'!B32="","",'各会計、関係団体の財政状況及び健全化判断比率'!B32)</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12</v>
      </c>
      <c r="BX34" s="568"/>
      <c r="BY34" s="569" t="str">
        <f>IF('各会計、関係団体の財政状況及び健全化判断比率'!B68="","",'各会計、関係団体の財政状況及び健全化判断比率'!B68)</f>
        <v>下越障害福祉事務組合</v>
      </c>
      <c r="BZ34" s="569"/>
      <c r="CA34" s="569"/>
      <c r="CB34" s="569"/>
      <c r="CC34" s="569"/>
      <c r="CD34" s="569"/>
      <c r="CE34" s="569"/>
      <c r="CF34" s="569"/>
      <c r="CG34" s="569"/>
      <c r="CH34" s="569"/>
      <c r="CI34" s="569"/>
      <c r="CJ34" s="569"/>
      <c r="CK34" s="569"/>
      <c r="CL34" s="569"/>
      <c r="CM34" s="569"/>
      <c r="CN34" s="167"/>
      <c r="CO34" s="568">
        <f>IF(CQ34="","",MAX(C34:D43,U34:V43,AM34:AN43,BE34:BF43,BW34:BX43)+1)</f>
        <v>21</v>
      </c>
      <c r="CP34" s="568"/>
      <c r="CQ34" s="569" t="str">
        <f>IF('各会計、関係団体の財政状況及び健全化判断比率'!BS7="","",'各会計、関係団体の財政状況及び健全化判断比率'!BS7)</f>
        <v>公益財団法人　イヨボヤの里開発公社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土地取得特別会計</v>
      </c>
      <c r="F35" s="569"/>
      <c r="G35" s="569"/>
      <c r="H35" s="569"/>
      <c r="I35" s="569"/>
      <c r="J35" s="569"/>
      <c r="K35" s="569"/>
      <c r="L35" s="569"/>
      <c r="M35" s="569"/>
      <c r="N35" s="569"/>
      <c r="O35" s="569"/>
      <c r="P35" s="569"/>
      <c r="Q35" s="569"/>
      <c r="R35" s="569"/>
      <c r="S35" s="569"/>
      <c r="T35" s="167"/>
      <c r="U35" s="568">
        <f>IF(W35="","",U34+1)</f>
        <v>6</v>
      </c>
      <c r="V35" s="568"/>
      <c r="W35" s="569" t="str">
        <f>IF('各会計、関係団体の財政状況及び健全化判断比率'!B29="","",'各会計、関係団体の財政状況及び健全化判断比率'!B29)</f>
        <v>後期高齢者医療特別会計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10</v>
      </c>
      <c r="BF35" s="568"/>
      <c r="BG35" s="569" t="str">
        <f>IF('各会計、関係団体の財政状況及び健全化判断比率'!B33="","",'各会計、関係団体の財政状況及び健全化判断比率'!B33)</f>
        <v>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13</v>
      </c>
      <c r="BX35" s="568"/>
      <c r="BY35" s="569" t="str">
        <f>IF('各会計、関係団体の財政状況及び健全化判断比率'!B69="","",'各会計、関係団体の財政状況及び健全化判断比率'!B69)</f>
        <v>新潟県市町村総合事務組合【一般会計】</v>
      </c>
      <c r="BZ35" s="569"/>
      <c r="CA35" s="569"/>
      <c r="CB35" s="569"/>
      <c r="CC35" s="569"/>
      <c r="CD35" s="569"/>
      <c r="CE35" s="569"/>
      <c r="CF35" s="569"/>
      <c r="CG35" s="569"/>
      <c r="CH35" s="569"/>
      <c r="CI35" s="569"/>
      <c r="CJ35" s="569"/>
      <c r="CK35" s="569"/>
      <c r="CL35" s="569"/>
      <c r="CM35" s="569"/>
      <c r="CN35" s="167"/>
      <c r="CO35" s="568">
        <f t="shared" ref="CO35:CO43" si="3">IF(CQ35="","",CO34+1)</f>
        <v>22</v>
      </c>
      <c r="CP35" s="568"/>
      <c r="CQ35" s="569" t="str">
        <f>IF('各会計、関係団体の財政状況及び健全化判断比率'!BS8="","",'各会計、関係団体の財政状況及び健全化判断比率'!BS8)</f>
        <v>公益財団法人　山北産業振興公社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情報通信事業特別会計</v>
      </c>
      <c r="F36" s="569"/>
      <c r="G36" s="569"/>
      <c r="H36" s="569"/>
      <c r="I36" s="569"/>
      <c r="J36" s="569"/>
      <c r="K36" s="569"/>
      <c r="L36" s="569"/>
      <c r="M36" s="569"/>
      <c r="N36" s="569"/>
      <c r="O36" s="569"/>
      <c r="P36" s="569"/>
      <c r="Q36" s="569"/>
      <c r="R36" s="569"/>
      <c r="S36" s="569"/>
      <c r="T36" s="167"/>
      <c r="U36" s="568">
        <f t="shared" ref="U36:U43" si="4">IF(W36="","",U35+1)</f>
        <v>7</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11</v>
      </c>
      <c r="BF36" s="568"/>
      <c r="BG36" s="569" t="str">
        <f>IF('各会計、関係団体の財政状況及び健全化判断比率'!B34="","",'各会計、関係団体の財政状況及び健全化判断比率'!B34)</f>
        <v>簡易水道事業特別会計</v>
      </c>
      <c r="BH36" s="569"/>
      <c r="BI36" s="569"/>
      <c r="BJ36" s="569"/>
      <c r="BK36" s="569"/>
      <c r="BL36" s="569"/>
      <c r="BM36" s="569"/>
      <c r="BN36" s="569"/>
      <c r="BO36" s="569"/>
      <c r="BP36" s="569"/>
      <c r="BQ36" s="569"/>
      <c r="BR36" s="569"/>
      <c r="BS36" s="569"/>
      <c r="BT36" s="569"/>
      <c r="BU36" s="569"/>
      <c r="BV36" s="167"/>
      <c r="BW36" s="568">
        <f t="shared" si="2"/>
        <v>14</v>
      </c>
      <c r="BX36" s="568"/>
      <c r="BY36" s="569" t="str">
        <f>IF('各会計、関係団体の財政状況及び健全化判断比率'!B70="","",'各会計、関係団体の財政状況及び健全化判断比率'!B70)</f>
        <v>新潟県市町村総合事務組合【職員退職手当支給事業特別会計】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f>IF(E37="","",C36+1)</f>
        <v>4</v>
      </c>
      <c r="D37" s="568"/>
      <c r="E37" s="569" t="str">
        <f>IF('各会計、関係団体の財政状況及び健全化判断比率'!B10="","",'各会計、関係団体の財政状況及び健全化判断比率'!B10)</f>
        <v>蒲萄スキー場特別会計</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15</v>
      </c>
      <c r="BX37" s="568"/>
      <c r="BY37" s="569" t="str">
        <f>IF('各会計、関係団体の財政状況及び健全化判断比率'!B71="","",'各会計、関係団体の財政状況及び健全化判断比率'!B71)</f>
        <v>新潟県市町村総合事務組合【消防団員等公務災害補償事業特別会計】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16</v>
      </c>
      <c r="BX38" s="568"/>
      <c r="BY38" s="569" t="str">
        <f>IF('各会計、関係団体の財政状況及び健全化判断比率'!B72="","",'各会計、関係団体の財政状況及び健全化判断比率'!B72)</f>
        <v>新潟県市町村総合事務組合【消防賞じゅつ金支給事業特別会計】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17</v>
      </c>
      <c r="BX39" s="568"/>
      <c r="BY39" s="569" t="str">
        <f>IF('各会計、関係団体の財政状況及び健全化判断比率'!B73="","",'各会計、関係団体の財政状況及び健全化判断比率'!B73)</f>
        <v>新潟県市町村総合事務組合【非常勤職員公務災害補償等特別会計】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18</v>
      </c>
      <c r="BX40" s="568"/>
      <c r="BY40" s="569" t="str">
        <f>IF('各会計、関係団体の財政状況及び健全化判断比率'!B74="","",'各会計、関係団体の財政状況及び健全化判断比率'!B74)</f>
        <v>新潟県市町村総合事務組合【交通災害共済事業特別会計】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19</v>
      </c>
      <c r="BX41" s="568"/>
      <c r="BY41" s="569" t="str">
        <f>IF('各会計、関係団体の財政状況及び健全化判断比率'!B75="","",'各会計、関係団体の財政状況及び健全化判断比率'!B75)</f>
        <v>新潟県後期高齢者医療広域連合【一般会計】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20</v>
      </c>
      <c r="BX42" s="568"/>
      <c r="BY42" s="569" t="str">
        <f>IF('各会計、関係団体の財政状況及び健全化判断比率'!B76="","",'各会計、関係団体の財政状況及び健全化判断比率'!B76)</f>
        <v>新潟県後期高齢者医療広域連合【後期高齢者医療特別会計】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4" t="s">
        <v>533</v>
      </c>
      <c r="D34" s="1154"/>
      <c r="E34" s="1155"/>
      <c r="F34" s="32">
        <v>4.58</v>
      </c>
      <c r="G34" s="33">
        <v>5.21</v>
      </c>
      <c r="H34" s="33">
        <v>5.31</v>
      </c>
      <c r="I34" s="33">
        <v>6.27</v>
      </c>
      <c r="J34" s="34">
        <v>4.91</v>
      </c>
      <c r="K34" s="22"/>
      <c r="L34" s="22"/>
      <c r="M34" s="22"/>
      <c r="N34" s="22"/>
      <c r="O34" s="22"/>
      <c r="P34" s="22"/>
    </row>
    <row r="35" spans="1:16" ht="39" customHeight="1" x14ac:dyDescent="0.15">
      <c r="A35" s="22"/>
      <c r="B35" s="35"/>
      <c r="C35" s="1148" t="s">
        <v>534</v>
      </c>
      <c r="D35" s="1149"/>
      <c r="E35" s="1150"/>
      <c r="F35" s="36">
        <v>3.38</v>
      </c>
      <c r="G35" s="37">
        <v>2.62</v>
      </c>
      <c r="H35" s="37">
        <v>2.68</v>
      </c>
      <c r="I35" s="37">
        <v>2.52</v>
      </c>
      <c r="J35" s="38">
        <v>2.25</v>
      </c>
      <c r="K35" s="22"/>
      <c r="L35" s="22"/>
      <c r="M35" s="22"/>
      <c r="N35" s="22"/>
      <c r="O35" s="22"/>
      <c r="P35" s="22"/>
    </row>
    <row r="36" spans="1:16" ht="39" customHeight="1" x14ac:dyDescent="0.15">
      <c r="A36" s="22"/>
      <c r="B36" s="35"/>
      <c r="C36" s="1148" t="s">
        <v>535</v>
      </c>
      <c r="D36" s="1149"/>
      <c r="E36" s="1150"/>
      <c r="F36" s="36">
        <v>0.53</v>
      </c>
      <c r="G36" s="37">
        <v>0.93</v>
      </c>
      <c r="H36" s="37">
        <v>0.92</v>
      </c>
      <c r="I36" s="37">
        <v>0.54</v>
      </c>
      <c r="J36" s="38">
        <v>1.1499999999999999</v>
      </c>
      <c r="K36" s="22"/>
      <c r="L36" s="22"/>
      <c r="M36" s="22"/>
      <c r="N36" s="22"/>
      <c r="O36" s="22"/>
      <c r="P36" s="22"/>
    </row>
    <row r="37" spans="1:16" ht="39" customHeight="1" x14ac:dyDescent="0.15">
      <c r="A37" s="22"/>
      <c r="B37" s="35"/>
      <c r="C37" s="1148" t="s">
        <v>536</v>
      </c>
      <c r="D37" s="1149"/>
      <c r="E37" s="1150"/>
      <c r="F37" s="36">
        <v>0.17</v>
      </c>
      <c r="G37" s="37">
        <v>0.59</v>
      </c>
      <c r="H37" s="37">
        <v>0.98</v>
      </c>
      <c r="I37" s="37">
        <v>0.85</v>
      </c>
      <c r="J37" s="38">
        <v>0.9</v>
      </c>
      <c r="K37" s="22"/>
      <c r="L37" s="22"/>
      <c r="M37" s="22"/>
      <c r="N37" s="22"/>
      <c r="O37" s="22"/>
      <c r="P37" s="22"/>
    </row>
    <row r="38" spans="1:16" ht="39" customHeight="1" x14ac:dyDescent="0.15">
      <c r="A38" s="22"/>
      <c r="B38" s="35"/>
      <c r="C38" s="1148" t="s">
        <v>537</v>
      </c>
      <c r="D38" s="1149"/>
      <c r="E38" s="1150"/>
      <c r="F38" s="36">
        <v>0.14000000000000001</v>
      </c>
      <c r="G38" s="37">
        <v>0.15</v>
      </c>
      <c r="H38" s="37">
        <v>0.25</v>
      </c>
      <c r="I38" s="37">
        <v>0.41</v>
      </c>
      <c r="J38" s="38">
        <v>0.21</v>
      </c>
      <c r="K38" s="22"/>
      <c r="L38" s="22"/>
      <c r="M38" s="22"/>
      <c r="N38" s="22"/>
      <c r="O38" s="22"/>
      <c r="P38" s="22"/>
    </row>
    <row r="39" spans="1:16" ht="39" customHeight="1" x14ac:dyDescent="0.15">
      <c r="A39" s="22"/>
      <c r="B39" s="35"/>
      <c r="C39" s="1148" t="s">
        <v>538</v>
      </c>
      <c r="D39" s="1149"/>
      <c r="E39" s="1150"/>
      <c r="F39" s="36">
        <v>0.02</v>
      </c>
      <c r="G39" s="37">
        <v>0.01</v>
      </c>
      <c r="H39" s="37">
        <v>0</v>
      </c>
      <c r="I39" s="37">
        <v>0.02</v>
      </c>
      <c r="J39" s="38">
        <v>0.16</v>
      </c>
      <c r="K39" s="22"/>
      <c r="L39" s="22"/>
      <c r="M39" s="22"/>
      <c r="N39" s="22"/>
      <c r="O39" s="22"/>
      <c r="P39" s="22"/>
    </row>
    <row r="40" spans="1:16" ht="39" customHeight="1" x14ac:dyDescent="0.15">
      <c r="A40" s="22"/>
      <c r="B40" s="35"/>
      <c r="C40" s="1148" t="s">
        <v>539</v>
      </c>
      <c r="D40" s="1149"/>
      <c r="E40" s="1150"/>
      <c r="F40" s="36">
        <v>0.04</v>
      </c>
      <c r="G40" s="37">
        <v>0.05</v>
      </c>
      <c r="H40" s="37">
        <v>0.08</v>
      </c>
      <c r="I40" s="37">
        <v>0.1</v>
      </c>
      <c r="J40" s="38">
        <v>0.12</v>
      </c>
      <c r="K40" s="22"/>
      <c r="L40" s="22"/>
      <c r="M40" s="22"/>
      <c r="N40" s="22"/>
      <c r="O40" s="22"/>
      <c r="P40" s="22"/>
    </row>
    <row r="41" spans="1:16" ht="39" customHeight="1" x14ac:dyDescent="0.15">
      <c r="A41" s="22"/>
      <c r="B41" s="35"/>
      <c r="C41" s="1148" t="s">
        <v>540</v>
      </c>
      <c r="D41" s="1149"/>
      <c r="E41" s="1150"/>
      <c r="F41" s="36">
        <v>0.01</v>
      </c>
      <c r="G41" s="37">
        <v>0.03</v>
      </c>
      <c r="H41" s="37">
        <v>0.04</v>
      </c>
      <c r="I41" s="37">
        <v>0.01</v>
      </c>
      <c r="J41" s="38">
        <v>0.03</v>
      </c>
      <c r="K41" s="22"/>
      <c r="L41" s="22"/>
      <c r="M41" s="22"/>
      <c r="N41" s="22"/>
      <c r="O41" s="22"/>
      <c r="P41" s="22"/>
    </row>
    <row r="42" spans="1:16" ht="39" customHeight="1" x14ac:dyDescent="0.15">
      <c r="A42" s="22"/>
      <c r="B42" s="39"/>
      <c r="C42" s="1148" t="s">
        <v>541</v>
      </c>
      <c r="D42" s="1149"/>
      <c r="E42" s="1150"/>
      <c r="F42" s="36" t="s">
        <v>485</v>
      </c>
      <c r="G42" s="37" t="s">
        <v>485</v>
      </c>
      <c r="H42" s="37" t="s">
        <v>485</v>
      </c>
      <c r="I42" s="37" t="s">
        <v>485</v>
      </c>
      <c r="J42" s="38" t="s">
        <v>485</v>
      </c>
      <c r="K42" s="22"/>
      <c r="L42" s="22"/>
      <c r="M42" s="22"/>
      <c r="N42" s="22"/>
      <c r="O42" s="22"/>
      <c r="P42" s="22"/>
    </row>
    <row r="43" spans="1:16" ht="39" customHeight="1" thickBot="1" x14ac:dyDescent="0.2">
      <c r="A43" s="22"/>
      <c r="B43" s="40"/>
      <c r="C43" s="1151" t="s">
        <v>542</v>
      </c>
      <c r="D43" s="1152"/>
      <c r="E43" s="1153"/>
      <c r="F43" s="41">
        <v>0.06</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4336</v>
      </c>
      <c r="L45" s="60">
        <v>4155</v>
      </c>
      <c r="M45" s="60">
        <v>4101</v>
      </c>
      <c r="N45" s="60">
        <v>3937</v>
      </c>
      <c r="O45" s="61">
        <v>3568</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485</v>
      </c>
      <c r="L46" s="64" t="s">
        <v>485</v>
      </c>
      <c r="M46" s="64" t="s">
        <v>485</v>
      </c>
      <c r="N46" s="64" t="s">
        <v>485</v>
      </c>
      <c r="O46" s="65" t="s">
        <v>485</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485</v>
      </c>
      <c r="L47" s="64" t="s">
        <v>485</v>
      </c>
      <c r="M47" s="64" t="s">
        <v>485</v>
      </c>
      <c r="N47" s="64" t="s">
        <v>485</v>
      </c>
      <c r="O47" s="65" t="s">
        <v>485</v>
      </c>
      <c r="P47" s="48"/>
      <c r="Q47" s="48"/>
      <c r="R47" s="48"/>
      <c r="S47" s="48"/>
      <c r="T47" s="48"/>
      <c r="U47" s="48"/>
    </row>
    <row r="48" spans="1:21" ht="30.75" customHeight="1" x14ac:dyDescent="0.15">
      <c r="A48" s="48"/>
      <c r="B48" s="1166"/>
      <c r="C48" s="1167"/>
      <c r="D48" s="62"/>
      <c r="E48" s="1158" t="s">
        <v>15</v>
      </c>
      <c r="F48" s="1158"/>
      <c r="G48" s="1158"/>
      <c r="H48" s="1158"/>
      <c r="I48" s="1158"/>
      <c r="J48" s="1159"/>
      <c r="K48" s="63">
        <v>2227</v>
      </c>
      <c r="L48" s="64">
        <v>2246</v>
      </c>
      <c r="M48" s="64">
        <v>2301</v>
      </c>
      <c r="N48" s="64">
        <v>2246</v>
      </c>
      <c r="O48" s="65">
        <v>2320</v>
      </c>
      <c r="P48" s="48"/>
      <c r="Q48" s="48"/>
      <c r="R48" s="48"/>
      <c r="S48" s="48"/>
      <c r="T48" s="48"/>
      <c r="U48" s="48"/>
    </row>
    <row r="49" spans="1:21" ht="30.75" customHeight="1" x14ac:dyDescent="0.15">
      <c r="A49" s="48"/>
      <c r="B49" s="1166"/>
      <c r="C49" s="1167"/>
      <c r="D49" s="62"/>
      <c r="E49" s="1158" t="s">
        <v>16</v>
      </c>
      <c r="F49" s="1158"/>
      <c r="G49" s="1158"/>
      <c r="H49" s="1158"/>
      <c r="I49" s="1158"/>
      <c r="J49" s="1159"/>
      <c r="K49" s="63">
        <v>21</v>
      </c>
      <c r="L49" s="64">
        <v>6</v>
      </c>
      <c r="M49" s="64">
        <v>5</v>
      </c>
      <c r="N49" s="64">
        <v>4</v>
      </c>
      <c r="O49" s="65">
        <v>3</v>
      </c>
      <c r="P49" s="48"/>
      <c r="Q49" s="48"/>
      <c r="R49" s="48"/>
      <c r="S49" s="48"/>
      <c r="T49" s="48"/>
      <c r="U49" s="48"/>
    </row>
    <row r="50" spans="1:21" ht="30.75" customHeight="1" x14ac:dyDescent="0.15">
      <c r="A50" s="48"/>
      <c r="B50" s="1166"/>
      <c r="C50" s="1167"/>
      <c r="D50" s="62"/>
      <c r="E50" s="1158" t="s">
        <v>17</v>
      </c>
      <c r="F50" s="1158"/>
      <c r="G50" s="1158"/>
      <c r="H50" s="1158"/>
      <c r="I50" s="1158"/>
      <c r="J50" s="1159"/>
      <c r="K50" s="63">
        <v>291</v>
      </c>
      <c r="L50" s="64">
        <v>308</v>
      </c>
      <c r="M50" s="64">
        <v>295</v>
      </c>
      <c r="N50" s="64">
        <v>291</v>
      </c>
      <c r="O50" s="65">
        <v>276</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3863</v>
      </c>
      <c r="L52" s="64">
        <v>3875</v>
      </c>
      <c r="M52" s="64">
        <v>3979</v>
      </c>
      <c r="N52" s="64">
        <v>3919</v>
      </c>
      <c r="O52" s="65">
        <v>3926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3012</v>
      </c>
      <c r="L53" s="69">
        <v>2840</v>
      </c>
      <c r="M53" s="69">
        <v>2723</v>
      </c>
      <c r="N53" s="69">
        <v>2559</v>
      </c>
      <c r="O53" s="70">
        <v>2241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72" t="s">
        <v>24</v>
      </c>
      <c r="C41" s="1173"/>
      <c r="D41" s="81"/>
      <c r="E41" s="1178" t="s">
        <v>25</v>
      </c>
      <c r="F41" s="1178"/>
      <c r="G41" s="1178"/>
      <c r="H41" s="1179"/>
      <c r="I41" s="82">
        <v>33440</v>
      </c>
      <c r="J41" s="83">
        <v>34164</v>
      </c>
      <c r="K41" s="83">
        <v>34355</v>
      </c>
      <c r="L41" s="83">
        <v>33346</v>
      </c>
      <c r="M41" s="84">
        <v>32637</v>
      </c>
    </row>
    <row r="42" spans="2:13" ht="27.75" customHeight="1" x14ac:dyDescent="0.15">
      <c r="B42" s="1174"/>
      <c r="C42" s="1175"/>
      <c r="D42" s="85"/>
      <c r="E42" s="1180" t="s">
        <v>26</v>
      </c>
      <c r="F42" s="1180"/>
      <c r="G42" s="1180"/>
      <c r="H42" s="1181"/>
      <c r="I42" s="86">
        <v>2596</v>
      </c>
      <c r="J42" s="87">
        <v>2253</v>
      </c>
      <c r="K42" s="87">
        <v>1987</v>
      </c>
      <c r="L42" s="87">
        <v>1722</v>
      </c>
      <c r="M42" s="88">
        <v>1476</v>
      </c>
    </row>
    <row r="43" spans="2:13" ht="27.75" customHeight="1" x14ac:dyDescent="0.15">
      <c r="B43" s="1174"/>
      <c r="C43" s="1175"/>
      <c r="D43" s="85"/>
      <c r="E43" s="1180" t="s">
        <v>27</v>
      </c>
      <c r="F43" s="1180"/>
      <c r="G43" s="1180"/>
      <c r="H43" s="1181"/>
      <c r="I43" s="86">
        <v>42382</v>
      </c>
      <c r="J43" s="87">
        <v>42328</v>
      </c>
      <c r="K43" s="87">
        <v>40897</v>
      </c>
      <c r="L43" s="87">
        <v>40323</v>
      </c>
      <c r="M43" s="88">
        <v>39332</v>
      </c>
    </row>
    <row r="44" spans="2:13" ht="27.75" customHeight="1" x14ac:dyDescent="0.15">
      <c r="B44" s="1174"/>
      <c r="C44" s="1175"/>
      <c r="D44" s="85"/>
      <c r="E44" s="1180" t="s">
        <v>28</v>
      </c>
      <c r="F44" s="1180"/>
      <c r="G44" s="1180"/>
      <c r="H44" s="1181"/>
      <c r="I44" s="86">
        <v>113</v>
      </c>
      <c r="J44" s="87">
        <v>53</v>
      </c>
      <c r="K44" s="87">
        <v>36</v>
      </c>
      <c r="L44" s="87">
        <v>34</v>
      </c>
      <c r="M44" s="88">
        <v>73</v>
      </c>
    </row>
    <row r="45" spans="2:13" ht="27.75" customHeight="1" x14ac:dyDescent="0.15">
      <c r="B45" s="1174"/>
      <c r="C45" s="1175"/>
      <c r="D45" s="85"/>
      <c r="E45" s="1180" t="s">
        <v>29</v>
      </c>
      <c r="F45" s="1180"/>
      <c r="G45" s="1180"/>
      <c r="H45" s="1181"/>
      <c r="I45" s="86">
        <v>7473</v>
      </c>
      <c r="J45" s="87">
        <v>7272</v>
      </c>
      <c r="K45" s="87">
        <v>6760</v>
      </c>
      <c r="L45" s="87">
        <v>6184</v>
      </c>
      <c r="M45" s="88">
        <v>6469</v>
      </c>
    </row>
    <row r="46" spans="2:13" ht="27.75" customHeight="1" x14ac:dyDescent="0.15">
      <c r="B46" s="1174"/>
      <c r="C46" s="1175"/>
      <c r="D46" s="89"/>
      <c r="E46" s="1180" t="s">
        <v>30</v>
      </c>
      <c r="F46" s="1180"/>
      <c r="G46" s="1180"/>
      <c r="H46" s="1181"/>
      <c r="I46" s="86" t="s">
        <v>485</v>
      </c>
      <c r="J46" s="87" t="s">
        <v>485</v>
      </c>
      <c r="K46" s="87" t="s">
        <v>485</v>
      </c>
      <c r="L46" s="87" t="s">
        <v>485</v>
      </c>
      <c r="M46" s="88" t="s">
        <v>485</v>
      </c>
    </row>
    <row r="47" spans="2:13" ht="27.75" customHeight="1" x14ac:dyDescent="0.15">
      <c r="B47" s="1174"/>
      <c r="C47" s="1175"/>
      <c r="D47" s="90"/>
      <c r="E47" s="1182" t="s">
        <v>31</v>
      </c>
      <c r="F47" s="1183"/>
      <c r="G47" s="1183"/>
      <c r="H47" s="1184"/>
      <c r="I47" s="86" t="s">
        <v>485</v>
      </c>
      <c r="J47" s="87" t="s">
        <v>485</v>
      </c>
      <c r="K47" s="87" t="s">
        <v>485</v>
      </c>
      <c r="L47" s="87" t="s">
        <v>485</v>
      </c>
      <c r="M47" s="88" t="s">
        <v>485</v>
      </c>
    </row>
    <row r="48" spans="2:13" ht="27.75" customHeight="1" x14ac:dyDescent="0.15">
      <c r="B48" s="1174"/>
      <c r="C48" s="1175"/>
      <c r="D48" s="85"/>
      <c r="E48" s="1180" t="s">
        <v>32</v>
      </c>
      <c r="F48" s="1180"/>
      <c r="G48" s="1180"/>
      <c r="H48" s="1181"/>
      <c r="I48" s="86" t="s">
        <v>485</v>
      </c>
      <c r="J48" s="87" t="s">
        <v>485</v>
      </c>
      <c r="K48" s="87" t="s">
        <v>485</v>
      </c>
      <c r="L48" s="87" t="s">
        <v>485</v>
      </c>
      <c r="M48" s="88" t="s">
        <v>485</v>
      </c>
    </row>
    <row r="49" spans="2:13" ht="27.75" customHeight="1" x14ac:dyDescent="0.15">
      <c r="B49" s="1176"/>
      <c r="C49" s="1177"/>
      <c r="D49" s="85"/>
      <c r="E49" s="1180" t="s">
        <v>33</v>
      </c>
      <c r="F49" s="1180"/>
      <c r="G49" s="1180"/>
      <c r="H49" s="1181"/>
      <c r="I49" s="86" t="s">
        <v>485</v>
      </c>
      <c r="J49" s="87" t="s">
        <v>485</v>
      </c>
      <c r="K49" s="87" t="s">
        <v>485</v>
      </c>
      <c r="L49" s="87" t="s">
        <v>485</v>
      </c>
      <c r="M49" s="88" t="s">
        <v>485</v>
      </c>
    </row>
    <row r="50" spans="2:13" ht="27.75" customHeight="1" x14ac:dyDescent="0.15">
      <c r="B50" s="1185" t="s">
        <v>34</v>
      </c>
      <c r="C50" s="1186"/>
      <c r="D50" s="91"/>
      <c r="E50" s="1180" t="s">
        <v>35</v>
      </c>
      <c r="F50" s="1180"/>
      <c r="G50" s="1180"/>
      <c r="H50" s="1181"/>
      <c r="I50" s="86">
        <v>8809</v>
      </c>
      <c r="J50" s="87">
        <v>9500</v>
      </c>
      <c r="K50" s="87">
        <v>9923</v>
      </c>
      <c r="L50" s="87">
        <v>10106</v>
      </c>
      <c r="M50" s="88">
        <v>9685</v>
      </c>
    </row>
    <row r="51" spans="2:13" ht="27.75" customHeight="1" x14ac:dyDescent="0.15">
      <c r="B51" s="1174"/>
      <c r="C51" s="1175"/>
      <c r="D51" s="85"/>
      <c r="E51" s="1180" t="s">
        <v>36</v>
      </c>
      <c r="F51" s="1180"/>
      <c r="G51" s="1180"/>
      <c r="H51" s="1181"/>
      <c r="I51" s="86">
        <v>106</v>
      </c>
      <c r="J51" s="87">
        <v>192</v>
      </c>
      <c r="K51" s="87">
        <v>251</v>
      </c>
      <c r="L51" s="87">
        <v>260</v>
      </c>
      <c r="M51" s="88">
        <v>239</v>
      </c>
    </row>
    <row r="52" spans="2:13" ht="27.75" customHeight="1" x14ac:dyDescent="0.15">
      <c r="B52" s="1176"/>
      <c r="C52" s="1177"/>
      <c r="D52" s="85"/>
      <c r="E52" s="1180" t="s">
        <v>37</v>
      </c>
      <c r="F52" s="1180"/>
      <c r="G52" s="1180"/>
      <c r="H52" s="1181"/>
      <c r="I52" s="86">
        <v>48961</v>
      </c>
      <c r="J52" s="87">
        <v>50999</v>
      </c>
      <c r="K52" s="87">
        <v>50362</v>
      </c>
      <c r="L52" s="87">
        <v>50417</v>
      </c>
      <c r="M52" s="88">
        <v>49066</v>
      </c>
    </row>
    <row r="53" spans="2:13" ht="27.75" customHeight="1" thickBot="1" x14ac:dyDescent="0.2">
      <c r="B53" s="1187" t="s">
        <v>21</v>
      </c>
      <c r="C53" s="1188"/>
      <c r="D53" s="92"/>
      <c r="E53" s="1189" t="s">
        <v>38</v>
      </c>
      <c r="F53" s="1189"/>
      <c r="G53" s="1189"/>
      <c r="H53" s="1190"/>
      <c r="I53" s="93">
        <v>28130</v>
      </c>
      <c r="J53" s="94">
        <v>25380</v>
      </c>
      <c r="K53" s="94">
        <v>23500</v>
      </c>
      <c r="L53" s="94">
        <v>20826</v>
      </c>
      <c r="M53" s="95">
        <v>20998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57182</v>
      </c>
      <c r="E3" s="118"/>
      <c r="F3" s="119">
        <v>50880</v>
      </c>
      <c r="G3" s="120"/>
      <c r="H3" s="121"/>
    </row>
    <row r="4" spans="1:8" x14ac:dyDescent="0.15">
      <c r="A4" s="122"/>
      <c r="B4" s="123"/>
      <c r="C4" s="124"/>
      <c r="D4" s="125">
        <v>28692</v>
      </c>
      <c r="E4" s="126"/>
      <c r="F4" s="127">
        <v>26879</v>
      </c>
      <c r="G4" s="128"/>
      <c r="H4" s="129"/>
    </row>
    <row r="5" spans="1:8" x14ac:dyDescent="0.15">
      <c r="A5" s="110" t="s">
        <v>519</v>
      </c>
      <c r="B5" s="115"/>
      <c r="C5" s="116"/>
      <c r="D5" s="117">
        <v>100750</v>
      </c>
      <c r="E5" s="118"/>
      <c r="F5" s="119">
        <v>63956</v>
      </c>
      <c r="G5" s="120"/>
      <c r="H5" s="121"/>
    </row>
    <row r="6" spans="1:8" x14ac:dyDescent="0.15">
      <c r="A6" s="122"/>
      <c r="B6" s="123"/>
      <c r="C6" s="124"/>
      <c r="D6" s="125">
        <v>47182</v>
      </c>
      <c r="E6" s="126"/>
      <c r="F6" s="127">
        <v>29239</v>
      </c>
      <c r="G6" s="128"/>
      <c r="H6" s="129"/>
    </row>
    <row r="7" spans="1:8" x14ac:dyDescent="0.15">
      <c r="A7" s="110" t="s">
        <v>520</v>
      </c>
      <c r="B7" s="115"/>
      <c r="C7" s="116"/>
      <c r="D7" s="117">
        <v>107480</v>
      </c>
      <c r="E7" s="118"/>
      <c r="F7" s="119">
        <v>66255</v>
      </c>
      <c r="G7" s="120"/>
      <c r="H7" s="121"/>
    </row>
    <row r="8" spans="1:8" x14ac:dyDescent="0.15">
      <c r="A8" s="122"/>
      <c r="B8" s="123"/>
      <c r="C8" s="124"/>
      <c r="D8" s="125">
        <v>70753</v>
      </c>
      <c r="E8" s="126"/>
      <c r="F8" s="127">
        <v>31822</v>
      </c>
      <c r="G8" s="128"/>
      <c r="H8" s="129"/>
    </row>
    <row r="9" spans="1:8" x14ac:dyDescent="0.15">
      <c r="A9" s="110" t="s">
        <v>521</v>
      </c>
      <c r="B9" s="115"/>
      <c r="C9" s="116"/>
      <c r="D9" s="117">
        <v>60237</v>
      </c>
      <c r="E9" s="118"/>
      <c r="F9" s="119">
        <v>92247</v>
      </c>
      <c r="G9" s="120"/>
      <c r="H9" s="121"/>
    </row>
    <row r="10" spans="1:8" x14ac:dyDescent="0.15">
      <c r="A10" s="122"/>
      <c r="B10" s="123"/>
      <c r="C10" s="124"/>
      <c r="D10" s="125">
        <v>43574</v>
      </c>
      <c r="E10" s="126"/>
      <c r="F10" s="127">
        <v>37204</v>
      </c>
      <c r="G10" s="128"/>
      <c r="H10" s="129"/>
    </row>
    <row r="11" spans="1:8" x14ac:dyDescent="0.15">
      <c r="A11" s="110" t="s">
        <v>522</v>
      </c>
      <c r="B11" s="115"/>
      <c r="C11" s="116"/>
      <c r="D11" s="117">
        <v>58458</v>
      </c>
      <c r="E11" s="118"/>
      <c r="F11" s="119">
        <v>67319</v>
      </c>
      <c r="G11" s="120"/>
      <c r="H11" s="121"/>
    </row>
    <row r="12" spans="1:8" x14ac:dyDescent="0.15">
      <c r="A12" s="122"/>
      <c r="B12" s="123"/>
      <c r="C12" s="130"/>
      <c r="D12" s="125">
        <v>42367</v>
      </c>
      <c r="E12" s="126"/>
      <c r="F12" s="127">
        <v>38101</v>
      </c>
      <c r="G12" s="128"/>
      <c r="H12" s="129"/>
    </row>
    <row r="13" spans="1:8" x14ac:dyDescent="0.15">
      <c r="A13" s="110"/>
      <c r="B13" s="115"/>
      <c r="C13" s="131"/>
      <c r="D13" s="132">
        <v>76821</v>
      </c>
      <c r="E13" s="133"/>
      <c r="F13" s="134">
        <v>68131</v>
      </c>
      <c r="G13" s="135"/>
      <c r="H13" s="121"/>
    </row>
    <row r="14" spans="1:8" x14ac:dyDescent="0.15">
      <c r="A14" s="122"/>
      <c r="B14" s="123"/>
      <c r="C14" s="124"/>
      <c r="D14" s="125">
        <v>46514</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4.6100000000000003</v>
      </c>
      <c r="C19" s="136">
        <f>ROUND(VALUE(SUBSTITUTE(実質収支比率等に係る経年分析!G$48,"▲","-")),2)</f>
        <v>5.26</v>
      </c>
      <c r="D19" s="136">
        <f>ROUND(VALUE(SUBSTITUTE(実質収支比率等に係る経年分析!H$48,"▲","-")),2)</f>
        <v>5.36</v>
      </c>
      <c r="E19" s="136">
        <f>ROUND(VALUE(SUBSTITUTE(実質収支比率等に係る経年分析!I$48,"▲","-")),2)</f>
        <v>6.3</v>
      </c>
      <c r="F19" s="136">
        <f>ROUND(VALUE(SUBSTITUTE(実質収支比率等に係る経年分析!J$48,"▲","-")),2)</f>
        <v>4.95</v>
      </c>
    </row>
    <row r="20" spans="1:11" x14ac:dyDescent="0.15">
      <c r="A20" s="136" t="s">
        <v>43</v>
      </c>
      <c r="B20" s="136">
        <f>ROUND(VALUE(SUBSTITUTE(実質収支比率等に係る経年分析!F$47,"▲","-")),2)</f>
        <v>14.55</v>
      </c>
      <c r="C20" s="136">
        <f>ROUND(VALUE(SUBSTITUTE(実質収支比率等に係る経年分析!G$47,"▲","-")),2)</f>
        <v>16.53</v>
      </c>
      <c r="D20" s="136">
        <f>ROUND(VALUE(SUBSTITUTE(実質収支比率等に係る経年分析!H$47,"▲","-")),2)</f>
        <v>16.96</v>
      </c>
      <c r="E20" s="136">
        <f>ROUND(VALUE(SUBSTITUTE(実質収支比率等に係る経年分析!I$47,"▲","-")),2)</f>
        <v>8.07</v>
      </c>
      <c r="F20" s="136">
        <f>ROUND(VALUE(SUBSTITUTE(実質収支比率等に係る経年分析!J$47,"▲","-")),2)</f>
        <v>6.87</v>
      </c>
    </row>
    <row r="21" spans="1:11" x14ac:dyDescent="0.15">
      <c r="A21" s="136" t="s">
        <v>44</v>
      </c>
      <c r="B21" s="136">
        <f>IF(ISNUMBER(VALUE(SUBSTITUTE(実質収支比率等に係る経年分析!F$49,"▲","-"))),ROUND(VALUE(SUBSTITUTE(実質収支比率等に係る経年分析!F$49,"▲","-")),2),NA())</f>
        <v>-0.92</v>
      </c>
      <c r="C21" s="136">
        <f>IF(ISNUMBER(VALUE(SUBSTITUTE(実質収支比率等に係る経年分析!G$49,"▲","-"))),ROUND(VALUE(SUBSTITUTE(実質収支比率等に係る経年分析!G$49,"▲","-")),2),NA())</f>
        <v>2.6</v>
      </c>
      <c r="D21" s="136">
        <f>IF(ISNUMBER(VALUE(SUBSTITUTE(実質収支比率等に係る経年分析!H$49,"▲","-"))),ROUND(VALUE(SUBSTITUTE(実質収支比率等に係る経年分析!H$49,"▲","-")),2),NA())</f>
        <v>0.32</v>
      </c>
      <c r="E21" s="136">
        <f>IF(ISNUMBER(VALUE(SUBSTITUTE(実質収支比率等に係る経年分析!I$49,"▲","-"))),ROUND(VALUE(SUBSTITUTE(実質収支比率等に係る経年分析!I$49,"▲","-")),2),NA())</f>
        <v>-7.63</v>
      </c>
      <c r="F21" s="136">
        <f>IF(ISNUMBER(VALUE(SUBSTITUTE(実質収支比率等に係る経年分析!J$49,"▲","-"))),ROUND(VALUE(SUBSTITUTE(実質収支比率等に係る経年分析!J$49,"▲","-")),2),NA())</f>
        <v>-2.85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情報通信事業特別会計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1.1499999999999999</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4.58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4.91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3863</v>
      </c>
      <c r="E42" s="138"/>
      <c r="F42" s="138"/>
      <c r="G42" s="138">
        <f>'実質公債費比率（分子）の構造'!L$52</f>
        <v>3875</v>
      </c>
      <c r="H42" s="138"/>
      <c r="I42" s="138"/>
      <c r="J42" s="138">
        <f>'実質公債費比率（分子）の構造'!M$52</f>
        <v>3979</v>
      </c>
      <c r="K42" s="138"/>
      <c r="L42" s="138"/>
      <c r="M42" s="138">
        <f>'実質公債費比率（分子）の構造'!N$52</f>
        <v>3919</v>
      </c>
      <c r="N42" s="138"/>
      <c r="O42" s="138"/>
      <c r="P42" s="138">
        <f>'実質公債費比率（分子）の構造'!O$52</f>
        <v>3926</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291</v>
      </c>
      <c r="C44" s="138"/>
      <c r="D44" s="138"/>
      <c r="E44" s="138">
        <f>'実質公債費比率（分子）の構造'!L$50</f>
        <v>308</v>
      </c>
      <c r="F44" s="138"/>
      <c r="G44" s="138"/>
      <c r="H44" s="138">
        <f>'実質公債費比率（分子）の構造'!M$50</f>
        <v>295</v>
      </c>
      <c r="I44" s="138"/>
      <c r="J44" s="138"/>
      <c r="K44" s="138">
        <f>'実質公債費比率（分子）の構造'!N$50</f>
        <v>291</v>
      </c>
      <c r="L44" s="138"/>
      <c r="M44" s="138"/>
      <c r="N44" s="138">
        <f>'実質公債費比率（分子）の構造'!O$50</f>
        <v>276</v>
      </c>
      <c r="O44" s="138"/>
      <c r="P44" s="138"/>
    </row>
    <row r="45" spans="1:16" x14ac:dyDescent="0.15">
      <c r="A45" s="138" t="s">
        <v>54</v>
      </c>
      <c r="B45" s="138">
        <f>'実質公債費比率（分子）の構造'!K$49</f>
        <v>21</v>
      </c>
      <c r="C45" s="138"/>
      <c r="D45" s="138"/>
      <c r="E45" s="138">
        <f>'実質公債費比率（分子）の構造'!L$49</f>
        <v>6</v>
      </c>
      <c r="F45" s="138"/>
      <c r="G45" s="138"/>
      <c r="H45" s="138">
        <f>'実質公債費比率（分子）の構造'!M$49</f>
        <v>5</v>
      </c>
      <c r="I45" s="138"/>
      <c r="J45" s="138"/>
      <c r="K45" s="138">
        <f>'実質公債費比率（分子）の構造'!N$49</f>
        <v>4</v>
      </c>
      <c r="L45" s="138"/>
      <c r="M45" s="138"/>
      <c r="N45" s="138">
        <f>'実質公債費比率（分子）の構造'!O$49</f>
        <v>3</v>
      </c>
      <c r="O45" s="138"/>
      <c r="P45" s="138"/>
    </row>
    <row r="46" spans="1:16" x14ac:dyDescent="0.15">
      <c r="A46" s="138" t="s">
        <v>55</v>
      </c>
      <c r="B46" s="138">
        <f>'実質公債費比率（分子）の構造'!K$48</f>
        <v>2227</v>
      </c>
      <c r="C46" s="138"/>
      <c r="D46" s="138"/>
      <c r="E46" s="138">
        <f>'実質公債費比率（分子）の構造'!L$48</f>
        <v>2246</v>
      </c>
      <c r="F46" s="138"/>
      <c r="G46" s="138"/>
      <c r="H46" s="138">
        <f>'実質公債費比率（分子）の構造'!M$48</f>
        <v>2301</v>
      </c>
      <c r="I46" s="138"/>
      <c r="J46" s="138"/>
      <c r="K46" s="138">
        <f>'実質公債費比率（分子）の構造'!N$48</f>
        <v>2246</v>
      </c>
      <c r="L46" s="138"/>
      <c r="M46" s="138"/>
      <c r="N46" s="138">
        <f>'実質公債費比率（分子）の構造'!O$48</f>
        <v>2320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4336</v>
      </c>
      <c r="C49" s="138"/>
      <c r="D49" s="138"/>
      <c r="E49" s="138">
        <f>'実質公債費比率（分子）の構造'!L$45</f>
        <v>4155</v>
      </c>
      <c r="F49" s="138"/>
      <c r="G49" s="138"/>
      <c r="H49" s="138">
        <f>'実質公債費比率（分子）の構造'!M$45</f>
        <v>4101</v>
      </c>
      <c r="I49" s="138"/>
      <c r="J49" s="138"/>
      <c r="K49" s="138">
        <f>'実質公債費比率（分子）の構造'!N$45</f>
        <v>3937</v>
      </c>
      <c r="L49" s="138"/>
      <c r="M49" s="138"/>
      <c r="N49" s="138">
        <f>'実質公債費比率（分子）の構造'!O$45</f>
        <v>3568</v>
      </c>
      <c r="O49" s="138"/>
      <c r="P49" s="138"/>
    </row>
    <row r="50" spans="1:16" x14ac:dyDescent="0.15">
      <c r="A50" s="138" t="s">
        <v>59</v>
      </c>
      <c r="B50" s="138" t="e">
        <f>NA()</f>
        <v>#N/A</v>
      </c>
      <c r="C50" s="138">
        <f>IF(ISNUMBER('実質公債費比率（分子）の構造'!K$53),'実質公債費比率（分子）の構造'!K$53,NA())</f>
        <v>3012</v>
      </c>
      <c r="D50" s="138" t="e">
        <f>NA()</f>
        <v>#N/A</v>
      </c>
      <c r="E50" s="138" t="e">
        <f>NA()</f>
        <v>#N/A</v>
      </c>
      <c r="F50" s="138">
        <f>IF(ISNUMBER('実質公債費比率（分子）の構造'!L$53),'実質公債費比率（分子）の構造'!L$53,NA())</f>
        <v>2840</v>
      </c>
      <c r="G50" s="138" t="e">
        <f>NA()</f>
        <v>#N/A</v>
      </c>
      <c r="H50" s="138" t="e">
        <f>NA()</f>
        <v>#N/A</v>
      </c>
      <c r="I50" s="138">
        <f>IF(ISNUMBER('実質公債費比率（分子）の構造'!M$53),'実質公債費比率（分子）の構造'!M$53,NA())</f>
        <v>2723</v>
      </c>
      <c r="J50" s="138" t="e">
        <f>NA()</f>
        <v>#N/A</v>
      </c>
      <c r="K50" s="138" t="e">
        <f>NA()</f>
        <v>#N/A</v>
      </c>
      <c r="L50" s="138">
        <f>IF(ISNUMBER('実質公債費比率（分子）の構造'!N$53),'実質公債費比率（分子）の構造'!N$53,NA())</f>
        <v>2559</v>
      </c>
      <c r="M50" s="138" t="e">
        <f>NA()</f>
        <v>#N/A</v>
      </c>
      <c r="N50" s="138" t="e">
        <f>NA()</f>
        <v>#N/A</v>
      </c>
      <c r="O50" s="138">
        <f>IF(ISNUMBER('実質公債費比率（分子）の構造'!O$53),'実質公債費比率（分子）の構造'!O$53,NA())</f>
        <v>2241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48961</v>
      </c>
      <c r="E56" s="137"/>
      <c r="F56" s="137"/>
      <c r="G56" s="137">
        <f>'将来負担比率（分子）の構造'!J$52</f>
        <v>50999</v>
      </c>
      <c r="H56" s="137"/>
      <c r="I56" s="137"/>
      <c r="J56" s="137">
        <f>'将来負担比率（分子）の構造'!K$52</f>
        <v>50362</v>
      </c>
      <c r="K56" s="137"/>
      <c r="L56" s="137"/>
      <c r="M56" s="137">
        <f>'将来負担比率（分子）の構造'!L$52</f>
        <v>50417</v>
      </c>
      <c r="N56" s="137"/>
      <c r="O56" s="137"/>
      <c r="P56" s="137">
        <f>'将来負担比率（分子）の構造'!M$52</f>
        <v>49066</v>
      </c>
    </row>
    <row r="57" spans="1:16" x14ac:dyDescent="0.15">
      <c r="A57" s="137" t="s">
        <v>36</v>
      </c>
      <c r="B57" s="137"/>
      <c r="C57" s="137"/>
      <c r="D57" s="137">
        <f>'将来負担比率（分子）の構造'!I$51</f>
        <v>106</v>
      </c>
      <c r="E57" s="137"/>
      <c r="F57" s="137"/>
      <c r="G57" s="137">
        <f>'将来負担比率（分子）の構造'!J$51</f>
        <v>192</v>
      </c>
      <c r="H57" s="137"/>
      <c r="I57" s="137"/>
      <c r="J57" s="137">
        <f>'将来負担比率（分子）の構造'!K$51</f>
        <v>251</v>
      </c>
      <c r="K57" s="137"/>
      <c r="L57" s="137"/>
      <c r="M57" s="137">
        <f>'将来負担比率（分子）の構造'!L$51</f>
        <v>260</v>
      </c>
      <c r="N57" s="137"/>
      <c r="O57" s="137"/>
      <c r="P57" s="137">
        <f>'将来負担比率（分子）の構造'!M$51</f>
        <v>239</v>
      </c>
    </row>
    <row r="58" spans="1:16" x14ac:dyDescent="0.15">
      <c r="A58" s="137" t="s">
        <v>35</v>
      </c>
      <c r="B58" s="137"/>
      <c r="C58" s="137"/>
      <c r="D58" s="137">
        <f>'将来負担比率（分子）の構造'!I$50</f>
        <v>8809</v>
      </c>
      <c r="E58" s="137"/>
      <c r="F58" s="137"/>
      <c r="G58" s="137">
        <f>'将来負担比率（分子）の構造'!J$50</f>
        <v>9500</v>
      </c>
      <c r="H58" s="137"/>
      <c r="I58" s="137"/>
      <c r="J58" s="137">
        <f>'将来負担比率（分子）の構造'!K$50</f>
        <v>9923</v>
      </c>
      <c r="K58" s="137"/>
      <c r="L58" s="137"/>
      <c r="M58" s="137">
        <f>'将来負担比率（分子）の構造'!L$50</f>
        <v>10106</v>
      </c>
      <c r="N58" s="137"/>
      <c r="O58" s="137"/>
      <c r="P58" s="137">
        <f>'将来負担比率（分子）の構造'!M$50</f>
        <v>9685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7473</v>
      </c>
      <c r="C62" s="137"/>
      <c r="D62" s="137"/>
      <c r="E62" s="137">
        <f>'将来負担比率（分子）の構造'!J$45</f>
        <v>7272</v>
      </c>
      <c r="F62" s="137"/>
      <c r="G62" s="137"/>
      <c r="H62" s="137">
        <f>'将来負担比率（分子）の構造'!K$45</f>
        <v>6760</v>
      </c>
      <c r="I62" s="137"/>
      <c r="J62" s="137"/>
      <c r="K62" s="137">
        <f>'将来負担比率（分子）の構造'!L$45</f>
        <v>6184</v>
      </c>
      <c r="L62" s="137"/>
      <c r="M62" s="137"/>
      <c r="N62" s="137">
        <f>'将来負担比率（分子）の構造'!M$45</f>
        <v>6469</v>
      </c>
      <c r="O62" s="137"/>
      <c r="P62" s="137"/>
    </row>
    <row r="63" spans="1:16" x14ac:dyDescent="0.15">
      <c r="A63" s="137" t="s">
        <v>28</v>
      </c>
      <c r="B63" s="137">
        <f>'将来負担比率（分子）の構造'!I$44</f>
        <v>113</v>
      </c>
      <c r="C63" s="137"/>
      <c r="D63" s="137"/>
      <c r="E63" s="137">
        <f>'将来負担比率（分子）の構造'!J$44</f>
        <v>53</v>
      </c>
      <c r="F63" s="137"/>
      <c r="G63" s="137"/>
      <c r="H63" s="137">
        <f>'将来負担比率（分子）の構造'!K$44</f>
        <v>36</v>
      </c>
      <c r="I63" s="137"/>
      <c r="J63" s="137"/>
      <c r="K63" s="137">
        <f>'将来負担比率（分子）の構造'!L$44</f>
        <v>34</v>
      </c>
      <c r="L63" s="137"/>
      <c r="M63" s="137"/>
      <c r="N63" s="137">
        <f>'将来負担比率（分子）の構造'!M$44</f>
        <v>73</v>
      </c>
      <c r="O63" s="137"/>
      <c r="P63" s="137"/>
    </row>
    <row r="64" spans="1:16" x14ac:dyDescent="0.15">
      <c r="A64" s="137" t="s">
        <v>27</v>
      </c>
      <c r="B64" s="137">
        <f>'将来負担比率（分子）の構造'!I$43</f>
        <v>42382</v>
      </c>
      <c r="C64" s="137"/>
      <c r="D64" s="137"/>
      <c r="E64" s="137">
        <f>'将来負担比率（分子）の構造'!J$43</f>
        <v>42328</v>
      </c>
      <c r="F64" s="137"/>
      <c r="G64" s="137"/>
      <c r="H64" s="137">
        <f>'将来負担比率（分子）の構造'!K$43</f>
        <v>40897</v>
      </c>
      <c r="I64" s="137"/>
      <c r="J64" s="137"/>
      <c r="K64" s="137">
        <f>'将来負担比率（分子）の構造'!L$43</f>
        <v>40323</v>
      </c>
      <c r="L64" s="137"/>
      <c r="M64" s="137"/>
      <c r="N64" s="137">
        <f>'将来負担比率（分子）の構造'!M$43</f>
        <v>39332</v>
      </c>
      <c r="O64" s="137"/>
      <c r="P64" s="137"/>
    </row>
    <row r="65" spans="1:16" x14ac:dyDescent="0.15">
      <c r="A65" s="137" t="s">
        <v>26</v>
      </c>
      <c r="B65" s="137">
        <f>'将来負担比率（分子）の構造'!I$42</f>
        <v>2596</v>
      </c>
      <c r="C65" s="137"/>
      <c r="D65" s="137"/>
      <c r="E65" s="137">
        <f>'将来負担比率（分子）の構造'!J$42</f>
        <v>2253</v>
      </c>
      <c r="F65" s="137"/>
      <c r="G65" s="137"/>
      <c r="H65" s="137">
        <f>'将来負担比率（分子）の構造'!K$42</f>
        <v>1987</v>
      </c>
      <c r="I65" s="137"/>
      <c r="J65" s="137"/>
      <c r="K65" s="137">
        <f>'将来負担比率（分子）の構造'!L$42</f>
        <v>1722</v>
      </c>
      <c r="L65" s="137"/>
      <c r="M65" s="137"/>
      <c r="N65" s="137">
        <f>'将来負担比率（分子）の構造'!M$42</f>
        <v>1476</v>
      </c>
      <c r="O65" s="137"/>
      <c r="P65" s="137"/>
    </row>
    <row r="66" spans="1:16" x14ac:dyDescent="0.15">
      <c r="A66" s="137" t="s">
        <v>25</v>
      </c>
      <c r="B66" s="137">
        <f>'将来負担比率（分子）の構造'!I$41</f>
        <v>33440</v>
      </c>
      <c r="C66" s="137"/>
      <c r="D66" s="137"/>
      <c r="E66" s="137">
        <f>'将来負担比率（分子）の構造'!J$41</f>
        <v>34164</v>
      </c>
      <c r="F66" s="137"/>
      <c r="G66" s="137"/>
      <c r="H66" s="137">
        <f>'将来負担比率（分子）の構造'!K$41</f>
        <v>34355</v>
      </c>
      <c r="I66" s="137"/>
      <c r="J66" s="137"/>
      <c r="K66" s="137">
        <f>'将来負担比率（分子）の構造'!L$41</f>
        <v>33346</v>
      </c>
      <c r="L66" s="137"/>
      <c r="M66" s="137"/>
      <c r="N66" s="137">
        <f>'将来負担比率（分子）の構造'!M$41</f>
        <v>32637</v>
      </c>
      <c r="O66" s="137"/>
      <c r="P66" s="137"/>
    </row>
    <row r="67" spans="1:16" x14ac:dyDescent="0.15">
      <c r="A67" s="137" t="s">
        <v>63</v>
      </c>
      <c r="B67" s="137" t="e">
        <f>NA()</f>
        <v>#N/A</v>
      </c>
      <c r="C67" s="137">
        <f>IF(ISNUMBER('将来負担比率（分子）の構造'!I$53), IF('将来負担比率（分子）の構造'!I$53 &lt; 0, 0, '将来負担比率（分子）の構造'!I$53), NA())</f>
        <v>28130</v>
      </c>
      <c r="D67" s="137" t="e">
        <f>NA()</f>
        <v>#N/A</v>
      </c>
      <c r="E67" s="137" t="e">
        <f>NA()</f>
        <v>#N/A</v>
      </c>
      <c r="F67" s="137">
        <f>IF(ISNUMBER('将来負担比率（分子）の構造'!J$53), IF('将来負担比率（分子）の構造'!J$53 &lt; 0, 0, '将来負担比率（分子）の構造'!J$53), NA())</f>
        <v>25380</v>
      </c>
      <c r="G67" s="137" t="e">
        <f>NA()</f>
        <v>#N/A</v>
      </c>
      <c r="H67" s="137" t="e">
        <f>NA()</f>
        <v>#N/A</v>
      </c>
      <c r="I67" s="137">
        <f>IF(ISNUMBER('将来負担比率（分子）の構造'!K$53), IF('将来負担比率（分子）の構造'!K$53 &lt; 0, 0, '将来負担比率（分子）の構造'!K$53), NA())</f>
        <v>23500</v>
      </c>
      <c r="J67" s="137" t="e">
        <f>NA()</f>
        <v>#N/A</v>
      </c>
      <c r="K67" s="137" t="e">
        <f>NA()</f>
        <v>#N/A</v>
      </c>
      <c r="L67" s="137">
        <f>IF(ISNUMBER('将来負担比率（分子）の構造'!L$53), IF('将来負担比率（分子）の構造'!L$53 &lt; 0, 0, '将来負担比率（分子）の構造'!L$53), NA())</f>
        <v>20826</v>
      </c>
      <c r="M67" s="137" t="e">
        <f>NA()</f>
        <v>#N/A</v>
      </c>
      <c r="N67" s="137" t="e">
        <f>NA()</f>
        <v>#N/A</v>
      </c>
      <c r="O67" s="137">
        <f>IF(ISNUMBER('将来負担比率（分子）の構造'!M$53), IF('将来負担比率（分子）の構造'!M$53 &lt; 0, 0, '将来負担比率（分子）の構造'!M$53), NA())</f>
        <v>20998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207</v>
      </c>
      <c r="C5" s="582"/>
      <c r="D5" s="582"/>
      <c r="E5" s="582"/>
      <c r="F5" s="582"/>
      <c r="G5" s="582"/>
      <c r="H5" s="582"/>
      <c r="I5" s="582"/>
      <c r="J5" s="582"/>
      <c r="K5" s="582"/>
      <c r="L5" s="582"/>
      <c r="M5" s="582"/>
      <c r="N5" s="582"/>
      <c r="O5" s="582"/>
      <c r="P5" s="582"/>
      <c r="Q5" s="583"/>
      <c r="R5" s="584">
        <v>6717041</v>
      </c>
      <c r="S5" s="585"/>
      <c r="T5" s="585"/>
      <c r="U5" s="585"/>
      <c r="V5" s="585"/>
      <c r="W5" s="585"/>
      <c r="X5" s="585"/>
      <c r="Y5" s="586"/>
      <c r="Z5" s="587">
        <v>19.8</v>
      </c>
      <c r="AA5" s="587"/>
      <c r="AB5" s="587"/>
      <c r="AC5" s="587"/>
      <c r="AD5" s="588">
        <v>6716674</v>
      </c>
      <c r="AE5" s="588"/>
      <c r="AF5" s="588"/>
      <c r="AG5" s="588"/>
      <c r="AH5" s="588"/>
      <c r="AI5" s="588"/>
      <c r="AJ5" s="588"/>
      <c r="AK5" s="588"/>
      <c r="AL5" s="589">
        <v>31.8</v>
      </c>
      <c r="AM5" s="590"/>
      <c r="AN5" s="590"/>
      <c r="AO5" s="591"/>
      <c r="AP5" s="581" t="s">
        <v>208</v>
      </c>
      <c r="AQ5" s="582"/>
      <c r="AR5" s="582"/>
      <c r="AS5" s="582"/>
      <c r="AT5" s="582"/>
      <c r="AU5" s="582"/>
      <c r="AV5" s="582"/>
      <c r="AW5" s="582"/>
      <c r="AX5" s="582"/>
      <c r="AY5" s="582"/>
      <c r="AZ5" s="582"/>
      <c r="BA5" s="582"/>
      <c r="BB5" s="582"/>
      <c r="BC5" s="582"/>
      <c r="BD5" s="582"/>
      <c r="BE5" s="582"/>
      <c r="BF5" s="583"/>
      <c r="BG5" s="595">
        <v>6658692</v>
      </c>
      <c r="BH5" s="596"/>
      <c r="BI5" s="596"/>
      <c r="BJ5" s="596"/>
      <c r="BK5" s="596"/>
      <c r="BL5" s="596"/>
      <c r="BM5" s="596"/>
      <c r="BN5" s="597"/>
      <c r="BO5" s="598">
        <v>99.1</v>
      </c>
      <c r="BP5" s="598"/>
      <c r="BQ5" s="598"/>
      <c r="BR5" s="598"/>
      <c r="BS5" s="599">
        <v>71241</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209</v>
      </c>
      <c r="CS5" s="578"/>
      <c r="CT5" s="578"/>
      <c r="CU5" s="578"/>
      <c r="CV5" s="578"/>
      <c r="CW5" s="578"/>
      <c r="CX5" s="578"/>
      <c r="CY5" s="579"/>
      <c r="CZ5" s="577" t="s">
        <v>201</v>
      </c>
      <c r="DA5" s="578"/>
      <c r="DB5" s="578"/>
      <c r="DC5" s="579"/>
      <c r="DD5" s="577" t="s">
        <v>210</v>
      </c>
      <c r="DE5" s="578"/>
      <c r="DF5" s="578"/>
      <c r="DG5" s="578"/>
      <c r="DH5" s="578"/>
      <c r="DI5" s="578"/>
      <c r="DJ5" s="578"/>
      <c r="DK5" s="578"/>
      <c r="DL5" s="578"/>
      <c r="DM5" s="578"/>
      <c r="DN5" s="578"/>
      <c r="DO5" s="578"/>
      <c r="DP5" s="579"/>
      <c r="DQ5" s="577" t="s">
        <v>211</v>
      </c>
      <c r="DR5" s="578"/>
      <c r="DS5" s="578"/>
      <c r="DT5" s="578"/>
      <c r="DU5" s="578"/>
      <c r="DV5" s="578"/>
      <c r="DW5" s="578"/>
      <c r="DX5" s="578"/>
      <c r="DY5" s="578"/>
      <c r="DZ5" s="578"/>
      <c r="EA5" s="578"/>
      <c r="EB5" s="578"/>
      <c r="EC5" s="579"/>
    </row>
    <row r="6" spans="2:143" ht="11.25" customHeight="1" x14ac:dyDescent="0.15">
      <c r="B6" s="592" t="s">
        <v>212</v>
      </c>
      <c r="C6" s="593"/>
      <c r="D6" s="593"/>
      <c r="E6" s="593"/>
      <c r="F6" s="593"/>
      <c r="G6" s="593"/>
      <c r="H6" s="593"/>
      <c r="I6" s="593"/>
      <c r="J6" s="593"/>
      <c r="K6" s="593"/>
      <c r="L6" s="593"/>
      <c r="M6" s="593"/>
      <c r="N6" s="593"/>
      <c r="O6" s="593"/>
      <c r="P6" s="593"/>
      <c r="Q6" s="594"/>
      <c r="R6" s="595">
        <v>343812</v>
      </c>
      <c r="S6" s="596"/>
      <c r="T6" s="596"/>
      <c r="U6" s="596"/>
      <c r="V6" s="596"/>
      <c r="W6" s="596"/>
      <c r="X6" s="596"/>
      <c r="Y6" s="597"/>
      <c r="Z6" s="598">
        <v>1</v>
      </c>
      <c r="AA6" s="598"/>
      <c r="AB6" s="598"/>
      <c r="AC6" s="598"/>
      <c r="AD6" s="599">
        <v>343812</v>
      </c>
      <c r="AE6" s="599"/>
      <c r="AF6" s="599"/>
      <c r="AG6" s="599"/>
      <c r="AH6" s="599"/>
      <c r="AI6" s="599"/>
      <c r="AJ6" s="599"/>
      <c r="AK6" s="599"/>
      <c r="AL6" s="600">
        <v>1.6</v>
      </c>
      <c r="AM6" s="601"/>
      <c r="AN6" s="601"/>
      <c r="AO6" s="602"/>
      <c r="AP6" s="592" t="s">
        <v>213</v>
      </c>
      <c r="AQ6" s="593"/>
      <c r="AR6" s="593"/>
      <c r="AS6" s="593"/>
      <c r="AT6" s="593"/>
      <c r="AU6" s="593"/>
      <c r="AV6" s="593"/>
      <c r="AW6" s="593"/>
      <c r="AX6" s="593"/>
      <c r="AY6" s="593"/>
      <c r="AZ6" s="593"/>
      <c r="BA6" s="593"/>
      <c r="BB6" s="593"/>
      <c r="BC6" s="593"/>
      <c r="BD6" s="593"/>
      <c r="BE6" s="593"/>
      <c r="BF6" s="594"/>
      <c r="BG6" s="595">
        <v>6658692</v>
      </c>
      <c r="BH6" s="596"/>
      <c r="BI6" s="596"/>
      <c r="BJ6" s="596"/>
      <c r="BK6" s="596"/>
      <c r="BL6" s="596"/>
      <c r="BM6" s="596"/>
      <c r="BN6" s="597"/>
      <c r="BO6" s="598">
        <v>99.1</v>
      </c>
      <c r="BP6" s="598"/>
      <c r="BQ6" s="598"/>
      <c r="BR6" s="598"/>
      <c r="BS6" s="599">
        <v>71241</v>
      </c>
      <c r="BT6" s="599"/>
      <c r="BU6" s="599"/>
      <c r="BV6" s="599"/>
      <c r="BW6" s="599"/>
      <c r="BX6" s="599"/>
      <c r="BY6" s="599"/>
      <c r="BZ6" s="599"/>
      <c r="CA6" s="599"/>
      <c r="CB6" s="603"/>
      <c r="CD6" s="606" t="s">
        <v>214</v>
      </c>
      <c r="CE6" s="607"/>
      <c r="CF6" s="607"/>
      <c r="CG6" s="607"/>
      <c r="CH6" s="607"/>
      <c r="CI6" s="607"/>
      <c r="CJ6" s="607"/>
      <c r="CK6" s="607"/>
      <c r="CL6" s="607"/>
      <c r="CM6" s="607"/>
      <c r="CN6" s="607"/>
      <c r="CO6" s="607"/>
      <c r="CP6" s="607"/>
      <c r="CQ6" s="608"/>
      <c r="CR6" s="595">
        <v>198089</v>
      </c>
      <c r="CS6" s="596"/>
      <c r="CT6" s="596"/>
      <c r="CU6" s="596"/>
      <c r="CV6" s="596"/>
      <c r="CW6" s="596"/>
      <c r="CX6" s="596"/>
      <c r="CY6" s="597"/>
      <c r="CZ6" s="598">
        <v>0.6</v>
      </c>
      <c r="DA6" s="598"/>
      <c r="DB6" s="598"/>
      <c r="DC6" s="598"/>
      <c r="DD6" s="604" t="s">
        <v>215</v>
      </c>
      <c r="DE6" s="596"/>
      <c r="DF6" s="596"/>
      <c r="DG6" s="596"/>
      <c r="DH6" s="596"/>
      <c r="DI6" s="596"/>
      <c r="DJ6" s="596"/>
      <c r="DK6" s="596"/>
      <c r="DL6" s="596"/>
      <c r="DM6" s="596"/>
      <c r="DN6" s="596"/>
      <c r="DO6" s="596"/>
      <c r="DP6" s="597"/>
      <c r="DQ6" s="604">
        <v>198089</v>
      </c>
      <c r="DR6" s="596"/>
      <c r="DS6" s="596"/>
      <c r="DT6" s="596"/>
      <c r="DU6" s="596"/>
      <c r="DV6" s="596"/>
      <c r="DW6" s="596"/>
      <c r="DX6" s="596"/>
      <c r="DY6" s="596"/>
      <c r="DZ6" s="596"/>
      <c r="EA6" s="596"/>
      <c r="EB6" s="596"/>
      <c r="EC6" s="605"/>
    </row>
    <row r="7" spans="2:143" ht="11.25" customHeight="1" x14ac:dyDescent="0.15">
      <c r="B7" s="592" t="s">
        <v>216</v>
      </c>
      <c r="C7" s="593"/>
      <c r="D7" s="593"/>
      <c r="E7" s="593"/>
      <c r="F7" s="593"/>
      <c r="G7" s="593"/>
      <c r="H7" s="593"/>
      <c r="I7" s="593"/>
      <c r="J7" s="593"/>
      <c r="K7" s="593"/>
      <c r="L7" s="593"/>
      <c r="M7" s="593"/>
      <c r="N7" s="593"/>
      <c r="O7" s="593"/>
      <c r="P7" s="593"/>
      <c r="Q7" s="594"/>
      <c r="R7" s="595">
        <v>5229</v>
      </c>
      <c r="S7" s="596"/>
      <c r="T7" s="596"/>
      <c r="U7" s="596"/>
      <c r="V7" s="596"/>
      <c r="W7" s="596"/>
      <c r="X7" s="596"/>
      <c r="Y7" s="597"/>
      <c r="Z7" s="598">
        <v>0</v>
      </c>
      <c r="AA7" s="598"/>
      <c r="AB7" s="598"/>
      <c r="AC7" s="598"/>
      <c r="AD7" s="599">
        <v>5229</v>
      </c>
      <c r="AE7" s="599"/>
      <c r="AF7" s="599"/>
      <c r="AG7" s="599"/>
      <c r="AH7" s="599"/>
      <c r="AI7" s="599"/>
      <c r="AJ7" s="599"/>
      <c r="AK7" s="599"/>
      <c r="AL7" s="600">
        <v>0</v>
      </c>
      <c r="AM7" s="601"/>
      <c r="AN7" s="601"/>
      <c r="AO7" s="602"/>
      <c r="AP7" s="592" t="s">
        <v>217</v>
      </c>
      <c r="AQ7" s="593"/>
      <c r="AR7" s="593"/>
      <c r="AS7" s="593"/>
      <c r="AT7" s="593"/>
      <c r="AU7" s="593"/>
      <c r="AV7" s="593"/>
      <c r="AW7" s="593"/>
      <c r="AX7" s="593"/>
      <c r="AY7" s="593"/>
      <c r="AZ7" s="593"/>
      <c r="BA7" s="593"/>
      <c r="BB7" s="593"/>
      <c r="BC7" s="593"/>
      <c r="BD7" s="593"/>
      <c r="BE7" s="593"/>
      <c r="BF7" s="594"/>
      <c r="BG7" s="595">
        <v>2627086</v>
      </c>
      <c r="BH7" s="596"/>
      <c r="BI7" s="596"/>
      <c r="BJ7" s="596"/>
      <c r="BK7" s="596"/>
      <c r="BL7" s="596"/>
      <c r="BM7" s="596"/>
      <c r="BN7" s="597"/>
      <c r="BO7" s="598">
        <v>39.1</v>
      </c>
      <c r="BP7" s="598"/>
      <c r="BQ7" s="598"/>
      <c r="BR7" s="598"/>
      <c r="BS7" s="599">
        <v>71241</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3470511</v>
      </c>
      <c r="CS7" s="596"/>
      <c r="CT7" s="596"/>
      <c r="CU7" s="596"/>
      <c r="CV7" s="596"/>
      <c r="CW7" s="596"/>
      <c r="CX7" s="596"/>
      <c r="CY7" s="597"/>
      <c r="CZ7" s="598">
        <v>10.6</v>
      </c>
      <c r="DA7" s="598"/>
      <c r="DB7" s="598"/>
      <c r="DC7" s="598"/>
      <c r="DD7" s="604">
        <v>132417</v>
      </c>
      <c r="DE7" s="596"/>
      <c r="DF7" s="596"/>
      <c r="DG7" s="596"/>
      <c r="DH7" s="596"/>
      <c r="DI7" s="596"/>
      <c r="DJ7" s="596"/>
      <c r="DK7" s="596"/>
      <c r="DL7" s="596"/>
      <c r="DM7" s="596"/>
      <c r="DN7" s="596"/>
      <c r="DO7" s="596"/>
      <c r="DP7" s="597"/>
      <c r="DQ7" s="604">
        <v>2734071</v>
      </c>
      <c r="DR7" s="596"/>
      <c r="DS7" s="596"/>
      <c r="DT7" s="596"/>
      <c r="DU7" s="596"/>
      <c r="DV7" s="596"/>
      <c r="DW7" s="596"/>
      <c r="DX7" s="596"/>
      <c r="DY7" s="596"/>
      <c r="DZ7" s="596"/>
      <c r="EA7" s="596"/>
      <c r="EB7" s="596"/>
      <c r="EC7" s="605"/>
    </row>
    <row r="8" spans="2:143" ht="11.25" customHeight="1" x14ac:dyDescent="0.15">
      <c r="B8" s="592" t="s">
        <v>219</v>
      </c>
      <c r="C8" s="593"/>
      <c r="D8" s="593"/>
      <c r="E8" s="593"/>
      <c r="F8" s="593"/>
      <c r="G8" s="593"/>
      <c r="H8" s="593"/>
      <c r="I8" s="593"/>
      <c r="J8" s="593"/>
      <c r="K8" s="593"/>
      <c r="L8" s="593"/>
      <c r="M8" s="593"/>
      <c r="N8" s="593"/>
      <c r="O8" s="593"/>
      <c r="P8" s="593"/>
      <c r="Q8" s="594"/>
      <c r="R8" s="595">
        <v>15978</v>
      </c>
      <c r="S8" s="596"/>
      <c r="T8" s="596"/>
      <c r="U8" s="596"/>
      <c r="V8" s="596"/>
      <c r="W8" s="596"/>
      <c r="X8" s="596"/>
      <c r="Y8" s="597"/>
      <c r="Z8" s="598">
        <v>0</v>
      </c>
      <c r="AA8" s="598"/>
      <c r="AB8" s="598"/>
      <c r="AC8" s="598"/>
      <c r="AD8" s="599">
        <v>15978</v>
      </c>
      <c r="AE8" s="599"/>
      <c r="AF8" s="599"/>
      <c r="AG8" s="599"/>
      <c r="AH8" s="599"/>
      <c r="AI8" s="599"/>
      <c r="AJ8" s="599"/>
      <c r="AK8" s="599"/>
      <c r="AL8" s="600">
        <v>0.1</v>
      </c>
      <c r="AM8" s="601"/>
      <c r="AN8" s="601"/>
      <c r="AO8" s="602"/>
      <c r="AP8" s="592" t="s">
        <v>220</v>
      </c>
      <c r="AQ8" s="593"/>
      <c r="AR8" s="593"/>
      <c r="AS8" s="593"/>
      <c r="AT8" s="593"/>
      <c r="AU8" s="593"/>
      <c r="AV8" s="593"/>
      <c r="AW8" s="593"/>
      <c r="AX8" s="593"/>
      <c r="AY8" s="593"/>
      <c r="AZ8" s="593"/>
      <c r="BA8" s="593"/>
      <c r="BB8" s="593"/>
      <c r="BC8" s="593"/>
      <c r="BD8" s="593"/>
      <c r="BE8" s="593"/>
      <c r="BF8" s="594"/>
      <c r="BG8" s="595">
        <v>109843</v>
      </c>
      <c r="BH8" s="596"/>
      <c r="BI8" s="596"/>
      <c r="BJ8" s="596"/>
      <c r="BK8" s="596"/>
      <c r="BL8" s="596"/>
      <c r="BM8" s="596"/>
      <c r="BN8" s="597"/>
      <c r="BO8" s="598">
        <v>1.6</v>
      </c>
      <c r="BP8" s="598"/>
      <c r="BQ8" s="598"/>
      <c r="BR8" s="598"/>
      <c r="BS8" s="604" t="s">
        <v>112</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9032874</v>
      </c>
      <c r="CS8" s="596"/>
      <c r="CT8" s="596"/>
      <c r="CU8" s="596"/>
      <c r="CV8" s="596"/>
      <c r="CW8" s="596"/>
      <c r="CX8" s="596"/>
      <c r="CY8" s="597"/>
      <c r="CZ8" s="598">
        <v>27.7</v>
      </c>
      <c r="DA8" s="598"/>
      <c r="DB8" s="598"/>
      <c r="DC8" s="598"/>
      <c r="DD8" s="604">
        <v>371312</v>
      </c>
      <c r="DE8" s="596"/>
      <c r="DF8" s="596"/>
      <c r="DG8" s="596"/>
      <c r="DH8" s="596"/>
      <c r="DI8" s="596"/>
      <c r="DJ8" s="596"/>
      <c r="DK8" s="596"/>
      <c r="DL8" s="596"/>
      <c r="DM8" s="596"/>
      <c r="DN8" s="596"/>
      <c r="DO8" s="596"/>
      <c r="DP8" s="597"/>
      <c r="DQ8" s="604">
        <v>5193052</v>
      </c>
      <c r="DR8" s="596"/>
      <c r="DS8" s="596"/>
      <c r="DT8" s="596"/>
      <c r="DU8" s="596"/>
      <c r="DV8" s="596"/>
      <c r="DW8" s="596"/>
      <c r="DX8" s="596"/>
      <c r="DY8" s="596"/>
      <c r="DZ8" s="596"/>
      <c r="EA8" s="596"/>
      <c r="EB8" s="596"/>
      <c r="EC8" s="605"/>
    </row>
    <row r="9" spans="2:143" ht="11.25" customHeight="1" x14ac:dyDescent="0.15">
      <c r="B9" s="592" t="s">
        <v>222</v>
      </c>
      <c r="C9" s="593"/>
      <c r="D9" s="593"/>
      <c r="E9" s="593"/>
      <c r="F9" s="593"/>
      <c r="G9" s="593"/>
      <c r="H9" s="593"/>
      <c r="I9" s="593"/>
      <c r="J9" s="593"/>
      <c r="K9" s="593"/>
      <c r="L9" s="593"/>
      <c r="M9" s="593"/>
      <c r="N9" s="593"/>
      <c r="O9" s="593"/>
      <c r="P9" s="593"/>
      <c r="Q9" s="594"/>
      <c r="R9" s="595">
        <v>9344</v>
      </c>
      <c r="S9" s="596"/>
      <c r="T9" s="596"/>
      <c r="U9" s="596"/>
      <c r="V9" s="596"/>
      <c r="W9" s="596"/>
      <c r="X9" s="596"/>
      <c r="Y9" s="597"/>
      <c r="Z9" s="598">
        <v>0</v>
      </c>
      <c r="AA9" s="598"/>
      <c r="AB9" s="598"/>
      <c r="AC9" s="598"/>
      <c r="AD9" s="599">
        <v>9344</v>
      </c>
      <c r="AE9" s="599"/>
      <c r="AF9" s="599"/>
      <c r="AG9" s="599"/>
      <c r="AH9" s="599"/>
      <c r="AI9" s="599"/>
      <c r="AJ9" s="599"/>
      <c r="AK9" s="599"/>
      <c r="AL9" s="600">
        <v>0</v>
      </c>
      <c r="AM9" s="601"/>
      <c r="AN9" s="601"/>
      <c r="AO9" s="602"/>
      <c r="AP9" s="592" t="s">
        <v>223</v>
      </c>
      <c r="AQ9" s="593"/>
      <c r="AR9" s="593"/>
      <c r="AS9" s="593"/>
      <c r="AT9" s="593"/>
      <c r="AU9" s="593"/>
      <c r="AV9" s="593"/>
      <c r="AW9" s="593"/>
      <c r="AX9" s="593"/>
      <c r="AY9" s="593"/>
      <c r="AZ9" s="593"/>
      <c r="BA9" s="593"/>
      <c r="BB9" s="593"/>
      <c r="BC9" s="593"/>
      <c r="BD9" s="593"/>
      <c r="BE9" s="593"/>
      <c r="BF9" s="594"/>
      <c r="BG9" s="595">
        <v>2007083</v>
      </c>
      <c r="BH9" s="596"/>
      <c r="BI9" s="596"/>
      <c r="BJ9" s="596"/>
      <c r="BK9" s="596"/>
      <c r="BL9" s="596"/>
      <c r="BM9" s="596"/>
      <c r="BN9" s="597"/>
      <c r="BO9" s="598">
        <v>29.9</v>
      </c>
      <c r="BP9" s="598"/>
      <c r="BQ9" s="598"/>
      <c r="BR9" s="598"/>
      <c r="BS9" s="604" t="s">
        <v>112</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2446928</v>
      </c>
      <c r="CS9" s="596"/>
      <c r="CT9" s="596"/>
      <c r="CU9" s="596"/>
      <c r="CV9" s="596"/>
      <c r="CW9" s="596"/>
      <c r="CX9" s="596"/>
      <c r="CY9" s="597"/>
      <c r="CZ9" s="598">
        <v>7.5</v>
      </c>
      <c r="DA9" s="598"/>
      <c r="DB9" s="598"/>
      <c r="DC9" s="598"/>
      <c r="DD9" s="604">
        <v>200263</v>
      </c>
      <c r="DE9" s="596"/>
      <c r="DF9" s="596"/>
      <c r="DG9" s="596"/>
      <c r="DH9" s="596"/>
      <c r="DI9" s="596"/>
      <c r="DJ9" s="596"/>
      <c r="DK9" s="596"/>
      <c r="DL9" s="596"/>
      <c r="DM9" s="596"/>
      <c r="DN9" s="596"/>
      <c r="DO9" s="596"/>
      <c r="DP9" s="597"/>
      <c r="DQ9" s="604">
        <v>1863551</v>
      </c>
      <c r="DR9" s="596"/>
      <c r="DS9" s="596"/>
      <c r="DT9" s="596"/>
      <c r="DU9" s="596"/>
      <c r="DV9" s="596"/>
      <c r="DW9" s="596"/>
      <c r="DX9" s="596"/>
      <c r="DY9" s="596"/>
      <c r="DZ9" s="596"/>
      <c r="EA9" s="596"/>
      <c r="EB9" s="596"/>
      <c r="EC9" s="605"/>
    </row>
    <row r="10" spans="2:143" ht="11.25" customHeight="1" x14ac:dyDescent="0.15">
      <c r="B10" s="592" t="s">
        <v>225</v>
      </c>
      <c r="C10" s="593"/>
      <c r="D10" s="593"/>
      <c r="E10" s="593"/>
      <c r="F10" s="593"/>
      <c r="G10" s="593"/>
      <c r="H10" s="593"/>
      <c r="I10" s="593"/>
      <c r="J10" s="593"/>
      <c r="K10" s="593"/>
      <c r="L10" s="593"/>
      <c r="M10" s="593"/>
      <c r="N10" s="593"/>
      <c r="O10" s="593"/>
      <c r="P10" s="593"/>
      <c r="Q10" s="594"/>
      <c r="R10" s="595">
        <v>1059406</v>
      </c>
      <c r="S10" s="596"/>
      <c r="T10" s="596"/>
      <c r="U10" s="596"/>
      <c r="V10" s="596"/>
      <c r="W10" s="596"/>
      <c r="X10" s="596"/>
      <c r="Y10" s="597"/>
      <c r="Z10" s="598">
        <v>3.1</v>
      </c>
      <c r="AA10" s="598"/>
      <c r="AB10" s="598"/>
      <c r="AC10" s="598"/>
      <c r="AD10" s="599">
        <v>1059406</v>
      </c>
      <c r="AE10" s="599"/>
      <c r="AF10" s="599"/>
      <c r="AG10" s="599"/>
      <c r="AH10" s="599"/>
      <c r="AI10" s="599"/>
      <c r="AJ10" s="599"/>
      <c r="AK10" s="599"/>
      <c r="AL10" s="600">
        <v>5</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150989</v>
      </c>
      <c r="BH10" s="596"/>
      <c r="BI10" s="596"/>
      <c r="BJ10" s="596"/>
      <c r="BK10" s="596"/>
      <c r="BL10" s="596"/>
      <c r="BM10" s="596"/>
      <c r="BN10" s="597"/>
      <c r="BO10" s="598">
        <v>2.2000000000000002</v>
      </c>
      <c r="BP10" s="598"/>
      <c r="BQ10" s="598"/>
      <c r="BR10" s="598"/>
      <c r="BS10" s="604" t="s">
        <v>112</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v>90950</v>
      </c>
      <c r="CS10" s="596"/>
      <c r="CT10" s="596"/>
      <c r="CU10" s="596"/>
      <c r="CV10" s="596"/>
      <c r="CW10" s="596"/>
      <c r="CX10" s="596"/>
      <c r="CY10" s="597"/>
      <c r="CZ10" s="598">
        <v>0.3</v>
      </c>
      <c r="DA10" s="598"/>
      <c r="DB10" s="598"/>
      <c r="DC10" s="598"/>
      <c r="DD10" s="604">
        <v>626</v>
      </c>
      <c r="DE10" s="596"/>
      <c r="DF10" s="596"/>
      <c r="DG10" s="596"/>
      <c r="DH10" s="596"/>
      <c r="DI10" s="596"/>
      <c r="DJ10" s="596"/>
      <c r="DK10" s="596"/>
      <c r="DL10" s="596"/>
      <c r="DM10" s="596"/>
      <c r="DN10" s="596"/>
      <c r="DO10" s="596"/>
      <c r="DP10" s="597"/>
      <c r="DQ10" s="604">
        <v>35042</v>
      </c>
      <c r="DR10" s="596"/>
      <c r="DS10" s="596"/>
      <c r="DT10" s="596"/>
      <c r="DU10" s="596"/>
      <c r="DV10" s="596"/>
      <c r="DW10" s="596"/>
      <c r="DX10" s="596"/>
      <c r="DY10" s="596"/>
      <c r="DZ10" s="596"/>
      <c r="EA10" s="596"/>
      <c r="EB10" s="596"/>
      <c r="EC10" s="605"/>
    </row>
    <row r="11" spans="2:143" ht="11.25" customHeight="1" x14ac:dyDescent="0.15">
      <c r="B11" s="592" t="s">
        <v>228</v>
      </c>
      <c r="C11" s="593"/>
      <c r="D11" s="593"/>
      <c r="E11" s="593"/>
      <c r="F11" s="593"/>
      <c r="G11" s="593"/>
      <c r="H11" s="593"/>
      <c r="I11" s="593"/>
      <c r="J11" s="593"/>
      <c r="K11" s="593"/>
      <c r="L11" s="593"/>
      <c r="M11" s="593"/>
      <c r="N11" s="593"/>
      <c r="O11" s="593"/>
      <c r="P11" s="593"/>
      <c r="Q11" s="594"/>
      <c r="R11" s="595">
        <v>2583</v>
      </c>
      <c r="S11" s="596"/>
      <c r="T11" s="596"/>
      <c r="U11" s="596"/>
      <c r="V11" s="596"/>
      <c r="W11" s="596"/>
      <c r="X11" s="596"/>
      <c r="Y11" s="597"/>
      <c r="Z11" s="598">
        <v>0</v>
      </c>
      <c r="AA11" s="598"/>
      <c r="AB11" s="598"/>
      <c r="AC11" s="598"/>
      <c r="AD11" s="599">
        <v>2583</v>
      </c>
      <c r="AE11" s="599"/>
      <c r="AF11" s="599"/>
      <c r="AG11" s="599"/>
      <c r="AH11" s="599"/>
      <c r="AI11" s="599"/>
      <c r="AJ11" s="599"/>
      <c r="AK11" s="599"/>
      <c r="AL11" s="600">
        <v>0</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359171</v>
      </c>
      <c r="BH11" s="596"/>
      <c r="BI11" s="596"/>
      <c r="BJ11" s="596"/>
      <c r="BK11" s="596"/>
      <c r="BL11" s="596"/>
      <c r="BM11" s="596"/>
      <c r="BN11" s="597"/>
      <c r="BO11" s="598">
        <v>5.3</v>
      </c>
      <c r="BP11" s="598"/>
      <c r="BQ11" s="598"/>
      <c r="BR11" s="598"/>
      <c r="BS11" s="604">
        <v>71241</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2539547</v>
      </c>
      <c r="CS11" s="596"/>
      <c r="CT11" s="596"/>
      <c r="CU11" s="596"/>
      <c r="CV11" s="596"/>
      <c r="CW11" s="596"/>
      <c r="CX11" s="596"/>
      <c r="CY11" s="597"/>
      <c r="CZ11" s="598">
        <v>7.8</v>
      </c>
      <c r="DA11" s="598"/>
      <c r="DB11" s="598"/>
      <c r="DC11" s="598"/>
      <c r="DD11" s="604">
        <v>574827</v>
      </c>
      <c r="DE11" s="596"/>
      <c r="DF11" s="596"/>
      <c r="DG11" s="596"/>
      <c r="DH11" s="596"/>
      <c r="DI11" s="596"/>
      <c r="DJ11" s="596"/>
      <c r="DK11" s="596"/>
      <c r="DL11" s="596"/>
      <c r="DM11" s="596"/>
      <c r="DN11" s="596"/>
      <c r="DO11" s="596"/>
      <c r="DP11" s="597"/>
      <c r="DQ11" s="604">
        <v>1767165</v>
      </c>
      <c r="DR11" s="596"/>
      <c r="DS11" s="596"/>
      <c r="DT11" s="596"/>
      <c r="DU11" s="596"/>
      <c r="DV11" s="596"/>
      <c r="DW11" s="596"/>
      <c r="DX11" s="596"/>
      <c r="DY11" s="596"/>
      <c r="DZ11" s="596"/>
      <c r="EA11" s="596"/>
      <c r="EB11" s="596"/>
      <c r="EC11" s="605"/>
    </row>
    <row r="12" spans="2:143" ht="11.25" customHeight="1" x14ac:dyDescent="0.15">
      <c r="B12" s="592" t="s">
        <v>231</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3415855</v>
      </c>
      <c r="BH12" s="596"/>
      <c r="BI12" s="596"/>
      <c r="BJ12" s="596"/>
      <c r="BK12" s="596"/>
      <c r="BL12" s="596"/>
      <c r="BM12" s="596"/>
      <c r="BN12" s="597"/>
      <c r="BO12" s="598">
        <v>50.9</v>
      </c>
      <c r="BP12" s="598"/>
      <c r="BQ12" s="598"/>
      <c r="BR12" s="598"/>
      <c r="BS12" s="604" t="s">
        <v>112</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1530430</v>
      </c>
      <c r="CS12" s="596"/>
      <c r="CT12" s="596"/>
      <c r="CU12" s="596"/>
      <c r="CV12" s="596"/>
      <c r="CW12" s="596"/>
      <c r="CX12" s="596"/>
      <c r="CY12" s="597"/>
      <c r="CZ12" s="598">
        <v>4.7</v>
      </c>
      <c r="DA12" s="598"/>
      <c r="DB12" s="598"/>
      <c r="DC12" s="598"/>
      <c r="DD12" s="604">
        <v>179130</v>
      </c>
      <c r="DE12" s="596"/>
      <c r="DF12" s="596"/>
      <c r="DG12" s="596"/>
      <c r="DH12" s="596"/>
      <c r="DI12" s="596"/>
      <c r="DJ12" s="596"/>
      <c r="DK12" s="596"/>
      <c r="DL12" s="596"/>
      <c r="DM12" s="596"/>
      <c r="DN12" s="596"/>
      <c r="DO12" s="596"/>
      <c r="DP12" s="597"/>
      <c r="DQ12" s="604">
        <v>639660</v>
      </c>
      <c r="DR12" s="596"/>
      <c r="DS12" s="596"/>
      <c r="DT12" s="596"/>
      <c r="DU12" s="596"/>
      <c r="DV12" s="596"/>
      <c r="DW12" s="596"/>
      <c r="DX12" s="596"/>
      <c r="DY12" s="596"/>
      <c r="DZ12" s="596"/>
      <c r="EA12" s="596"/>
      <c r="EB12" s="596"/>
      <c r="EC12" s="605"/>
    </row>
    <row r="13" spans="2:143" ht="11.25" customHeight="1" x14ac:dyDescent="0.15">
      <c r="B13" s="592" t="s">
        <v>234</v>
      </c>
      <c r="C13" s="593"/>
      <c r="D13" s="593"/>
      <c r="E13" s="593"/>
      <c r="F13" s="593"/>
      <c r="G13" s="593"/>
      <c r="H13" s="593"/>
      <c r="I13" s="593"/>
      <c r="J13" s="593"/>
      <c r="K13" s="593"/>
      <c r="L13" s="593"/>
      <c r="M13" s="593"/>
      <c r="N13" s="593"/>
      <c r="O13" s="593"/>
      <c r="P13" s="593"/>
      <c r="Q13" s="594"/>
      <c r="R13" s="595">
        <v>69581</v>
      </c>
      <c r="S13" s="596"/>
      <c r="T13" s="596"/>
      <c r="U13" s="596"/>
      <c r="V13" s="596"/>
      <c r="W13" s="596"/>
      <c r="X13" s="596"/>
      <c r="Y13" s="597"/>
      <c r="Z13" s="598">
        <v>0.2</v>
      </c>
      <c r="AA13" s="598"/>
      <c r="AB13" s="598"/>
      <c r="AC13" s="598"/>
      <c r="AD13" s="599">
        <v>69581</v>
      </c>
      <c r="AE13" s="599"/>
      <c r="AF13" s="599"/>
      <c r="AG13" s="599"/>
      <c r="AH13" s="599"/>
      <c r="AI13" s="599"/>
      <c r="AJ13" s="599"/>
      <c r="AK13" s="599"/>
      <c r="AL13" s="600">
        <v>0.3</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3028480</v>
      </c>
      <c r="BH13" s="596"/>
      <c r="BI13" s="596"/>
      <c r="BJ13" s="596"/>
      <c r="BK13" s="596"/>
      <c r="BL13" s="596"/>
      <c r="BM13" s="596"/>
      <c r="BN13" s="597"/>
      <c r="BO13" s="598">
        <v>45.1</v>
      </c>
      <c r="BP13" s="598"/>
      <c r="BQ13" s="598"/>
      <c r="BR13" s="598"/>
      <c r="BS13" s="604" t="s">
        <v>112</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4337809</v>
      </c>
      <c r="CS13" s="596"/>
      <c r="CT13" s="596"/>
      <c r="CU13" s="596"/>
      <c r="CV13" s="596"/>
      <c r="CW13" s="596"/>
      <c r="CX13" s="596"/>
      <c r="CY13" s="597"/>
      <c r="CZ13" s="598">
        <v>13.3</v>
      </c>
      <c r="DA13" s="598"/>
      <c r="DB13" s="598"/>
      <c r="DC13" s="598"/>
      <c r="DD13" s="604">
        <v>908081</v>
      </c>
      <c r="DE13" s="596"/>
      <c r="DF13" s="596"/>
      <c r="DG13" s="596"/>
      <c r="DH13" s="596"/>
      <c r="DI13" s="596"/>
      <c r="DJ13" s="596"/>
      <c r="DK13" s="596"/>
      <c r="DL13" s="596"/>
      <c r="DM13" s="596"/>
      <c r="DN13" s="596"/>
      <c r="DO13" s="596"/>
      <c r="DP13" s="597"/>
      <c r="DQ13" s="604">
        <v>3803232</v>
      </c>
      <c r="DR13" s="596"/>
      <c r="DS13" s="596"/>
      <c r="DT13" s="596"/>
      <c r="DU13" s="596"/>
      <c r="DV13" s="596"/>
      <c r="DW13" s="596"/>
      <c r="DX13" s="596"/>
      <c r="DY13" s="596"/>
      <c r="DZ13" s="596"/>
      <c r="EA13" s="596"/>
      <c r="EB13" s="596"/>
      <c r="EC13" s="605"/>
    </row>
    <row r="14" spans="2:143" ht="11.25" customHeight="1" x14ac:dyDescent="0.15">
      <c r="B14" s="592" t="s">
        <v>237</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196948</v>
      </c>
      <c r="BH14" s="596"/>
      <c r="BI14" s="596"/>
      <c r="BJ14" s="596"/>
      <c r="BK14" s="596"/>
      <c r="BL14" s="596"/>
      <c r="BM14" s="596"/>
      <c r="BN14" s="597"/>
      <c r="BO14" s="598">
        <v>2.9</v>
      </c>
      <c r="BP14" s="598"/>
      <c r="BQ14" s="598"/>
      <c r="BR14" s="598"/>
      <c r="BS14" s="604" t="s">
        <v>112</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1579234</v>
      </c>
      <c r="CS14" s="596"/>
      <c r="CT14" s="596"/>
      <c r="CU14" s="596"/>
      <c r="CV14" s="596"/>
      <c r="CW14" s="596"/>
      <c r="CX14" s="596"/>
      <c r="CY14" s="597"/>
      <c r="CZ14" s="598">
        <v>4.8</v>
      </c>
      <c r="DA14" s="598"/>
      <c r="DB14" s="598"/>
      <c r="DC14" s="598"/>
      <c r="DD14" s="604">
        <v>180081</v>
      </c>
      <c r="DE14" s="596"/>
      <c r="DF14" s="596"/>
      <c r="DG14" s="596"/>
      <c r="DH14" s="596"/>
      <c r="DI14" s="596"/>
      <c r="DJ14" s="596"/>
      <c r="DK14" s="596"/>
      <c r="DL14" s="596"/>
      <c r="DM14" s="596"/>
      <c r="DN14" s="596"/>
      <c r="DO14" s="596"/>
      <c r="DP14" s="597"/>
      <c r="DQ14" s="604">
        <v>1278136</v>
      </c>
      <c r="DR14" s="596"/>
      <c r="DS14" s="596"/>
      <c r="DT14" s="596"/>
      <c r="DU14" s="596"/>
      <c r="DV14" s="596"/>
      <c r="DW14" s="596"/>
      <c r="DX14" s="596"/>
      <c r="DY14" s="596"/>
      <c r="DZ14" s="596"/>
      <c r="EA14" s="596"/>
      <c r="EB14" s="596"/>
      <c r="EC14" s="605"/>
    </row>
    <row r="15" spans="2:143" ht="11.25" customHeight="1" x14ac:dyDescent="0.15">
      <c r="B15" s="592" t="s">
        <v>240</v>
      </c>
      <c r="C15" s="593"/>
      <c r="D15" s="593"/>
      <c r="E15" s="593"/>
      <c r="F15" s="593"/>
      <c r="G15" s="593"/>
      <c r="H15" s="593"/>
      <c r="I15" s="593"/>
      <c r="J15" s="593"/>
      <c r="K15" s="593"/>
      <c r="L15" s="593"/>
      <c r="M15" s="593"/>
      <c r="N15" s="593"/>
      <c r="O15" s="593"/>
      <c r="P15" s="593"/>
      <c r="Q15" s="594"/>
      <c r="R15" s="595">
        <v>23062</v>
      </c>
      <c r="S15" s="596"/>
      <c r="T15" s="596"/>
      <c r="U15" s="596"/>
      <c r="V15" s="596"/>
      <c r="W15" s="596"/>
      <c r="X15" s="596"/>
      <c r="Y15" s="597"/>
      <c r="Z15" s="598">
        <v>0.1</v>
      </c>
      <c r="AA15" s="598"/>
      <c r="AB15" s="598"/>
      <c r="AC15" s="598"/>
      <c r="AD15" s="599">
        <v>23062</v>
      </c>
      <c r="AE15" s="599"/>
      <c r="AF15" s="599"/>
      <c r="AG15" s="599"/>
      <c r="AH15" s="599"/>
      <c r="AI15" s="599"/>
      <c r="AJ15" s="599"/>
      <c r="AK15" s="599"/>
      <c r="AL15" s="600">
        <v>0.1</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418803</v>
      </c>
      <c r="BH15" s="596"/>
      <c r="BI15" s="596"/>
      <c r="BJ15" s="596"/>
      <c r="BK15" s="596"/>
      <c r="BL15" s="596"/>
      <c r="BM15" s="596"/>
      <c r="BN15" s="597"/>
      <c r="BO15" s="598">
        <v>6.2</v>
      </c>
      <c r="BP15" s="598"/>
      <c r="BQ15" s="598"/>
      <c r="BR15" s="598"/>
      <c r="BS15" s="604" t="s">
        <v>112</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3846679</v>
      </c>
      <c r="CS15" s="596"/>
      <c r="CT15" s="596"/>
      <c r="CU15" s="596"/>
      <c r="CV15" s="596"/>
      <c r="CW15" s="596"/>
      <c r="CX15" s="596"/>
      <c r="CY15" s="597"/>
      <c r="CZ15" s="598">
        <v>11.8</v>
      </c>
      <c r="DA15" s="598"/>
      <c r="DB15" s="598"/>
      <c r="DC15" s="598"/>
      <c r="DD15" s="604">
        <v>1114968</v>
      </c>
      <c r="DE15" s="596"/>
      <c r="DF15" s="596"/>
      <c r="DG15" s="596"/>
      <c r="DH15" s="596"/>
      <c r="DI15" s="596"/>
      <c r="DJ15" s="596"/>
      <c r="DK15" s="596"/>
      <c r="DL15" s="596"/>
      <c r="DM15" s="596"/>
      <c r="DN15" s="596"/>
      <c r="DO15" s="596"/>
      <c r="DP15" s="597"/>
      <c r="DQ15" s="604">
        <v>2844865</v>
      </c>
      <c r="DR15" s="596"/>
      <c r="DS15" s="596"/>
      <c r="DT15" s="596"/>
      <c r="DU15" s="596"/>
      <c r="DV15" s="596"/>
      <c r="DW15" s="596"/>
      <c r="DX15" s="596"/>
      <c r="DY15" s="596"/>
      <c r="DZ15" s="596"/>
      <c r="EA15" s="596"/>
      <c r="EB15" s="596"/>
      <c r="EC15" s="605"/>
    </row>
    <row r="16" spans="2:143" ht="11.25" customHeight="1" x14ac:dyDescent="0.15">
      <c r="B16" s="592" t="s">
        <v>243</v>
      </c>
      <c r="C16" s="593"/>
      <c r="D16" s="593"/>
      <c r="E16" s="593"/>
      <c r="F16" s="593"/>
      <c r="G16" s="593"/>
      <c r="H16" s="593"/>
      <c r="I16" s="593"/>
      <c r="J16" s="593"/>
      <c r="K16" s="593"/>
      <c r="L16" s="593"/>
      <c r="M16" s="593"/>
      <c r="N16" s="593"/>
      <c r="O16" s="593"/>
      <c r="P16" s="593"/>
      <c r="Q16" s="594"/>
      <c r="R16" s="595">
        <v>13852441</v>
      </c>
      <c r="S16" s="596"/>
      <c r="T16" s="596"/>
      <c r="U16" s="596"/>
      <c r="V16" s="596"/>
      <c r="W16" s="596"/>
      <c r="X16" s="596"/>
      <c r="Y16" s="597"/>
      <c r="Z16" s="598">
        <v>40.799999999999997</v>
      </c>
      <c r="AA16" s="598"/>
      <c r="AB16" s="598"/>
      <c r="AC16" s="598"/>
      <c r="AD16" s="599">
        <v>12710017</v>
      </c>
      <c r="AE16" s="599"/>
      <c r="AF16" s="599"/>
      <c r="AG16" s="599"/>
      <c r="AH16" s="599"/>
      <c r="AI16" s="599"/>
      <c r="AJ16" s="599"/>
      <c r="AK16" s="599"/>
      <c r="AL16" s="600">
        <v>60.2</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t="s">
        <v>112</v>
      </c>
      <c r="CS16" s="596"/>
      <c r="CT16" s="596"/>
      <c r="CU16" s="596"/>
      <c r="CV16" s="596"/>
      <c r="CW16" s="596"/>
      <c r="CX16" s="596"/>
      <c r="CY16" s="597"/>
      <c r="CZ16" s="598" t="s">
        <v>112</v>
      </c>
      <c r="DA16" s="598"/>
      <c r="DB16" s="598"/>
      <c r="DC16" s="598"/>
      <c r="DD16" s="604" t="s">
        <v>112</v>
      </c>
      <c r="DE16" s="596"/>
      <c r="DF16" s="596"/>
      <c r="DG16" s="596"/>
      <c r="DH16" s="596"/>
      <c r="DI16" s="596"/>
      <c r="DJ16" s="596"/>
      <c r="DK16" s="596"/>
      <c r="DL16" s="596"/>
      <c r="DM16" s="596"/>
      <c r="DN16" s="596"/>
      <c r="DO16" s="596"/>
      <c r="DP16" s="597"/>
      <c r="DQ16" s="604" t="s">
        <v>112</v>
      </c>
      <c r="DR16" s="596"/>
      <c r="DS16" s="596"/>
      <c r="DT16" s="596"/>
      <c r="DU16" s="596"/>
      <c r="DV16" s="596"/>
      <c r="DW16" s="596"/>
      <c r="DX16" s="596"/>
      <c r="DY16" s="596"/>
      <c r="DZ16" s="596"/>
      <c r="EA16" s="596"/>
      <c r="EB16" s="596"/>
      <c r="EC16" s="605"/>
    </row>
    <row r="17" spans="2:133" ht="11.25" customHeight="1" x14ac:dyDescent="0.15">
      <c r="B17" s="592" t="s">
        <v>246</v>
      </c>
      <c r="C17" s="593"/>
      <c r="D17" s="593"/>
      <c r="E17" s="593"/>
      <c r="F17" s="593"/>
      <c r="G17" s="593"/>
      <c r="H17" s="593"/>
      <c r="I17" s="593"/>
      <c r="J17" s="593"/>
      <c r="K17" s="593"/>
      <c r="L17" s="593"/>
      <c r="M17" s="593"/>
      <c r="N17" s="593"/>
      <c r="O17" s="593"/>
      <c r="P17" s="593"/>
      <c r="Q17" s="594"/>
      <c r="R17" s="595">
        <v>12710017</v>
      </c>
      <c r="S17" s="596"/>
      <c r="T17" s="596"/>
      <c r="U17" s="596"/>
      <c r="V17" s="596"/>
      <c r="W17" s="596"/>
      <c r="X17" s="596"/>
      <c r="Y17" s="597"/>
      <c r="Z17" s="598">
        <v>37.5</v>
      </c>
      <c r="AA17" s="598"/>
      <c r="AB17" s="598"/>
      <c r="AC17" s="598"/>
      <c r="AD17" s="599">
        <v>12710017</v>
      </c>
      <c r="AE17" s="599"/>
      <c r="AF17" s="599"/>
      <c r="AG17" s="599"/>
      <c r="AH17" s="599"/>
      <c r="AI17" s="599"/>
      <c r="AJ17" s="599"/>
      <c r="AK17" s="599"/>
      <c r="AL17" s="600">
        <v>60.2</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3568520</v>
      </c>
      <c r="CS17" s="596"/>
      <c r="CT17" s="596"/>
      <c r="CU17" s="596"/>
      <c r="CV17" s="596"/>
      <c r="CW17" s="596"/>
      <c r="CX17" s="596"/>
      <c r="CY17" s="597"/>
      <c r="CZ17" s="598">
        <v>10.9</v>
      </c>
      <c r="DA17" s="598"/>
      <c r="DB17" s="598"/>
      <c r="DC17" s="598"/>
      <c r="DD17" s="604" t="s">
        <v>112</v>
      </c>
      <c r="DE17" s="596"/>
      <c r="DF17" s="596"/>
      <c r="DG17" s="596"/>
      <c r="DH17" s="596"/>
      <c r="DI17" s="596"/>
      <c r="DJ17" s="596"/>
      <c r="DK17" s="596"/>
      <c r="DL17" s="596"/>
      <c r="DM17" s="596"/>
      <c r="DN17" s="596"/>
      <c r="DO17" s="596"/>
      <c r="DP17" s="597"/>
      <c r="DQ17" s="604">
        <v>3520206</v>
      </c>
      <c r="DR17" s="596"/>
      <c r="DS17" s="596"/>
      <c r="DT17" s="596"/>
      <c r="DU17" s="596"/>
      <c r="DV17" s="596"/>
      <c r="DW17" s="596"/>
      <c r="DX17" s="596"/>
      <c r="DY17" s="596"/>
      <c r="DZ17" s="596"/>
      <c r="EA17" s="596"/>
      <c r="EB17" s="596"/>
      <c r="EC17" s="605"/>
    </row>
    <row r="18" spans="2:133" ht="11.25" customHeight="1" x14ac:dyDescent="0.15">
      <c r="B18" s="592" t="s">
        <v>249</v>
      </c>
      <c r="C18" s="593"/>
      <c r="D18" s="593"/>
      <c r="E18" s="593"/>
      <c r="F18" s="593"/>
      <c r="G18" s="593"/>
      <c r="H18" s="593"/>
      <c r="I18" s="593"/>
      <c r="J18" s="593"/>
      <c r="K18" s="593"/>
      <c r="L18" s="593"/>
      <c r="M18" s="593"/>
      <c r="N18" s="593"/>
      <c r="O18" s="593"/>
      <c r="P18" s="593"/>
      <c r="Q18" s="594"/>
      <c r="R18" s="595">
        <v>1142424</v>
      </c>
      <c r="S18" s="596"/>
      <c r="T18" s="596"/>
      <c r="U18" s="596"/>
      <c r="V18" s="596"/>
      <c r="W18" s="596"/>
      <c r="X18" s="596"/>
      <c r="Y18" s="597"/>
      <c r="Z18" s="598">
        <v>3.4</v>
      </c>
      <c r="AA18" s="598"/>
      <c r="AB18" s="598"/>
      <c r="AC18" s="598"/>
      <c r="AD18" s="599" t="s">
        <v>112</v>
      </c>
      <c r="AE18" s="599"/>
      <c r="AF18" s="599"/>
      <c r="AG18" s="599"/>
      <c r="AH18" s="599"/>
      <c r="AI18" s="599"/>
      <c r="AJ18" s="599"/>
      <c r="AK18" s="599"/>
      <c r="AL18" s="600" t="s">
        <v>112</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252</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v>58349</v>
      </c>
      <c r="BH19" s="596"/>
      <c r="BI19" s="596"/>
      <c r="BJ19" s="596"/>
      <c r="BK19" s="596"/>
      <c r="BL19" s="596"/>
      <c r="BM19" s="596"/>
      <c r="BN19" s="597"/>
      <c r="BO19" s="598">
        <v>0.9</v>
      </c>
      <c r="BP19" s="598"/>
      <c r="BQ19" s="598"/>
      <c r="BR19" s="598"/>
      <c r="BS19" s="604" t="s">
        <v>112</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255</v>
      </c>
      <c r="C20" s="593"/>
      <c r="D20" s="593"/>
      <c r="E20" s="593"/>
      <c r="F20" s="593"/>
      <c r="G20" s="593"/>
      <c r="H20" s="593"/>
      <c r="I20" s="593"/>
      <c r="J20" s="593"/>
      <c r="K20" s="593"/>
      <c r="L20" s="593"/>
      <c r="M20" s="593"/>
      <c r="N20" s="593"/>
      <c r="O20" s="593"/>
      <c r="P20" s="593"/>
      <c r="Q20" s="594"/>
      <c r="R20" s="595">
        <v>22098477</v>
      </c>
      <c r="S20" s="596"/>
      <c r="T20" s="596"/>
      <c r="U20" s="596"/>
      <c r="V20" s="596"/>
      <c r="W20" s="596"/>
      <c r="X20" s="596"/>
      <c r="Y20" s="597"/>
      <c r="Z20" s="598">
        <v>65.099999999999994</v>
      </c>
      <c r="AA20" s="598"/>
      <c r="AB20" s="598"/>
      <c r="AC20" s="598"/>
      <c r="AD20" s="599">
        <v>20955686</v>
      </c>
      <c r="AE20" s="599"/>
      <c r="AF20" s="599"/>
      <c r="AG20" s="599"/>
      <c r="AH20" s="599"/>
      <c r="AI20" s="599"/>
      <c r="AJ20" s="599"/>
      <c r="AK20" s="599"/>
      <c r="AL20" s="600">
        <v>99.3</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v>58349</v>
      </c>
      <c r="BH20" s="596"/>
      <c r="BI20" s="596"/>
      <c r="BJ20" s="596"/>
      <c r="BK20" s="596"/>
      <c r="BL20" s="596"/>
      <c r="BM20" s="596"/>
      <c r="BN20" s="597"/>
      <c r="BO20" s="598">
        <v>0.9</v>
      </c>
      <c r="BP20" s="598"/>
      <c r="BQ20" s="598"/>
      <c r="BR20" s="598"/>
      <c r="BS20" s="604" t="s">
        <v>112</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32641571</v>
      </c>
      <c r="CS20" s="596"/>
      <c r="CT20" s="596"/>
      <c r="CU20" s="596"/>
      <c r="CV20" s="596"/>
      <c r="CW20" s="596"/>
      <c r="CX20" s="596"/>
      <c r="CY20" s="597"/>
      <c r="CZ20" s="598">
        <v>100</v>
      </c>
      <c r="DA20" s="598"/>
      <c r="DB20" s="598"/>
      <c r="DC20" s="598"/>
      <c r="DD20" s="604">
        <v>3661705</v>
      </c>
      <c r="DE20" s="596"/>
      <c r="DF20" s="596"/>
      <c r="DG20" s="596"/>
      <c r="DH20" s="596"/>
      <c r="DI20" s="596"/>
      <c r="DJ20" s="596"/>
      <c r="DK20" s="596"/>
      <c r="DL20" s="596"/>
      <c r="DM20" s="596"/>
      <c r="DN20" s="596"/>
      <c r="DO20" s="596"/>
      <c r="DP20" s="597"/>
      <c r="DQ20" s="604">
        <v>23877069</v>
      </c>
      <c r="DR20" s="596"/>
      <c r="DS20" s="596"/>
      <c r="DT20" s="596"/>
      <c r="DU20" s="596"/>
      <c r="DV20" s="596"/>
      <c r="DW20" s="596"/>
      <c r="DX20" s="596"/>
      <c r="DY20" s="596"/>
      <c r="DZ20" s="596"/>
      <c r="EA20" s="596"/>
      <c r="EB20" s="596"/>
      <c r="EC20" s="605"/>
    </row>
    <row r="21" spans="2:133" ht="11.25" customHeight="1" x14ac:dyDescent="0.15">
      <c r="B21" s="592" t="s">
        <v>258</v>
      </c>
      <c r="C21" s="593"/>
      <c r="D21" s="593"/>
      <c r="E21" s="593"/>
      <c r="F21" s="593"/>
      <c r="G21" s="593"/>
      <c r="H21" s="593"/>
      <c r="I21" s="593"/>
      <c r="J21" s="593"/>
      <c r="K21" s="593"/>
      <c r="L21" s="593"/>
      <c r="M21" s="593"/>
      <c r="N21" s="593"/>
      <c r="O21" s="593"/>
      <c r="P21" s="593"/>
      <c r="Q21" s="594"/>
      <c r="R21" s="595">
        <v>8697</v>
      </c>
      <c r="S21" s="596"/>
      <c r="T21" s="596"/>
      <c r="U21" s="596"/>
      <c r="V21" s="596"/>
      <c r="W21" s="596"/>
      <c r="X21" s="596"/>
      <c r="Y21" s="597"/>
      <c r="Z21" s="598">
        <v>0</v>
      </c>
      <c r="AA21" s="598"/>
      <c r="AB21" s="598"/>
      <c r="AC21" s="598"/>
      <c r="AD21" s="599">
        <v>8697</v>
      </c>
      <c r="AE21" s="599"/>
      <c r="AF21" s="599"/>
      <c r="AG21" s="599"/>
      <c r="AH21" s="599"/>
      <c r="AI21" s="599"/>
      <c r="AJ21" s="599"/>
      <c r="AK21" s="599"/>
      <c r="AL21" s="600">
        <v>0</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v>57982</v>
      </c>
      <c r="BH21" s="596"/>
      <c r="BI21" s="596"/>
      <c r="BJ21" s="596"/>
      <c r="BK21" s="596"/>
      <c r="BL21" s="596"/>
      <c r="BM21" s="596"/>
      <c r="BN21" s="597"/>
      <c r="BO21" s="598">
        <v>0.9</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260</v>
      </c>
      <c r="C22" s="593"/>
      <c r="D22" s="593"/>
      <c r="E22" s="593"/>
      <c r="F22" s="593"/>
      <c r="G22" s="593"/>
      <c r="H22" s="593"/>
      <c r="I22" s="593"/>
      <c r="J22" s="593"/>
      <c r="K22" s="593"/>
      <c r="L22" s="593"/>
      <c r="M22" s="593"/>
      <c r="N22" s="593"/>
      <c r="O22" s="593"/>
      <c r="P22" s="593"/>
      <c r="Q22" s="594"/>
      <c r="R22" s="595">
        <v>279989</v>
      </c>
      <c r="S22" s="596"/>
      <c r="T22" s="596"/>
      <c r="U22" s="596"/>
      <c r="V22" s="596"/>
      <c r="W22" s="596"/>
      <c r="X22" s="596"/>
      <c r="Y22" s="597"/>
      <c r="Z22" s="598">
        <v>0.8</v>
      </c>
      <c r="AA22" s="598"/>
      <c r="AB22" s="598"/>
      <c r="AC22" s="598"/>
      <c r="AD22" s="599" t="s">
        <v>112</v>
      </c>
      <c r="AE22" s="599"/>
      <c r="AF22" s="599"/>
      <c r="AG22" s="599"/>
      <c r="AH22" s="599"/>
      <c r="AI22" s="599"/>
      <c r="AJ22" s="599"/>
      <c r="AK22" s="599"/>
      <c r="AL22" s="600" t="s">
        <v>112</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263</v>
      </c>
      <c r="C23" s="593"/>
      <c r="D23" s="593"/>
      <c r="E23" s="593"/>
      <c r="F23" s="593"/>
      <c r="G23" s="593"/>
      <c r="H23" s="593"/>
      <c r="I23" s="593"/>
      <c r="J23" s="593"/>
      <c r="K23" s="593"/>
      <c r="L23" s="593"/>
      <c r="M23" s="593"/>
      <c r="N23" s="593"/>
      <c r="O23" s="593"/>
      <c r="P23" s="593"/>
      <c r="Q23" s="594"/>
      <c r="R23" s="595">
        <v>418601</v>
      </c>
      <c r="S23" s="596"/>
      <c r="T23" s="596"/>
      <c r="U23" s="596"/>
      <c r="V23" s="596"/>
      <c r="W23" s="596"/>
      <c r="X23" s="596"/>
      <c r="Y23" s="597"/>
      <c r="Z23" s="598">
        <v>1.2</v>
      </c>
      <c r="AA23" s="598"/>
      <c r="AB23" s="598"/>
      <c r="AC23" s="598"/>
      <c r="AD23" s="599">
        <v>24497</v>
      </c>
      <c r="AE23" s="599"/>
      <c r="AF23" s="599"/>
      <c r="AG23" s="599"/>
      <c r="AH23" s="599"/>
      <c r="AI23" s="599"/>
      <c r="AJ23" s="599"/>
      <c r="AK23" s="599"/>
      <c r="AL23" s="600">
        <v>0.1</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v>367</v>
      </c>
      <c r="BH23" s="596"/>
      <c r="BI23" s="596"/>
      <c r="BJ23" s="596"/>
      <c r="BK23" s="596"/>
      <c r="BL23" s="596"/>
      <c r="BM23" s="596"/>
      <c r="BN23" s="597"/>
      <c r="BO23" s="598">
        <v>0</v>
      </c>
      <c r="BP23" s="598"/>
      <c r="BQ23" s="598"/>
      <c r="BR23" s="598"/>
      <c r="BS23" s="604" t="s">
        <v>112</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x14ac:dyDescent="0.15">
      <c r="B24" s="592" t="s">
        <v>270</v>
      </c>
      <c r="C24" s="593"/>
      <c r="D24" s="593"/>
      <c r="E24" s="593"/>
      <c r="F24" s="593"/>
      <c r="G24" s="593"/>
      <c r="H24" s="593"/>
      <c r="I24" s="593"/>
      <c r="J24" s="593"/>
      <c r="K24" s="593"/>
      <c r="L24" s="593"/>
      <c r="M24" s="593"/>
      <c r="N24" s="593"/>
      <c r="O24" s="593"/>
      <c r="P24" s="593"/>
      <c r="Q24" s="594"/>
      <c r="R24" s="595">
        <v>232816</v>
      </c>
      <c r="S24" s="596"/>
      <c r="T24" s="596"/>
      <c r="U24" s="596"/>
      <c r="V24" s="596"/>
      <c r="W24" s="596"/>
      <c r="X24" s="596"/>
      <c r="Y24" s="597"/>
      <c r="Z24" s="598">
        <v>0.7</v>
      </c>
      <c r="AA24" s="598"/>
      <c r="AB24" s="598"/>
      <c r="AC24" s="598"/>
      <c r="AD24" s="599" t="s">
        <v>112</v>
      </c>
      <c r="AE24" s="599"/>
      <c r="AF24" s="599"/>
      <c r="AG24" s="599"/>
      <c r="AH24" s="599"/>
      <c r="AI24" s="599"/>
      <c r="AJ24" s="599"/>
      <c r="AK24" s="599"/>
      <c r="AL24" s="600" t="s">
        <v>112</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13259103</v>
      </c>
      <c r="CS24" s="585"/>
      <c r="CT24" s="585"/>
      <c r="CU24" s="585"/>
      <c r="CV24" s="585"/>
      <c r="CW24" s="585"/>
      <c r="CX24" s="585"/>
      <c r="CY24" s="586"/>
      <c r="CZ24" s="622">
        <v>40.6</v>
      </c>
      <c r="DA24" s="623"/>
      <c r="DB24" s="623"/>
      <c r="DC24" s="624"/>
      <c r="DD24" s="621">
        <v>10113779</v>
      </c>
      <c r="DE24" s="585"/>
      <c r="DF24" s="585"/>
      <c r="DG24" s="585"/>
      <c r="DH24" s="585"/>
      <c r="DI24" s="585"/>
      <c r="DJ24" s="585"/>
      <c r="DK24" s="586"/>
      <c r="DL24" s="621">
        <v>10001375</v>
      </c>
      <c r="DM24" s="585"/>
      <c r="DN24" s="585"/>
      <c r="DO24" s="585"/>
      <c r="DP24" s="585"/>
      <c r="DQ24" s="585"/>
      <c r="DR24" s="585"/>
      <c r="DS24" s="585"/>
      <c r="DT24" s="585"/>
      <c r="DU24" s="585"/>
      <c r="DV24" s="586"/>
      <c r="DW24" s="589">
        <v>45.2</v>
      </c>
      <c r="DX24" s="590"/>
      <c r="DY24" s="590"/>
      <c r="DZ24" s="590"/>
      <c r="EA24" s="590"/>
      <c r="EB24" s="590"/>
      <c r="EC24" s="591"/>
    </row>
    <row r="25" spans="2:133" ht="11.25" customHeight="1" x14ac:dyDescent="0.15">
      <c r="B25" s="592" t="s">
        <v>273</v>
      </c>
      <c r="C25" s="593"/>
      <c r="D25" s="593"/>
      <c r="E25" s="593"/>
      <c r="F25" s="593"/>
      <c r="G25" s="593"/>
      <c r="H25" s="593"/>
      <c r="I25" s="593"/>
      <c r="J25" s="593"/>
      <c r="K25" s="593"/>
      <c r="L25" s="593"/>
      <c r="M25" s="593"/>
      <c r="N25" s="593"/>
      <c r="O25" s="593"/>
      <c r="P25" s="593"/>
      <c r="Q25" s="594"/>
      <c r="R25" s="595">
        <v>2846190</v>
      </c>
      <c r="S25" s="596"/>
      <c r="T25" s="596"/>
      <c r="U25" s="596"/>
      <c r="V25" s="596"/>
      <c r="W25" s="596"/>
      <c r="X25" s="596"/>
      <c r="Y25" s="597"/>
      <c r="Z25" s="598">
        <v>8.4</v>
      </c>
      <c r="AA25" s="598"/>
      <c r="AB25" s="598"/>
      <c r="AC25" s="598"/>
      <c r="AD25" s="599" t="s">
        <v>112</v>
      </c>
      <c r="AE25" s="599"/>
      <c r="AF25" s="599"/>
      <c r="AG25" s="599"/>
      <c r="AH25" s="599"/>
      <c r="AI25" s="599"/>
      <c r="AJ25" s="599"/>
      <c r="AK25" s="599"/>
      <c r="AL25" s="600" t="s">
        <v>112</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5365555</v>
      </c>
      <c r="CS25" s="627"/>
      <c r="CT25" s="627"/>
      <c r="CU25" s="627"/>
      <c r="CV25" s="627"/>
      <c r="CW25" s="627"/>
      <c r="CX25" s="627"/>
      <c r="CY25" s="628"/>
      <c r="CZ25" s="629">
        <v>16.399999999999999</v>
      </c>
      <c r="DA25" s="630"/>
      <c r="DB25" s="630"/>
      <c r="DC25" s="631"/>
      <c r="DD25" s="604">
        <v>4913806</v>
      </c>
      <c r="DE25" s="627"/>
      <c r="DF25" s="627"/>
      <c r="DG25" s="627"/>
      <c r="DH25" s="627"/>
      <c r="DI25" s="627"/>
      <c r="DJ25" s="627"/>
      <c r="DK25" s="628"/>
      <c r="DL25" s="604">
        <v>4865894</v>
      </c>
      <c r="DM25" s="627"/>
      <c r="DN25" s="627"/>
      <c r="DO25" s="627"/>
      <c r="DP25" s="627"/>
      <c r="DQ25" s="627"/>
      <c r="DR25" s="627"/>
      <c r="DS25" s="627"/>
      <c r="DT25" s="627"/>
      <c r="DU25" s="627"/>
      <c r="DV25" s="628"/>
      <c r="DW25" s="600">
        <v>22</v>
      </c>
      <c r="DX25" s="625"/>
      <c r="DY25" s="625"/>
      <c r="DZ25" s="625"/>
      <c r="EA25" s="625"/>
      <c r="EB25" s="625"/>
      <c r="EC25" s="626"/>
    </row>
    <row r="26" spans="2:133" ht="11.25" customHeight="1" x14ac:dyDescent="0.15">
      <c r="B26" s="632" t="s">
        <v>276</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3626315</v>
      </c>
      <c r="CS26" s="596"/>
      <c r="CT26" s="596"/>
      <c r="CU26" s="596"/>
      <c r="CV26" s="596"/>
      <c r="CW26" s="596"/>
      <c r="CX26" s="596"/>
      <c r="CY26" s="597"/>
      <c r="CZ26" s="629">
        <v>11.1</v>
      </c>
      <c r="DA26" s="630"/>
      <c r="DB26" s="630"/>
      <c r="DC26" s="631"/>
      <c r="DD26" s="604">
        <v>3199856</v>
      </c>
      <c r="DE26" s="596"/>
      <c r="DF26" s="596"/>
      <c r="DG26" s="596"/>
      <c r="DH26" s="596"/>
      <c r="DI26" s="596"/>
      <c r="DJ26" s="596"/>
      <c r="DK26" s="597"/>
      <c r="DL26" s="604" t="s">
        <v>215</v>
      </c>
      <c r="DM26" s="596"/>
      <c r="DN26" s="596"/>
      <c r="DO26" s="596"/>
      <c r="DP26" s="596"/>
      <c r="DQ26" s="596"/>
      <c r="DR26" s="596"/>
      <c r="DS26" s="596"/>
      <c r="DT26" s="596"/>
      <c r="DU26" s="596"/>
      <c r="DV26" s="597"/>
      <c r="DW26" s="600" t="s">
        <v>215</v>
      </c>
      <c r="DX26" s="625"/>
      <c r="DY26" s="625"/>
      <c r="DZ26" s="625"/>
      <c r="EA26" s="625"/>
      <c r="EB26" s="625"/>
      <c r="EC26" s="626"/>
    </row>
    <row r="27" spans="2:133" ht="11.25" customHeight="1" x14ac:dyDescent="0.15">
      <c r="B27" s="592" t="s">
        <v>279</v>
      </c>
      <c r="C27" s="593"/>
      <c r="D27" s="593"/>
      <c r="E27" s="593"/>
      <c r="F27" s="593"/>
      <c r="G27" s="593"/>
      <c r="H27" s="593"/>
      <c r="I27" s="593"/>
      <c r="J27" s="593"/>
      <c r="K27" s="593"/>
      <c r="L27" s="593"/>
      <c r="M27" s="593"/>
      <c r="N27" s="593"/>
      <c r="O27" s="593"/>
      <c r="P27" s="593"/>
      <c r="Q27" s="594"/>
      <c r="R27" s="595">
        <v>1948191</v>
      </c>
      <c r="S27" s="596"/>
      <c r="T27" s="596"/>
      <c r="U27" s="596"/>
      <c r="V27" s="596"/>
      <c r="W27" s="596"/>
      <c r="X27" s="596"/>
      <c r="Y27" s="597"/>
      <c r="Z27" s="598">
        <v>5.7</v>
      </c>
      <c r="AA27" s="598"/>
      <c r="AB27" s="598"/>
      <c r="AC27" s="598"/>
      <c r="AD27" s="599" t="s">
        <v>112</v>
      </c>
      <c r="AE27" s="599"/>
      <c r="AF27" s="599"/>
      <c r="AG27" s="599"/>
      <c r="AH27" s="599"/>
      <c r="AI27" s="599"/>
      <c r="AJ27" s="599"/>
      <c r="AK27" s="599"/>
      <c r="AL27" s="600" t="s">
        <v>112</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6717041</v>
      </c>
      <c r="BH27" s="596"/>
      <c r="BI27" s="596"/>
      <c r="BJ27" s="596"/>
      <c r="BK27" s="596"/>
      <c r="BL27" s="596"/>
      <c r="BM27" s="596"/>
      <c r="BN27" s="597"/>
      <c r="BO27" s="598">
        <v>100</v>
      </c>
      <c r="BP27" s="598"/>
      <c r="BQ27" s="598"/>
      <c r="BR27" s="598"/>
      <c r="BS27" s="604">
        <v>71241</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4325028</v>
      </c>
      <c r="CS27" s="627"/>
      <c r="CT27" s="627"/>
      <c r="CU27" s="627"/>
      <c r="CV27" s="627"/>
      <c r="CW27" s="627"/>
      <c r="CX27" s="627"/>
      <c r="CY27" s="628"/>
      <c r="CZ27" s="629">
        <v>13.3</v>
      </c>
      <c r="DA27" s="630"/>
      <c r="DB27" s="630"/>
      <c r="DC27" s="631"/>
      <c r="DD27" s="604">
        <v>1679767</v>
      </c>
      <c r="DE27" s="627"/>
      <c r="DF27" s="627"/>
      <c r="DG27" s="627"/>
      <c r="DH27" s="627"/>
      <c r="DI27" s="627"/>
      <c r="DJ27" s="627"/>
      <c r="DK27" s="628"/>
      <c r="DL27" s="604">
        <v>1615275</v>
      </c>
      <c r="DM27" s="627"/>
      <c r="DN27" s="627"/>
      <c r="DO27" s="627"/>
      <c r="DP27" s="627"/>
      <c r="DQ27" s="627"/>
      <c r="DR27" s="627"/>
      <c r="DS27" s="627"/>
      <c r="DT27" s="627"/>
      <c r="DU27" s="627"/>
      <c r="DV27" s="628"/>
      <c r="DW27" s="600">
        <v>7.3</v>
      </c>
      <c r="DX27" s="625"/>
      <c r="DY27" s="625"/>
      <c r="DZ27" s="625"/>
      <c r="EA27" s="625"/>
      <c r="EB27" s="625"/>
      <c r="EC27" s="626"/>
    </row>
    <row r="28" spans="2:133" ht="11.25" customHeight="1" x14ac:dyDescent="0.15">
      <c r="B28" s="592" t="s">
        <v>282</v>
      </c>
      <c r="C28" s="593"/>
      <c r="D28" s="593"/>
      <c r="E28" s="593"/>
      <c r="F28" s="593"/>
      <c r="G28" s="593"/>
      <c r="H28" s="593"/>
      <c r="I28" s="593"/>
      <c r="J28" s="593"/>
      <c r="K28" s="593"/>
      <c r="L28" s="593"/>
      <c r="M28" s="593"/>
      <c r="N28" s="593"/>
      <c r="O28" s="593"/>
      <c r="P28" s="593"/>
      <c r="Q28" s="594"/>
      <c r="R28" s="595">
        <v>48147</v>
      </c>
      <c r="S28" s="596"/>
      <c r="T28" s="596"/>
      <c r="U28" s="596"/>
      <c r="V28" s="596"/>
      <c r="W28" s="596"/>
      <c r="X28" s="596"/>
      <c r="Y28" s="597"/>
      <c r="Z28" s="598">
        <v>0.1</v>
      </c>
      <c r="AA28" s="598"/>
      <c r="AB28" s="598"/>
      <c r="AC28" s="598"/>
      <c r="AD28" s="599">
        <v>27827</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3568520</v>
      </c>
      <c r="CS28" s="596"/>
      <c r="CT28" s="596"/>
      <c r="CU28" s="596"/>
      <c r="CV28" s="596"/>
      <c r="CW28" s="596"/>
      <c r="CX28" s="596"/>
      <c r="CY28" s="597"/>
      <c r="CZ28" s="629">
        <v>10.9</v>
      </c>
      <c r="DA28" s="630"/>
      <c r="DB28" s="630"/>
      <c r="DC28" s="631"/>
      <c r="DD28" s="604">
        <v>3520206</v>
      </c>
      <c r="DE28" s="596"/>
      <c r="DF28" s="596"/>
      <c r="DG28" s="596"/>
      <c r="DH28" s="596"/>
      <c r="DI28" s="596"/>
      <c r="DJ28" s="596"/>
      <c r="DK28" s="597"/>
      <c r="DL28" s="604">
        <v>3520206</v>
      </c>
      <c r="DM28" s="596"/>
      <c r="DN28" s="596"/>
      <c r="DO28" s="596"/>
      <c r="DP28" s="596"/>
      <c r="DQ28" s="596"/>
      <c r="DR28" s="596"/>
      <c r="DS28" s="596"/>
      <c r="DT28" s="596"/>
      <c r="DU28" s="596"/>
      <c r="DV28" s="597"/>
      <c r="DW28" s="600">
        <v>15.9</v>
      </c>
      <c r="DX28" s="625"/>
      <c r="DY28" s="625"/>
      <c r="DZ28" s="625"/>
      <c r="EA28" s="625"/>
      <c r="EB28" s="625"/>
      <c r="EC28" s="626"/>
    </row>
    <row r="29" spans="2:133" ht="11.25" customHeight="1" x14ac:dyDescent="0.15">
      <c r="B29" s="592" t="s">
        <v>284</v>
      </c>
      <c r="C29" s="593"/>
      <c r="D29" s="593"/>
      <c r="E29" s="593"/>
      <c r="F29" s="593"/>
      <c r="G29" s="593"/>
      <c r="H29" s="593"/>
      <c r="I29" s="593"/>
      <c r="J29" s="593"/>
      <c r="K29" s="593"/>
      <c r="L29" s="593"/>
      <c r="M29" s="593"/>
      <c r="N29" s="593"/>
      <c r="O29" s="593"/>
      <c r="P29" s="593"/>
      <c r="Q29" s="594"/>
      <c r="R29" s="595">
        <v>212101</v>
      </c>
      <c r="S29" s="596"/>
      <c r="T29" s="596"/>
      <c r="U29" s="596"/>
      <c r="V29" s="596"/>
      <c r="W29" s="596"/>
      <c r="X29" s="596"/>
      <c r="Y29" s="597"/>
      <c r="Z29" s="598">
        <v>0.6</v>
      </c>
      <c r="AA29" s="598"/>
      <c r="AB29" s="598"/>
      <c r="AC29" s="598"/>
      <c r="AD29" s="599" t="s">
        <v>112</v>
      </c>
      <c r="AE29" s="599"/>
      <c r="AF29" s="599"/>
      <c r="AG29" s="599"/>
      <c r="AH29" s="599"/>
      <c r="AI29" s="599"/>
      <c r="AJ29" s="599"/>
      <c r="AK29" s="599"/>
      <c r="AL29" s="600" t="s">
        <v>112</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58</v>
      </c>
      <c r="CG29" s="610"/>
      <c r="CH29" s="610"/>
      <c r="CI29" s="610"/>
      <c r="CJ29" s="610"/>
      <c r="CK29" s="610"/>
      <c r="CL29" s="610"/>
      <c r="CM29" s="610"/>
      <c r="CN29" s="610"/>
      <c r="CO29" s="610"/>
      <c r="CP29" s="610"/>
      <c r="CQ29" s="611"/>
      <c r="CR29" s="595">
        <v>3568304</v>
      </c>
      <c r="CS29" s="627"/>
      <c r="CT29" s="627"/>
      <c r="CU29" s="627"/>
      <c r="CV29" s="627"/>
      <c r="CW29" s="627"/>
      <c r="CX29" s="627"/>
      <c r="CY29" s="628"/>
      <c r="CZ29" s="629">
        <v>10.9</v>
      </c>
      <c r="DA29" s="630"/>
      <c r="DB29" s="630"/>
      <c r="DC29" s="631"/>
      <c r="DD29" s="604">
        <v>3519990</v>
      </c>
      <c r="DE29" s="627"/>
      <c r="DF29" s="627"/>
      <c r="DG29" s="627"/>
      <c r="DH29" s="627"/>
      <c r="DI29" s="627"/>
      <c r="DJ29" s="627"/>
      <c r="DK29" s="628"/>
      <c r="DL29" s="604">
        <v>3519990</v>
      </c>
      <c r="DM29" s="627"/>
      <c r="DN29" s="627"/>
      <c r="DO29" s="627"/>
      <c r="DP29" s="627"/>
      <c r="DQ29" s="627"/>
      <c r="DR29" s="627"/>
      <c r="DS29" s="627"/>
      <c r="DT29" s="627"/>
      <c r="DU29" s="627"/>
      <c r="DV29" s="628"/>
      <c r="DW29" s="600">
        <v>15.9</v>
      </c>
      <c r="DX29" s="625"/>
      <c r="DY29" s="625"/>
      <c r="DZ29" s="625"/>
      <c r="EA29" s="625"/>
      <c r="EB29" s="625"/>
      <c r="EC29" s="626"/>
    </row>
    <row r="30" spans="2:133" ht="11.25" customHeight="1" x14ac:dyDescent="0.15">
      <c r="B30" s="592" t="s">
        <v>288</v>
      </c>
      <c r="C30" s="593"/>
      <c r="D30" s="593"/>
      <c r="E30" s="593"/>
      <c r="F30" s="593"/>
      <c r="G30" s="593"/>
      <c r="H30" s="593"/>
      <c r="I30" s="593"/>
      <c r="J30" s="593"/>
      <c r="K30" s="593"/>
      <c r="L30" s="593"/>
      <c r="M30" s="593"/>
      <c r="N30" s="593"/>
      <c r="O30" s="593"/>
      <c r="P30" s="593"/>
      <c r="Q30" s="594"/>
      <c r="R30" s="595">
        <v>596032</v>
      </c>
      <c r="S30" s="596"/>
      <c r="T30" s="596"/>
      <c r="U30" s="596"/>
      <c r="V30" s="596"/>
      <c r="W30" s="596"/>
      <c r="X30" s="596"/>
      <c r="Y30" s="597"/>
      <c r="Z30" s="598">
        <v>1.8</v>
      </c>
      <c r="AA30" s="598"/>
      <c r="AB30" s="598"/>
      <c r="AC30" s="598"/>
      <c r="AD30" s="599" t="s">
        <v>112</v>
      </c>
      <c r="AE30" s="599"/>
      <c r="AF30" s="599"/>
      <c r="AG30" s="599"/>
      <c r="AH30" s="599"/>
      <c r="AI30" s="599"/>
      <c r="AJ30" s="599"/>
      <c r="AK30" s="599"/>
      <c r="AL30" s="600" t="s">
        <v>112</v>
      </c>
      <c r="AM30" s="601"/>
      <c r="AN30" s="601"/>
      <c r="AO30" s="602"/>
      <c r="AP30" s="641" t="s">
        <v>289</v>
      </c>
      <c r="AQ30" s="642"/>
      <c r="AR30" s="642"/>
      <c r="AS30" s="642"/>
      <c r="AT30" s="647" t="s">
        <v>290</v>
      </c>
      <c r="AU30" s="184"/>
      <c r="AV30" s="184"/>
      <c r="AW30" s="184"/>
      <c r="AX30" s="581" t="s">
        <v>169</v>
      </c>
      <c r="AY30" s="582"/>
      <c r="AZ30" s="582"/>
      <c r="BA30" s="582"/>
      <c r="BB30" s="582"/>
      <c r="BC30" s="582"/>
      <c r="BD30" s="582"/>
      <c r="BE30" s="582"/>
      <c r="BF30" s="583"/>
      <c r="BG30" s="653">
        <v>99.1</v>
      </c>
      <c r="BH30" s="654"/>
      <c r="BI30" s="654"/>
      <c r="BJ30" s="654"/>
      <c r="BK30" s="654"/>
      <c r="BL30" s="654"/>
      <c r="BM30" s="590">
        <v>95.5</v>
      </c>
      <c r="BN30" s="654"/>
      <c r="BO30" s="654"/>
      <c r="BP30" s="654"/>
      <c r="BQ30" s="655"/>
      <c r="BR30" s="653">
        <v>98.9</v>
      </c>
      <c r="BS30" s="654"/>
      <c r="BT30" s="654"/>
      <c r="BU30" s="654"/>
      <c r="BV30" s="654"/>
      <c r="BW30" s="654"/>
      <c r="BX30" s="590">
        <v>94.6</v>
      </c>
      <c r="BY30" s="654"/>
      <c r="BZ30" s="654"/>
      <c r="CA30" s="654"/>
      <c r="CB30" s="655"/>
      <c r="CD30" s="658"/>
      <c r="CE30" s="659"/>
      <c r="CF30" s="609" t="s">
        <v>291</v>
      </c>
      <c r="CG30" s="610"/>
      <c r="CH30" s="610"/>
      <c r="CI30" s="610"/>
      <c r="CJ30" s="610"/>
      <c r="CK30" s="610"/>
      <c r="CL30" s="610"/>
      <c r="CM30" s="610"/>
      <c r="CN30" s="610"/>
      <c r="CO30" s="610"/>
      <c r="CP30" s="610"/>
      <c r="CQ30" s="611"/>
      <c r="CR30" s="595">
        <v>3277590</v>
      </c>
      <c r="CS30" s="596"/>
      <c r="CT30" s="596"/>
      <c r="CU30" s="596"/>
      <c r="CV30" s="596"/>
      <c r="CW30" s="596"/>
      <c r="CX30" s="596"/>
      <c r="CY30" s="597"/>
      <c r="CZ30" s="629">
        <v>10</v>
      </c>
      <c r="DA30" s="630"/>
      <c r="DB30" s="630"/>
      <c r="DC30" s="631"/>
      <c r="DD30" s="604">
        <v>3229276</v>
      </c>
      <c r="DE30" s="596"/>
      <c r="DF30" s="596"/>
      <c r="DG30" s="596"/>
      <c r="DH30" s="596"/>
      <c r="DI30" s="596"/>
      <c r="DJ30" s="596"/>
      <c r="DK30" s="597"/>
      <c r="DL30" s="604">
        <v>3229276</v>
      </c>
      <c r="DM30" s="596"/>
      <c r="DN30" s="596"/>
      <c r="DO30" s="596"/>
      <c r="DP30" s="596"/>
      <c r="DQ30" s="596"/>
      <c r="DR30" s="596"/>
      <c r="DS30" s="596"/>
      <c r="DT30" s="596"/>
      <c r="DU30" s="596"/>
      <c r="DV30" s="597"/>
      <c r="DW30" s="600">
        <v>14.6</v>
      </c>
      <c r="DX30" s="625"/>
      <c r="DY30" s="625"/>
      <c r="DZ30" s="625"/>
      <c r="EA30" s="625"/>
      <c r="EB30" s="625"/>
      <c r="EC30" s="626"/>
    </row>
    <row r="31" spans="2:133" ht="11.25" customHeight="1" x14ac:dyDescent="0.15">
      <c r="B31" s="592" t="s">
        <v>292</v>
      </c>
      <c r="C31" s="593"/>
      <c r="D31" s="593"/>
      <c r="E31" s="593"/>
      <c r="F31" s="593"/>
      <c r="G31" s="593"/>
      <c r="H31" s="593"/>
      <c r="I31" s="593"/>
      <c r="J31" s="593"/>
      <c r="K31" s="593"/>
      <c r="L31" s="593"/>
      <c r="M31" s="593"/>
      <c r="N31" s="593"/>
      <c r="O31" s="593"/>
      <c r="P31" s="593"/>
      <c r="Q31" s="594"/>
      <c r="R31" s="595">
        <v>1509151</v>
      </c>
      <c r="S31" s="596"/>
      <c r="T31" s="596"/>
      <c r="U31" s="596"/>
      <c r="V31" s="596"/>
      <c r="W31" s="596"/>
      <c r="X31" s="596"/>
      <c r="Y31" s="597"/>
      <c r="Z31" s="598">
        <v>4.4000000000000004</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293</v>
      </c>
      <c r="AV31" s="183"/>
      <c r="AW31" s="183"/>
      <c r="AX31" s="592" t="s">
        <v>294</v>
      </c>
      <c r="AY31" s="593"/>
      <c r="AZ31" s="593"/>
      <c r="BA31" s="593"/>
      <c r="BB31" s="593"/>
      <c r="BC31" s="593"/>
      <c r="BD31" s="593"/>
      <c r="BE31" s="593"/>
      <c r="BF31" s="594"/>
      <c r="BG31" s="650">
        <v>99.4</v>
      </c>
      <c r="BH31" s="627"/>
      <c r="BI31" s="627"/>
      <c r="BJ31" s="627"/>
      <c r="BK31" s="627"/>
      <c r="BL31" s="627"/>
      <c r="BM31" s="601">
        <v>97.3</v>
      </c>
      <c r="BN31" s="651"/>
      <c r="BO31" s="651"/>
      <c r="BP31" s="651"/>
      <c r="BQ31" s="652"/>
      <c r="BR31" s="650">
        <v>99.3</v>
      </c>
      <c r="BS31" s="627"/>
      <c r="BT31" s="627"/>
      <c r="BU31" s="627"/>
      <c r="BV31" s="627"/>
      <c r="BW31" s="627"/>
      <c r="BX31" s="601">
        <v>96.7</v>
      </c>
      <c r="BY31" s="651"/>
      <c r="BZ31" s="651"/>
      <c r="CA31" s="651"/>
      <c r="CB31" s="652"/>
      <c r="CD31" s="658"/>
      <c r="CE31" s="659"/>
      <c r="CF31" s="609" t="s">
        <v>295</v>
      </c>
      <c r="CG31" s="610"/>
      <c r="CH31" s="610"/>
      <c r="CI31" s="610"/>
      <c r="CJ31" s="610"/>
      <c r="CK31" s="610"/>
      <c r="CL31" s="610"/>
      <c r="CM31" s="610"/>
      <c r="CN31" s="610"/>
      <c r="CO31" s="610"/>
      <c r="CP31" s="610"/>
      <c r="CQ31" s="611"/>
      <c r="CR31" s="595">
        <v>290714</v>
      </c>
      <c r="CS31" s="627"/>
      <c r="CT31" s="627"/>
      <c r="CU31" s="627"/>
      <c r="CV31" s="627"/>
      <c r="CW31" s="627"/>
      <c r="CX31" s="627"/>
      <c r="CY31" s="628"/>
      <c r="CZ31" s="629">
        <v>0.9</v>
      </c>
      <c r="DA31" s="630"/>
      <c r="DB31" s="630"/>
      <c r="DC31" s="631"/>
      <c r="DD31" s="604">
        <v>290714</v>
      </c>
      <c r="DE31" s="627"/>
      <c r="DF31" s="627"/>
      <c r="DG31" s="627"/>
      <c r="DH31" s="627"/>
      <c r="DI31" s="627"/>
      <c r="DJ31" s="627"/>
      <c r="DK31" s="628"/>
      <c r="DL31" s="604">
        <v>290714</v>
      </c>
      <c r="DM31" s="627"/>
      <c r="DN31" s="627"/>
      <c r="DO31" s="627"/>
      <c r="DP31" s="627"/>
      <c r="DQ31" s="627"/>
      <c r="DR31" s="627"/>
      <c r="DS31" s="627"/>
      <c r="DT31" s="627"/>
      <c r="DU31" s="627"/>
      <c r="DV31" s="628"/>
      <c r="DW31" s="600">
        <v>1.3</v>
      </c>
      <c r="DX31" s="625"/>
      <c r="DY31" s="625"/>
      <c r="DZ31" s="625"/>
      <c r="EA31" s="625"/>
      <c r="EB31" s="625"/>
      <c r="EC31" s="626"/>
    </row>
    <row r="32" spans="2:133" ht="11.25" customHeight="1" x14ac:dyDescent="0.15">
      <c r="B32" s="592" t="s">
        <v>296</v>
      </c>
      <c r="C32" s="593"/>
      <c r="D32" s="593"/>
      <c r="E32" s="593"/>
      <c r="F32" s="593"/>
      <c r="G32" s="593"/>
      <c r="H32" s="593"/>
      <c r="I32" s="593"/>
      <c r="J32" s="593"/>
      <c r="K32" s="593"/>
      <c r="L32" s="593"/>
      <c r="M32" s="593"/>
      <c r="N32" s="593"/>
      <c r="O32" s="593"/>
      <c r="P32" s="593"/>
      <c r="Q32" s="594"/>
      <c r="R32" s="595">
        <v>1157325</v>
      </c>
      <c r="S32" s="596"/>
      <c r="T32" s="596"/>
      <c r="U32" s="596"/>
      <c r="V32" s="596"/>
      <c r="W32" s="596"/>
      <c r="X32" s="596"/>
      <c r="Y32" s="597"/>
      <c r="Z32" s="598">
        <v>3.4</v>
      </c>
      <c r="AA32" s="598"/>
      <c r="AB32" s="598"/>
      <c r="AC32" s="598"/>
      <c r="AD32" s="599">
        <v>92383</v>
      </c>
      <c r="AE32" s="599"/>
      <c r="AF32" s="599"/>
      <c r="AG32" s="599"/>
      <c r="AH32" s="599"/>
      <c r="AI32" s="599"/>
      <c r="AJ32" s="599"/>
      <c r="AK32" s="599"/>
      <c r="AL32" s="600">
        <v>0.4</v>
      </c>
      <c r="AM32" s="601"/>
      <c r="AN32" s="601"/>
      <c r="AO32" s="602"/>
      <c r="AP32" s="645"/>
      <c r="AQ32" s="646"/>
      <c r="AR32" s="646"/>
      <c r="AS32" s="646"/>
      <c r="AT32" s="649"/>
      <c r="AU32" s="185"/>
      <c r="AV32" s="185"/>
      <c r="AW32" s="185"/>
      <c r="AX32" s="638" t="s">
        <v>297</v>
      </c>
      <c r="AY32" s="639"/>
      <c r="AZ32" s="639"/>
      <c r="BA32" s="639"/>
      <c r="BB32" s="639"/>
      <c r="BC32" s="639"/>
      <c r="BD32" s="639"/>
      <c r="BE32" s="639"/>
      <c r="BF32" s="640"/>
      <c r="BG32" s="662">
        <v>98.7</v>
      </c>
      <c r="BH32" s="663"/>
      <c r="BI32" s="663"/>
      <c r="BJ32" s="663"/>
      <c r="BK32" s="663"/>
      <c r="BL32" s="663"/>
      <c r="BM32" s="664">
        <v>92.9</v>
      </c>
      <c r="BN32" s="663"/>
      <c r="BO32" s="663"/>
      <c r="BP32" s="663"/>
      <c r="BQ32" s="665"/>
      <c r="BR32" s="662">
        <v>98.3</v>
      </c>
      <c r="BS32" s="663"/>
      <c r="BT32" s="663"/>
      <c r="BU32" s="663"/>
      <c r="BV32" s="663"/>
      <c r="BW32" s="663"/>
      <c r="BX32" s="664">
        <v>91.7</v>
      </c>
      <c r="BY32" s="663"/>
      <c r="BZ32" s="663"/>
      <c r="CA32" s="663"/>
      <c r="CB32" s="665"/>
      <c r="CD32" s="660"/>
      <c r="CE32" s="661"/>
      <c r="CF32" s="609" t="s">
        <v>298</v>
      </c>
      <c r="CG32" s="610"/>
      <c r="CH32" s="610"/>
      <c r="CI32" s="610"/>
      <c r="CJ32" s="610"/>
      <c r="CK32" s="610"/>
      <c r="CL32" s="610"/>
      <c r="CM32" s="610"/>
      <c r="CN32" s="610"/>
      <c r="CO32" s="610"/>
      <c r="CP32" s="610"/>
      <c r="CQ32" s="611"/>
      <c r="CR32" s="595">
        <v>216</v>
      </c>
      <c r="CS32" s="596"/>
      <c r="CT32" s="596"/>
      <c r="CU32" s="596"/>
      <c r="CV32" s="596"/>
      <c r="CW32" s="596"/>
      <c r="CX32" s="596"/>
      <c r="CY32" s="597"/>
      <c r="CZ32" s="629">
        <v>0</v>
      </c>
      <c r="DA32" s="630"/>
      <c r="DB32" s="630"/>
      <c r="DC32" s="631"/>
      <c r="DD32" s="604">
        <v>216</v>
      </c>
      <c r="DE32" s="596"/>
      <c r="DF32" s="596"/>
      <c r="DG32" s="596"/>
      <c r="DH32" s="596"/>
      <c r="DI32" s="596"/>
      <c r="DJ32" s="596"/>
      <c r="DK32" s="597"/>
      <c r="DL32" s="604">
        <v>216</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299</v>
      </c>
      <c r="C33" s="593"/>
      <c r="D33" s="593"/>
      <c r="E33" s="593"/>
      <c r="F33" s="593"/>
      <c r="G33" s="593"/>
      <c r="H33" s="593"/>
      <c r="I33" s="593"/>
      <c r="J33" s="593"/>
      <c r="K33" s="593"/>
      <c r="L33" s="593"/>
      <c r="M33" s="593"/>
      <c r="N33" s="593"/>
      <c r="O33" s="593"/>
      <c r="P33" s="593"/>
      <c r="Q33" s="594"/>
      <c r="R33" s="595">
        <v>2568900</v>
      </c>
      <c r="S33" s="596"/>
      <c r="T33" s="596"/>
      <c r="U33" s="596"/>
      <c r="V33" s="596"/>
      <c r="W33" s="596"/>
      <c r="X33" s="596"/>
      <c r="Y33" s="597"/>
      <c r="Z33" s="598">
        <v>7.6</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300</v>
      </c>
      <c r="CE33" s="610"/>
      <c r="CF33" s="610"/>
      <c r="CG33" s="610"/>
      <c r="CH33" s="610"/>
      <c r="CI33" s="610"/>
      <c r="CJ33" s="610"/>
      <c r="CK33" s="610"/>
      <c r="CL33" s="610"/>
      <c r="CM33" s="610"/>
      <c r="CN33" s="610"/>
      <c r="CO33" s="610"/>
      <c r="CP33" s="610"/>
      <c r="CQ33" s="611"/>
      <c r="CR33" s="595">
        <v>15720763</v>
      </c>
      <c r="CS33" s="627"/>
      <c r="CT33" s="627"/>
      <c r="CU33" s="627"/>
      <c r="CV33" s="627"/>
      <c r="CW33" s="627"/>
      <c r="CX33" s="627"/>
      <c r="CY33" s="628"/>
      <c r="CZ33" s="629">
        <v>48.2</v>
      </c>
      <c r="DA33" s="630"/>
      <c r="DB33" s="630"/>
      <c r="DC33" s="631"/>
      <c r="DD33" s="604">
        <v>12093592</v>
      </c>
      <c r="DE33" s="627"/>
      <c r="DF33" s="627"/>
      <c r="DG33" s="627"/>
      <c r="DH33" s="627"/>
      <c r="DI33" s="627"/>
      <c r="DJ33" s="627"/>
      <c r="DK33" s="628"/>
      <c r="DL33" s="604">
        <v>9641384</v>
      </c>
      <c r="DM33" s="627"/>
      <c r="DN33" s="627"/>
      <c r="DO33" s="627"/>
      <c r="DP33" s="627"/>
      <c r="DQ33" s="627"/>
      <c r="DR33" s="627"/>
      <c r="DS33" s="627"/>
      <c r="DT33" s="627"/>
      <c r="DU33" s="627"/>
      <c r="DV33" s="628"/>
      <c r="DW33" s="600">
        <v>43.5</v>
      </c>
      <c r="DX33" s="625"/>
      <c r="DY33" s="625"/>
      <c r="DZ33" s="625"/>
      <c r="EA33" s="625"/>
      <c r="EB33" s="625"/>
      <c r="EC33" s="626"/>
    </row>
    <row r="34" spans="2:133" ht="11.25" customHeight="1" x14ac:dyDescent="0.15">
      <c r="B34" s="592" t="s">
        <v>301</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302</v>
      </c>
      <c r="AR34" s="575"/>
      <c r="AS34" s="575"/>
      <c r="AT34" s="575"/>
      <c r="AU34" s="575"/>
      <c r="AV34" s="575"/>
      <c r="AW34" s="575"/>
      <c r="AX34" s="575"/>
      <c r="AY34" s="575"/>
      <c r="AZ34" s="575"/>
      <c r="BA34" s="575"/>
      <c r="BB34" s="575"/>
      <c r="BC34" s="575"/>
      <c r="BD34" s="575"/>
      <c r="BE34" s="575"/>
      <c r="BF34" s="576"/>
      <c r="BG34" s="574" t="s">
        <v>303</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304</v>
      </c>
      <c r="CE34" s="610"/>
      <c r="CF34" s="610"/>
      <c r="CG34" s="610"/>
      <c r="CH34" s="610"/>
      <c r="CI34" s="610"/>
      <c r="CJ34" s="610"/>
      <c r="CK34" s="610"/>
      <c r="CL34" s="610"/>
      <c r="CM34" s="610"/>
      <c r="CN34" s="610"/>
      <c r="CO34" s="610"/>
      <c r="CP34" s="610"/>
      <c r="CQ34" s="611"/>
      <c r="CR34" s="595">
        <v>5280633</v>
      </c>
      <c r="CS34" s="596"/>
      <c r="CT34" s="596"/>
      <c r="CU34" s="596"/>
      <c r="CV34" s="596"/>
      <c r="CW34" s="596"/>
      <c r="CX34" s="596"/>
      <c r="CY34" s="597"/>
      <c r="CZ34" s="629">
        <v>16.2</v>
      </c>
      <c r="DA34" s="630"/>
      <c r="DB34" s="630"/>
      <c r="DC34" s="631"/>
      <c r="DD34" s="604">
        <v>4295957</v>
      </c>
      <c r="DE34" s="596"/>
      <c r="DF34" s="596"/>
      <c r="DG34" s="596"/>
      <c r="DH34" s="596"/>
      <c r="DI34" s="596"/>
      <c r="DJ34" s="596"/>
      <c r="DK34" s="597"/>
      <c r="DL34" s="604">
        <v>3756463</v>
      </c>
      <c r="DM34" s="596"/>
      <c r="DN34" s="596"/>
      <c r="DO34" s="596"/>
      <c r="DP34" s="596"/>
      <c r="DQ34" s="596"/>
      <c r="DR34" s="596"/>
      <c r="DS34" s="596"/>
      <c r="DT34" s="596"/>
      <c r="DU34" s="596"/>
      <c r="DV34" s="597"/>
      <c r="DW34" s="600">
        <v>17</v>
      </c>
      <c r="DX34" s="625"/>
      <c r="DY34" s="625"/>
      <c r="DZ34" s="625"/>
      <c r="EA34" s="625"/>
      <c r="EB34" s="625"/>
      <c r="EC34" s="626"/>
    </row>
    <row r="35" spans="2:133" ht="11.25" customHeight="1" x14ac:dyDescent="0.15">
      <c r="B35" s="592" t="s">
        <v>305</v>
      </c>
      <c r="C35" s="593"/>
      <c r="D35" s="593"/>
      <c r="E35" s="593"/>
      <c r="F35" s="593"/>
      <c r="G35" s="593"/>
      <c r="H35" s="593"/>
      <c r="I35" s="593"/>
      <c r="J35" s="593"/>
      <c r="K35" s="593"/>
      <c r="L35" s="593"/>
      <c r="M35" s="593"/>
      <c r="N35" s="593"/>
      <c r="O35" s="593"/>
      <c r="P35" s="593"/>
      <c r="Q35" s="594"/>
      <c r="R35" s="595">
        <v>1035900</v>
      </c>
      <c r="S35" s="596"/>
      <c r="T35" s="596"/>
      <c r="U35" s="596"/>
      <c r="V35" s="596"/>
      <c r="W35" s="596"/>
      <c r="X35" s="596"/>
      <c r="Y35" s="597"/>
      <c r="Z35" s="598">
        <v>3.1</v>
      </c>
      <c r="AA35" s="598"/>
      <c r="AB35" s="598"/>
      <c r="AC35" s="598"/>
      <c r="AD35" s="599" t="s">
        <v>112</v>
      </c>
      <c r="AE35" s="599"/>
      <c r="AF35" s="599"/>
      <c r="AG35" s="599"/>
      <c r="AH35" s="599"/>
      <c r="AI35" s="599"/>
      <c r="AJ35" s="599"/>
      <c r="AK35" s="599"/>
      <c r="AL35" s="600" t="s">
        <v>112</v>
      </c>
      <c r="AM35" s="601"/>
      <c r="AN35" s="601"/>
      <c r="AO35" s="602"/>
      <c r="AP35" s="188"/>
      <c r="AQ35" s="606" t="s">
        <v>306</v>
      </c>
      <c r="AR35" s="607"/>
      <c r="AS35" s="607"/>
      <c r="AT35" s="607"/>
      <c r="AU35" s="607"/>
      <c r="AV35" s="607"/>
      <c r="AW35" s="607"/>
      <c r="AX35" s="607"/>
      <c r="AY35" s="608"/>
      <c r="AZ35" s="584">
        <v>5229280</v>
      </c>
      <c r="BA35" s="585"/>
      <c r="BB35" s="585"/>
      <c r="BC35" s="585"/>
      <c r="BD35" s="585"/>
      <c r="BE35" s="585"/>
      <c r="BF35" s="666"/>
      <c r="BG35" s="606" t="s">
        <v>307</v>
      </c>
      <c r="BH35" s="607"/>
      <c r="BI35" s="607"/>
      <c r="BJ35" s="607"/>
      <c r="BK35" s="607"/>
      <c r="BL35" s="607"/>
      <c r="BM35" s="607"/>
      <c r="BN35" s="607"/>
      <c r="BO35" s="607"/>
      <c r="BP35" s="607"/>
      <c r="BQ35" s="607"/>
      <c r="BR35" s="607"/>
      <c r="BS35" s="607"/>
      <c r="BT35" s="607"/>
      <c r="BU35" s="608"/>
      <c r="BV35" s="584">
        <v>253504</v>
      </c>
      <c r="BW35" s="585"/>
      <c r="BX35" s="585"/>
      <c r="BY35" s="585"/>
      <c r="BZ35" s="585"/>
      <c r="CA35" s="585"/>
      <c r="CB35" s="666"/>
      <c r="CD35" s="609" t="s">
        <v>308</v>
      </c>
      <c r="CE35" s="610"/>
      <c r="CF35" s="610"/>
      <c r="CG35" s="610"/>
      <c r="CH35" s="610"/>
      <c r="CI35" s="610"/>
      <c r="CJ35" s="610"/>
      <c r="CK35" s="610"/>
      <c r="CL35" s="610"/>
      <c r="CM35" s="610"/>
      <c r="CN35" s="610"/>
      <c r="CO35" s="610"/>
      <c r="CP35" s="610"/>
      <c r="CQ35" s="611"/>
      <c r="CR35" s="595">
        <v>1382387</v>
      </c>
      <c r="CS35" s="627"/>
      <c r="CT35" s="627"/>
      <c r="CU35" s="627"/>
      <c r="CV35" s="627"/>
      <c r="CW35" s="627"/>
      <c r="CX35" s="627"/>
      <c r="CY35" s="628"/>
      <c r="CZ35" s="629">
        <v>4.2</v>
      </c>
      <c r="DA35" s="630"/>
      <c r="DB35" s="630"/>
      <c r="DC35" s="631"/>
      <c r="DD35" s="604">
        <v>1249361</v>
      </c>
      <c r="DE35" s="627"/>
      <c r="DF35" s="627"/>
      <c r="DG35" s="627"/>
      <c r="DH35" s="627"/>
      <c r="DI35" s="627"/>
      <c r="DJ35" s="627"/>
      <c r="DK35" s="628"/>
      <c r="DL35" s="604">
        <v>935810</v>
      </c>
      <c r="DM35" s="627"/>
      <c r="DN35" s="627"/>
      <c r="DO35" s="627"/>
      <c r="DP35" s="627"/>
      <c r="DQ35" s="627"/>
      <c r="DR35" s="627"/>
      <c r="DS35" s="627"/>
      <c r="DT35" s="627"/>
      <c r="DU35" s="627"/>
      <c r="DV35" s="628"/>
      <c r="DW35" s="600">
        <v>4.2</v>
      </c>
      <c r="DX35" s="625"/>
      <c r="DY35" s="625"/>
      <c r="DZ35" s="625"/>
      <c r="EA35" s="625"/>
      <c r="EB35" s="625"/>
      <c r="EC35" s="626"/>
    </row>
    <row r="36" spans="2:133" ht="11.25" customHeight="1" x14ac:dyDescent="0.15">
      <c r="B36" s="638" t="s">
        <v>309</v>
      </c>
      <c r="C36" s="639"/>
      <c r="D36" s="639"/>
      <c r="E36" s="639"/>
      <c r="F36" s="639"/>
      <c r="G36" s="639"/>
      <c r="H36" s="639"/>
      <c r="I36" s="639"/>
      <c r="J36" s="639"/>
      <c r="K36" s="639"/>
      <c r="L36" s="639"/>
      <c r="M36" s="639"/>
      <c r="N36" s="639"/>
      <c r="O36" s="639"/>
      <c r="P36" s="639"/>
      <c r="Q36" s="640"/>
      <c r="R36" s="667">
        <v>33924617</v>
      </c>
      <c r="S36" s="668"/>
      <c r="T36" s="668"/>
      <c r="U36" s="668"/>
      <c r="V36" s="668"/>
      <c r="W36" s="668"/>
      <c r="X36" s="668"/>
      <c r="Y36" s="669"/>
      <c r="Z36" s="670">
        <v>100</v>
      </c>
      <c r="AA36" s="670"/>
      <c r="AB36" s="670"/>
      <c r="AC36" s="670"/>
      <c r="AD36" s="671">
        <v>21109090</v>
      </c>
      <c r="AE36" s="671"/>
      <c r="AF36" s="671"/>
      <c r="AG36" s="671"/>
      <c r="AH36" s="671"/>
      <c r="AI36" s="671"/>
      <c r="AJ36" s="671"/>
      <c r="AK36" s="671"/>
      <c r="AL36" s="672">
        <v>100</v>
      </c>
      <c r="AM36" s="664"/>
      <c r="AN36" s="664"/>
      <c r="AO36" s="673"/>
      <c r="AQ36" s="674" t="s">
        <v>310</v>
      </c>
      <c r="AR36" s="675"/>
      <c r="AS36" s="675"/>
      <c r="AT36" s="675"/>
      <c r="AU36" s="675"/>
      <c r="AV36" s="675"/>
      <c r="AW36" s="675"/>
      <c r="AX36" s="675"/>
      <c r="AY36" s="676"/>
      <c r="AZ36" s="595">
        <v>2443575</v>
      </c>
      <c r="BA36" s="596"/>
      <c r="BB36" s="596"/>
      <c r="BC36" s="596"/>
      <c r="BD36" s="627"/>
      <c r="BE36" s="627"/>
      <c r="BF36" s="652"/>
      <c r="BG36" s="609" t="s">
        <v>311</v>
      </c>
      <c r="BH36" s="610"/>
      <c r="BI36" s="610"/>
      <c r="BJ36" s="610"/>
      <c r="BK36" s="610"/>
      <c r="BL36" s="610"/>
      <c r="BM36" s="610"/>
      <c r="BN36" s="610"/>
      <c r="BO36" s="610"/>
      <c r="BP36" s="610"/>
      <c r="BQ36" s="610"/>
      <c r="BR36" s="610"/>
      <c r="BS36" s="610"/>
      <c r="BT36" s="610"/>
      <c r="BU36" s="611"/>
      <c r="BV36" s="595">
        <v>151712</v>
      </c>
      <c r="BW36" s="596"/>
      <c r="BX36" s="596"/>
      <c r="BY36" s="596"/>
      <c r="BZ36" s="596"/>
      <c r="CA36" s="596"/>
      <c r="CB36" s="605"/>
      <c r="CD36" s="609" t="s">
        <v>312</v>
      </c>
      <c r="CE36" s="610"/>
      <c r="CF36" s="610"/>
      <c r="CG36" s="610"/>
      <c r="CH36" s="610"/>
      <c r="CI36" s="610"/>
      <c r="CJ36" s="610"/>
      <c r="CK36" s="610"/>
      <c r="CL36" s="610"/>
      <c r="CM36" s="610"/>
      <c r="CN36" s="610"/>
      <c r="CO36" s="610"/>
      <c r="CP36" s="610"/>
      <c r="CQ36" s="611"/>
      <c r="CR36" s="595">
        <v>2668218</v>
      </c>
      <c r="CS36" s="596"/>
      <c r="CT36" s="596"/>
      <c r="CU36" s="596"/>
      <c r="CV36" s="596"/>
      <c r="CW36" s="596"/>
      <c r="CX36" s="596"/>
      <c r="CY36" s="597"/>
      <c r="CZ36" s="629">
        <v>8.1999999999999993</v>
      </c>
      <c r="DA36" s="630"/>
      <c r="DB36" s="630"/>
      <c r="DC36" s="631"/>
      <c r="DD36" s="604">
        <v>1602520</v>
      </c>
      <c r="DE36" s="596"/>
      <c r="DF36" s="596"/>
      <c r="DG36" s="596"/>
      <c r="DH36" s="596"/>
      <c r="DI36" s="596"/>
      <c r="DJ36" s="596"/>
      <c r="DK36" s="597"/>
      <c r="DL36" s="604">
        <v>479671</v>
      </c>
      <c r="DM36" s="596"/>
      <c r="DN36" s="596"/>
      <c r="DO36" s="596"/>
      <c r="DP36" s="596"/>
      <c r="DQ36" s="596"/>
      <c r="DR36" s="596"/>
      <c r="DS36" s="596"/>
      <c r="DT36" s="596"/>
      <c r="DU36" s="596"/>
      <c r="DV36" s="597"/>
      <c r="DW36" s="600">
        <v>2.2000000000000002</v>
      </c>
      <c r="DX36" s="625"/>
      <c r="DY36" s="625"/>
      <c r="DZ36" s="625"/>
      <c r="EA36" s="625"/>
      <c r="EB36" s="625"/>
      <c r="EC36" s="626"/>
    </row>
    <row r="37" spans="2:133" ht="11.25" customHeight="1" x14ac:dyDescent="0.15">
      <c r="AQ37" s="674" t="s">
        <v>313</v>
      </c>
      <c r="AR37" s="675"/>
      <c r="AS37" s="675"/>
      <c r="AT37" s="675"/>
      <c r="AU37" s="675"/>
      <c r="AV37" s="675"/>
      <c r="AW37" s="675"/>
      <c r="AX37" s="675"/>
      <c r="AY37" s="676"/>
      <c r="AZ37" s="595">
        <v>192743</v>
      </c>
      <c r="BA37" s="596"/>
      <c r="BB37" s="596"/>
      <c r="BC37" s="596"/>
      <c r="BD37" s="627"/>
      <c r="BE37" s="627"/>
      <c r="BF37" s="652"/>
      <c r="BG37" s="609" t="s">
        <v>314</v>
      </c>
      <c r="BH37" s="610"/>
      <c r="BI37" s="610"/>
      <c r="BJ37" s="610"/>
      <c r="BK37" s="610"/>
      <c r="BL37" s="610"/>
      <c r="BM37" s="610"/>
      <c r="BN37" s="610"/>
      <c r="BO37" s="610"/>
      <c r="BP37" s="610"/>
      <c r="BQ37" s="610"/>
      <c r="BR37" s="610"/>
      <c r="BS37" s="610"/>
      <c r="BT37" s="610"/>
      <c r="BU37" s="611"/>
      <c r="BV37" s="595">
        <v>8844</v>
      </c>
      <c r="BW37" s="596"/>
      <c r="BX37" s="596"/>
      <c r="BY37" s="596"/>
      <c r="BZ37" s="596"/>
      <c r="CA37" s="596"/>
      <c r="CB37" s="605"/>
      <c r="CD37" s="609" t="s">
        <v>315</v>
      </c>
      <c r="CE37" s="610"/>
      <c r="CF37" s="610"/>
      <c r="CG37" s="610"/>
      <c r="CH37" s="610"/>
      <c r="CI37" s="610"/>
      <c r="CJ37" s="610"/>
      <c r="CK37" s="610"/>
      <c r="CL37" s="610"/>
      <c r="CM37" s="610"/>
      <c r="CN37" s="610"/>
      <c r="CO37" s="610"/>
      <c r="CP37" s="610"/>
      <c r="CQ37" s="611"/>
      <c r="CR37" s="595">
        <v>115229</v>
      </c>
      <c r="CS37" s="627"/>
      <c r="CT37" s="627"/>
      <c r="CU37" s="627"/>
      <c r="CV37" s="627"/>
      <c r="CW37" s="627"/>
      <c r="CX37" s="627"/>
      <c r="CY37" s="628"/>
      <c r="CZ37" s="629">
        <v>0.4</v>
      </c>
      <c r="DA37" s="630"/>
      <c r="DB37" s="630"/>
      <c r="DC37" s="631"/>
      <c r="DD37" s="604">
        <v>115229</v>
      </c>
      <c r="DE37" s="627"/>
      <c r="DF37" s="627"/>
      <c r="DG37" s="627"/>
      <c r="DH37" s="627"/>
      <c r="DI37" s="627"/>
      <c r="DJ37" s="627"/>
      <c r="DK37" s="628"/>
      <c r="DL37" s="604">
        <v>115229</v>
      </c>
      <c r="DM37" s="627"/>
      <c r="DN37" s="627"/>
      <c r="DO37" s="627"/>
      <c r="DP37" s="627"/>
      <c r="DQ37" s="627"/>
      <c r="DR37" s="627"/>
      <c r="DS37" s="627"/>
      <c r="DT37" s="627"/>
      <c r="DU37" s="627"/>
      <c r="DV37" s="628"/>
      <c r="DW37" s="600">
        <v>0.5</v>
      </c>
      <c r="DX37" s="625"/>
      <c r="DY37" s="625"/>
      <c r="DZ37" s="625"/>
      <c r="EA37" s="625"/>
      <c r="EB37" s="625"/>
      <c r="EC37" s="626"/>
    </row>
    <row r="38" spans="2:133" ht="11.25" customHeight="1" x14ac:dyDescent="0.15">
      <c r="AQ38" s="674" t="s">
        <v>316</v>
      </c>
      <c r="AR38" s="675"/>
      <c r="AS38" s="675"/>
      <c r="AT38" s="675"/>
      <c r="AU38" s="675"/>
      <c r="AV38" s="675"/>
      <c r="AW38" s="675"/>
      <c r="AX38" s="675"/>
      <c r="AY38" s="676"/>
      <c r="AZ38" s="595">
        <v>5066</v>
      </c>
      <c r="BA38" s="596"/>
      <c r="BB38" s="596"/>
      <c r="BC38" s="596"/>
      <c r="BD38" s="627"/>
      <c r="BE38" s="627"/>
      <c r="BF38" s="652"/>
      <c r="BG38" s="609" t="s">
        <v>317</v>
      </c>
      <c r="BH38" s="610"/>
      <c r="BI38" s="610"/>
      <c r="BJ38" s="610"/>
      <c r="BK38" s="610"/>
      <c r="BL38" s="610"/>
      <c r="BM38" s="610"/>
      <c r="BN38" s="610"/>
      <c r="BO38" s="610"/>
      <c r="BP38" s="610"/>
      <c r="BQ38" s="610"/>
      <c r="BR38" s="610"/>
      <c r="BS38" s="610"/>
      <c r="BT38" s="610"/>
      <c r="BU38" s="611"/>
      <c r="BV38" s="595">
        <v>14394</v>
      </c>
      <c r="BW38" s="596"/>
      <c r="BX38" s="596"/>
      <c r="BY38" s="596"/>
      <c r="BZ38" s="596"/>
      <c r="CA38" s="596"/>
      <c r="CB38" s="605"/>
      <c r="CD38" s="609" t="s">
        <v>318</v>
      </c>
      <c r="CE38" s="610"/>
      <c r="CF38" s="610"/>
      <c r="CG38" s="610"/>
      <c r="CH38" s="610"/>
      <c r="CI38" s="610"/>
      <c r="CJ38" s="610"/>
      <c r="CK38" s="610"/>
      <c r="CL38" s="610"/>
      <c r="CM38" s="610"/>
      <c r="CN38" s="610"/>
      <c r="CO38" s="610"/>
      <c r="CP38" s="610"/>
      <c r="CQ38" s="611"/>
      <c r="CR38" s="595">
        <v>5224214</v>
      </c>
      <c r="CS38" s="596"/>
      <c r="CT38" s="596"/>
      <c r="CU38" s="596"/>
      <c r="CV38" s="596"/>
      <c r="CW38" s="596"/>
      <c r="CX38" s="596"/>
      <c r="CY38" s="597"/>
      <c r="CZ38" s="629">
        <v>16</v>
      </c>
      <c r="DA38" s="630"/>
      <c r="DB38" s="630"/>
      <c r="DC38" s="631"/>
      <c r="DD38" s="604">
        <v>4818486</v>
      </c>
      <c r="DE38" s="596"/>
      <c r="DF38" s="596"/>
      <c r="DG38" s="596"/>
      <c r="DH38" s="596"/>
      <c r="DI38" s="596"/>
      <c r="DJ38" s="596"/>
      <c r="DK38" s="597"/>
      <c r="DL38" s="604">
        <v>4342872</v>
      </c>
      <c r="DM38" s="596"/>
      <c r="DN38" s="596"/>
      <c r="DO38" s="596"/>
      <c r="DP38" s="596"/>
      <c r="DQ38" s="596"/>
      <c r="DR38" s="596"/>
      <c r="DS38" s="596"/>
      <c r="DT38" s="596"/>
      <c r="DU38" s="596"/>
      <c r="DV38" s="597"/>
      <c r="DW38" s="600">
        <v>19.600000000000001</v>
      </c>
      <c r="DX38" s="625"/>
      <c r="DY38" s="625"/>
      <c r="DZ38" s="625"/>
      <c r="EA38" s="625"/>
      <c r="EB38" s="625"/>
      <c r="EC38" s="626"/>
    </row>
    <row r="39" spans="2:133" ht="11.25" customHeight="1" x14ac:dyDescent="0.15">
      <c r="AQ39" s="674" t="s">
        <v>319</v>
      </c>
      <c r="AR39" s="675"/>
      <c r="AS39" s="675"/>
      <c r="AT39" s="675"/>
      <c r="AU39" s="675"/>
      <c r="AV39" s="675"/>
      <c r="AW39" s="675"/>
      <c r="AX39" s="675"/>
      <c r="AY39" s="676"/>
      <c r="AZ39" s="595" t="s">
        <v>320</v>
      </c>
      <c r="BA39" s="596"/>
      <c r="BB39" s="596"/>
      <c r="BC39" s="596"/>
      <c r="BD39" s="627"/>
      <c r="BE39" s="627"/>
      <c r="BF39" s="652"/>
      <c r="BG39" s="680" t="s">
        <v>321</v>
      </c>
      <c r="BH39" s="681"/>
      <c r="BI39" s="681"/>
      <c r="BJ39" s="681"/>
      <c r="BK39" s="681"/>
      <c r="BL39" s="189"/>
      <c r="BM39" s="610" t="s">
        <v>322</v>
      </c>
      <c r="BN39" s="610"/>
      <c r="BO39" s="610"/>
      <c r="BP39" s="610"/>
      <c r="BQ39" s="610"/>
      <c r="BR39" s="610"/>
      <c r="BS39" s="610"/>
      <c r="BT39" s="610"/>
      <c r="BU39" s="611"/>
      <c r="BV39" s="595">
        <v>87</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211470</v>
      </c>
      <c r="CS39" s="627"/>
      <c r="CT39" s="627"/>
      <c r="CU39" s="627"/>
      <c r="CV39" s="627"/>
      <c r="CW39" s="627"/>
      <c r="CX39" s="627"/>
      <c r="CY39" s="628"/>
      <c r="CZ39" s="629">
        <v>0.6</v>
      </c>
      <c r="DA39" s="630"/>
      <c r="DB39" s="630"/>
      <c r="DC39" s="631"/>
      <c r="DD39" s="604" t="s">
        <v>320</v>
      </c>
      <c r="DE39" s="627"/>
      <c r="DF39" s="627"/>
      <c r="DG39" s="627"/>
      <c r="DH39" s="627"/>
      <c r="DI39" s="627"/>
      <c r="DJ39" s="627"/>
      <c r="DK39" s="628"/>
      <c r="DL39" s="604" t="s">
        <v>320</v>
      </c>
      <c r="DM39" s="627"/>
      <c r="DN39" s="627"/>
      <c r="DO39" s="627"/>
      <c r="DP39" s="627"/>
      <c r="DQ39" s="627"/>
      <c r="DR39" s="627"/>
      <c r="DS39" s="627"/>
      <c r="DT39" s="627"/>
      <c r="DU39" s="627"/>
      <c r="DV39" s="628"/>
      <c r="DW39" s="600" t="s">
        <v>320</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324</v>
      </c>
      <c r="AR40" s="675"/>
      <c r="AS40" s="675"/>
      <c r="AT40" s="675"/>
      <c r="AU40" s="675"/>
      <c r="AV40" s="675"/>
      <c r="AW40" s="675"/>
      <c r="AX40" s="675"/>
      <c r="AY40" s="676"/>
      <c r="AZ40" s="595">
        <v>480166</v>
      </c>
      <c r="BA40" s="596"/>
      <c r="BB40" s="596"/>
      <c r="BC40" s="596"/>
      <c r="BD40" s="627"/>
      <c r="BE40" s="627"/>
      <c r="BF40" s="652"/>
      <c r="BG40" s="680"/>
      <c r="BH40" s="681"/>
      <c r="BI40" s="681"/>
      <c r="BJ40" s="681"/>
      <c r="BK40" s="681"/>
      <c r="BL40" s="189"/>
      <c r="BM40" s="610" t="s">
        <v>325</v>
      </c>
      <c r="BN40" s="610"/>
      <c r="BO40" s="610"/>
      <c r="BP40" s="610"/>
      <c r="BQ40" s="610"/>
      <c r="BR40" s="610"/>
      <c r="BS40" s="610"/>
      <c r="BT40" s="610"/>
      <c r="BU40" s="611"/>
      <c r="BV40" s="595">
        <v>119</v>
      </c>
      <c r="BW40" s="596"/>
      <c r="BX40" s="596"/>
      <c r="BY40" s="596"/>
      <c r="BZ40" s="596"/>
      <c r="CA40" s="596"/>
      <c r="CB40" s="605"/>
      <c r="CD40" s="609" t="s">
        <v>326</v>
      </c>
      <c r="CE40" s="610"/>
      <c r="CF40" s="610"/>
      <c r="CG40" s="610"/>
      <c r="CH40" s="610"/>
      <c r="CI40" s="610"/>
      <c r="CJ40" s="610"/>
      <c r="CK40" s="610"/>
      <c r="CL40" s="610"/>
      <c r="CM40" s="610"/>
      <c r="CN40" s="610"/>
      <c r="CO40" s="610"/>
      <c r="CP40" s="610"/>
      <c r="CQ40" s="611"/>
      <c r="CR40" s="595">
        <v>953841</v>
      </c>
      <c r="CS40" s="596"/>
      <c r="CT40" s="596"/>
      <c r="CU40" s="596"/>
      <c r="CV40" s="596"/>
      <c r="CW40" s="596"/>
      <c r="CX40" s="596"/>
      <c r="CY40" s="597"/>
      <c r="CZ40" s="629">
        <v>2.9</v>
      </c>
      <c r="DA40" s="630"/>
      <c r="DB40" s="630"/>
      <c r="DC40" s="631"/>
      <c r="DD40" s="604">
        <v>127268</v>
      </c>
      <c r="DE40" s="596"/>
      <c r="DF40" s="596"/>
      <c r="DG40" s="596"/>
      <c r="DH40" s="596"/>
      <c r="DI40" s="596"/>
      <c r="DJ40" s="596"/>
      <c r="DK40" s="597"/>
      <c r="DL40" s="604">
        <v>126568</v>
      </c>
      <c r="DM40" s="596"/>
      <c r="DN40" s="596"/>
      <c r="DO40" s="596"/>
      <c r="DP40" s="596"/>
      <c r="DQ40" s="596"/>
      <c r="DR40" s="596"/>
      <c r="DS40" s="596"/>
      <c r="DT40" s="596"/>
      <c r="DU40" s="596"/>
      <c r="DV40" s="597"/>
      <c r="DW40" s="600">
        <v>0.6</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327</v>
      </c>
      <c r="AR41" s="616"/>
      <c r="AS41" s="616"/>
      <c r="AT41" s="616"/>
      <c r="AU41" s="616"/>
      <c r="AV41" s="616"/>
      <c r="AW41" s="616"/>
      <c r="AX41" s="616"/>
      <c r="AY41" s="617"/>
      <c r="AZ41" s="667">
        <v>2107730</v>
      </c>
      <c r="BA41" s="668"/>
      <c r="BB41" s="668"/>
      <c r="BC41" s="668"/>
      <c r="BD41" s="663"/>
      <c r="BE41" s="663"/>
      <c r="BF41" s="665"/>
      <c r="BG41" s="682"/>
      <c r="BH41" s="683"/>
      <c r="BI41" s="683"/>
      <c r="BJ41" s="683"/>
      <c r="BK41" s="683"/>
      <c r="BL41" s="191"/>
      <c r="BM41" s="616" t="s">
        <v>328</v>
      </c>
      <c r="BN41" s="616"/>
      <c r="BO41" s="616"/>
      <c r="BP41" s="616"/>
      <c r="BQ41" s="616"/>
      <c r="BR41" s="616"/>
      <c r="BS41" s="616"/>
      <c r="BT41" s="616"/>
      <c r="BU41" s="617"/>
      <c r="BV41" s="667">
        <v>333</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27"/>
      <c r="CT41" s="627"/>
      <c r="CU41" s="627"/>
      <c r="CV41" s="627"/>
      <c r="CW41" s="627"/>
      <c r="CX41" s="627"/>
      <c r="CY41" s="628"/>
      <c r="CZ41" s="629" t="s">
        <v>330</v>
      </c>
      <c r="DA41" s="630"/>
      <c r="DB41" s="630"/>
      <c r="DC41" s="631"/>
      <c r="DD41" s="604" t="s">
        <v>330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3661705</v>
      </c>
      <c r="CS42" s="596"/>
      <c r="CT42" s="596"/>
      <c r="CU42" s="596"/>
      <c r="CV42" s="596"/>
      <c r="CW42" s="596"/>
      <c r="CX42" s="596"/>
      <c r="CY42" s="597"/>
      <c r="CZ42" s="629">
        <v>11.2</v>
      </c>
      <c r="DA42" s="678"/>
      <c r="DB42" s="678"/>
      <c r="DC42" s="679"/>
      <c r="DD42" s="604">
        <v>1669698</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71918</v>
      </c>
      <c r="CS43" s="627"/>
      <c r="CT43" s="627"/>
      <c r="CU43" s="627"/>
      <c r="CV43" s="627"/>
      <c r="CW43" s="627"/>
      <c r="CX43" s="627"/>
      <c r="CY43" s="628"/>
      <c r="CZ43" s="629">
        <v>0.2</v>
      </c>
      <c r="DA43" s="630"/>
      <c r="DB43" s="630"/>
      <c r="DC43" s="631"/>
      <c r="DD43" s="604">
        <v>71918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335</v>
      </c>
      <c r="CD44" s="701" t="s">
        <v>287</v>
      </c>
      <c r="CE44" s="702"/>
      <c r="CF44" s="592" t="s">
        <v>336</v>
      </c>
      <c r="CG44" s="593"/>
      <c r="CH44" s="593"/>
      <c r="CI44" s="593"/>
      <c r="CJ44" s="593"/>
      <c r="CK44" s="593"/>
      <c r="CL44" s="593"/>
      <c r="CM44" s="593"/>
      <c r="CN44" s="593"/>
      <c r="CO44" s="593"/>
      <c r="CP44" s="593"/>
      <c r="CQ44" s="594"/>
      <c r="CR44" s="595">
        <v>3661705</v>
      </c>
      <c r="CS44" s="596"/>
      <c r="CT44" s="596"/>
      <c r="CU44" s="596"/>
      <c r="CV44" s="596"/>
      <c r="CW44" s="596"/>
      <c r="CX44" s="596"/>
      <c r="CY44" s="597"/>
      <c r="CZ44" s="629">
        <v>11.2</v>
      </c>
      <c r="DA44" s="678"/>
      <c r="DB44" s="678"/>
      <c r="DC44" s="679"/>
      <c r="DD44" s="604">
        <v>1669698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337</v>
      </c>
      <c r="CG45" s="593"/>
      <c r="CH45" s="593"/>
      <c r="CI45" s="593"/>
      <c r="CJ45" s="593"/>
      <c r="CK45" s="593"/>
      <c r="CL45" s="593"/>
      <c r="CM45" s="593"/>
      <c r="CN45" s="593"/>
      <c r="CO45" s="593"/>
      <c r="CP45" s="593"/>
      <c r="CQ45" s="594"/>
      <c r="CR45" s="595">
        <v>894850</v>
      </c>
      <c r="CS45" s="627"/>
      <c r="CT45" s="627"/>
      <c r="CU45" s="627"/>
      <c r="CV45" s="627"/>
      <c r="CW45" s="627"/>
      <c r="CX45" s="627"/>
      <c r="CY45" s="628"/>
      <c r="CZ45" s="629">
        <v>2.7</v>
      </c>
      <c r="DA45" s="630"/>
      <c r="DB45" s="630"/>
      <c r="DC45" s="631"/>
      <c r="DD45" s="604">
        <v>102681</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338</v>
      </c>
      <c r="CG46" s="593"/>
      <c r="CH46" s="593"/>
      <c r="CI46" s="593"/>
      <c r="CJ46" s="593"/>
      <c r="CK46" s="593"/>
      <c r="CL46" s="593"/>
      <c r="CM46" s="593"/>
      <c r="CN46" s="593"/>
      <c r="CO46" s="593"/>
      <c r="CP46" s="593"/>
      <c r="CQ46" s="594"/>
      <c r="CR46" s="595">
        <v>2653797</v>
      </c>
      <c r="CS46" s="596"/>
      <c r="CT46" s="596"/>
      <c r="CU46" s="596"/>
      <c r="CV46" s="596"/>
      <c r="CW46" s="596"/>
      <c r="CX46" s="596"/>
      <c r="CY46" s="597"/>
      <c r="CZ46" s="629">
        <v>8.1</v>
      </c>
      <c r="DA46" s="678"/>
      <c r="DB46" s="678"/>
      <c r="DC46" s="679"/>
      <c r="DD46" s="604">
        <v>1474559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339</v>
      </c>
      <c r="CG47" s="593"/>
      <c r="CH47" s="593"/>
      <c r="CI47" s="593"/>
      <c r="CJ47" s="593"/>
      <c r="CK47" s="593"/>
      <c r="CL47" s="593"/>
      <c r="CM47" s="593"/>
      <c r="CN47" s="593"/>
      <c r="CO47" s="593"/>
      <c r="CP47" s="593"/>
      <c r="CQ47" s="594"/>
      <c r="CR47" s="595" t="s">
        <v>112</v>
      </c>
      <c r="CS47" s="627"/>
      <c r="CT47" s="627"/>
      <c r="CU47" s="627"/>
      <c r="CV47" s="627"/>
      <c r="CW47" s="627"/>
      <c r="CX47" s="627"/>
      <c r="CY47" s="628"/>
      <c r="CZ47" s="629" t="s">
        <v>112</v>
      </c>
      <c r="DA47" s="630"/>
      <c r="DB47" s="630"/>
      <c r="DC47" s="631"/>
      <c r="DD47" s="604" t="s">
        <v>112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340</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341</v>
      </c>
      <c r="CE49" s="639"/>
      <c r="CF49" s="639"/>
      <c r="CG49" s="639"/>
      <c r="CH49" s="639"/>
      <c r="CI49" s="639"/>
      <c r="CJ49" s="639"/>
      <c r="CK49" s="639"/>
      <c r="CL49" s="639"/>
      <c r="CM49" s="639"/>
      <c r="CN49" s="639"/>
      <c r="CO49" s="639"/>
      <c r="CP49" s="639"/>
      <c r="CQ49" s="640"/>
      <c r="CR49" s="667">
        <v>32641571</v>
      </c>
      <c r="CS49" s="663"/>
      <c r="CT49" s="663"/>
      <c r="CU49" s="663"/>
      <c r="CV49" s="663"/>
      <c r="CW49" s="663"/>
      <c r="CX49" s="663"/>
      <c r="CY49" s="690"/>
      <c r="CZ49" s="691">
        <v>100</v>
      </c>
      <c r="DA49" s="692"/>
      <c r="DB49" s="692"/>
      <c r="DC49" s="693"/>
      <c r="DD49" s="694">
        <v>23877069</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364</v>
      </c>
      <c r="C7" s="722"/>
      <c r="D7" s="722"/>
      <c r="E7" s="722"/>
      <c r="F7" s="722"/>
      <c r="G7" s="722"/>
      <c r="H7" s="722"/>
      <c r="I7" s="722"/>
      <c r="J7" s="722"/>
      <c r="K7" s="722"/>
      <c r="L7" s="722"/>
      <c r="M7" s="722"/>
      <c r="N7" s="722"/>
      <c r="O7" s="722"/>
      <c r="P7" s="723"/>
      <c r="Q7" s="724">
        <v>34040</v>
      </c>
      <c r="R7" s="725"/>
      <c r="S7" s="725"/>
      <c r="T7" s="725"/>
      <c r="U7" s="725"/>
      <c r="V7" s="725">
        <v>32766</v>
      </c>
      <c r="W7" s="725"/>
      <c r="X7" s="725"/>
      <c r="Y7" s="725"/>
      <c r="Z7" s="725"/>
      <c r="AA7" s="725">
        <v>1273</v>
      </c>
      <c r="AB7" s="725"/>
      <c r="AC7" s="725"/>
      <c r="AD7" s="725"/>
      <c r="AE7" s="726"/>
      <c r="AF7" s="727">
        <v>1075</v>
      </c>
      <c r="AG7" s="728"/>
      <c r="AH7" s="728"/>
      <c r="AI7" s="728"/>
      <c r="AJ7" s="729"/>
      <c r="AK7" s="764">
        <v>13</v>
      </c>
      <c r="AL7" s="765"/>
      <c r="AM7" s="765"/>
      <c r="AN7" s="765"/>
      <c r="AO7" s="765"/>
      <c r="AP7" s="765">
        <v>31932</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559</v>
      </c>
      <c r="BT7" s="769"/>
      <c r="BU7" s="769"/>
      <c r="BV7" s="769"/>
      <c r="BW7" s="769"/>
      <c r="BX7" s="769"/>
      <c r="BY7" s="769"/>
      <c r="BZ7" s="769"/>
      <c r="CA7" s="769"/>
      <c r="CB7" s="769"/>
      <c r="CC7" s="769"/>
      <c r="CD7" s="769"/>
      <c r="CE7" s="769"/>
      <c r="CF7" s="769"/>
      <c r="CG7" s="770"/>
      <c r="CH7" s="761">
        <v>1</v>
      </c>
      <c r="CI7" s="762"/>
      <c r="CJ7" s="762"/>
      <c r="CK7" s="762"/>
      <c r="CL7" s="763"/>
      <c r="CM7" s="761">
        <v>125</v>
      </c>
      <c r="CN7" s="762"/>
      <c r="CO7" s="762"/>
      <c r="CP7" s="762"/>
      <c r="CQ7" s="763"/>
      <c r="CR7" s="761">
        <v>100</v>
      </c>
      <c r="CS7" s="762"/>
      <c r="CT7" s="762"/>
      <c r="CU7" s="762"/>
      <c r="CV7" s="763"/>
      <c r="CW7" s="761">
        <v>8</v>
      </c>
      <c r="CX7" s="762"/>
      <c r="CY7" s="762"/>
      <c r="CZ7" s="762"/>
      <c r="DA7" s="763"/>
      <c r="DB7" s="761" t="s">
        <v>552</v>
      </c>
      <c r="DC7" s="762"/>
      <c r="DD7" s="762"/>
      <c r="DE7" s="762"/>
      <c r="DF7" s="763"/>
      <c r="DG7" s="761" t="s">
        <v>552</v>
      </c>
      <c r="DH7" s="762"/>
      <c r="DI7" s="762"/>
      <c r="DJ7" s="762"/>
      <c r="DK7" s="763"/>
      <c r="DL7" s="761" t="s">
        <v>552</v>
      </c>
      <c r="DM7" s="762"/>
      <c r="DN7" s="762"/>
      <c r="DO7" s="762"/>
      <c r="DP7" s="763"/>
      <c r="DQ7" s="761" t="s">
        <v>552</v>
      </c>
      <c r="DR7" s="762"/>
      <c r="DS7" s="762"/>
      <c r="DT7" s="762"/>
      <c r="DU7" s="763"/>
      <c r="DV7" s="742"/>
      <c r="DW7" s="743"/>
      <c r="DX7" s="743"/>
      <c r="DY7" s="743"/>
      <c r="DZ7" s="744"/>
      <c r="EA7" s="207"/>
    </row>
    <row r="8" spans="1:131" s="208" customFormat="1" ht="26.25" customHeight="1" x14ac:dyDescent="0.15">
      <c r="A8" s="214">
        <v>2</v>
      </c>
      <c r="B8" s="745" t="s">
        <v>365</v>
      </c>
      <c r="C8" s="746"/>
      <c r="D8" s="746"/>
      <c r="E8" s="746"/>
      <c r="F8" s="746"/>
      <c r="G8" s="746"/>
      <c r="H8" s="746"/>
      <c r="I8" s="746"/>
      <c r="J8" s="746"/>
      <c r="K8" s="746"/>
      <c r="L8" s="746"/>
      <c r="M8" s="746"/>
      <c r="N8" s="746"/>
      <c r="O8" s="746"/>
      <c r="P8" s="747"/>
      <c r="Q8" s="748">
        <v>0</v>
      </c>
      <c r="R8" s="749"/>
      <c r="S8" s="749"/>
      <c r="T8" s="749"/>
      <c r="U8" s="749"/>
      <c r="V8" s="749">
        <v>0</v>
      </c>
      <c r="W8" s="749"/>
      <c r="X8" s="749"/>
      <c r="Y8" s="749"/>
      <c r="Z8" s="749"/>
      <c r="AA8" s="749">
        <v>0</v>
      </c>
      <c r="AB8" s="749"/>
      <c r="AC8" s="749"/>
      <c r="AD8" s="749"/>
      <c r="AE8" s="750"/>
      <c r="AF8" s="751" t="s">
        <v>112</v>
      </c>
      <c r="AG8" s="752"/>
      <c r="AH8" s="752"/>
      <c r="AI8" s="752"/>
      <c r="AJ8" s="753"/>
      <c r="AK8" s="754" t="s">
        <v>543</v>
      </c>
      <c r="AL8" s="755"/>
      <c r="AM8" s="755"/>
      <c r="AN8" s="755"/>
      <c r="AO8" s="755"/>
      <c r="AP8" s="755" t="s">
        <v>543</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560</v>
      </c>
      <c r="BT8" s="759"/>
      <c r="BU8" s="759"/>
      <c r="BV8" s="759"/>
      <c r="BW8" s="759"/>
      <c r="BX8" s="759"/>
      <c r="BY8" s="759"/>
      <c r="BZ8" s="759"/>
      <c r="CA8" s="759"/>
      <c r="CB8" s="759"/>
      <c r="CC8" s="759"/>
      <c r="CD8" s="759"/>
      <c r="CE8" s="759"/>
      <c r="CF8" s="759"/>
      <c r="CG8" s="760"/>
      <c r="CH8" s="771">
        <v>6</v>
      </c>
      <c r="CI8" s="772"/>
      <c r="CJ8" s="772"/>
      <c r="CK8" s="772"/>
      <c r="CL8" s="773"/>
      <c r="CM8" s="771">
        <v>67</v>
      </c>
      <c r="CN8" s="772"/>
      <c r="CO8" s="772"/>
      <c r="CP8" s="772"/>
      <c r="CQ8" s="773"/>
      <c r="CR8" s="771">
        <v>28</v>
      </c>
      <c r="CS8" s="772"/>
      <c r="CT8" s="772"/>
      <c r="CU8" s="772"/>
      <c r="CV8" s="773"/>
      <c r="CW8" s="771">
        <v>1</v>
      </c>
      <c r="CX8" s="772"/>
      <c r="CY8" s="772"/>
      <c r="CZ8" s="772"/>
      <c r="DA8" s="773"/>
      <c r="DB8" s="771" t="s">
        <v>552</v>
      </c>
      <c r="DC8" s="772"/>
      <c r="DD8" s="772"/>
      <c r="DE8" s="772"/>
      <c r="DF8" s="773"/>
      <c r="DG8" s="771" t="s">
        <v>552</v>
      </c>
      <c r="DH8" s="772"/>
      <c r="DI8" s="772"/>
      <c r="DJ8" s="772"/>
      <c r="DK8" s="773"/>
      <c r="DL8" s="771" t="s">
        <v>552</v>
      </c>
      <c r="DM8" s="772"/>
      <c r="DN8" s="772"/>
      <c r="DO8" s="772"/>
      <c r="DP8" s="773"/>
      <c r="DQ8" s="771" t="s">
        <v>543</v>
      </c>
      <c r="DR8" s="772"/>
      <c r="DS8" s="772"/>
      <c r="DT8" s="772"/>
      <c r="DU8" s="773"/>
      <c r="DV8" s="774"/>
      <c r="DW8" s="775"/>
      <c r="DX8" s="775"/>
      <c r="DY8" s="775"/>
      <c r="DZ8" s="776"/>
      <c r="EA8" s="207"/>
    </row>
    <row r="9" spans="1:131" s="208" customFormat="1" ht="26.25" customHeight="1" x14ac:dyDescent="0.15">
      <c r="A9" s="214">
        <v>3</v>
      </c>
      <c r="B9" s="745" t="s">
        <v>366</v>
      </c>
      <c r="C9" s="746"/>
      <c r="D9" s="746"/>
      <c r="E9" s="746"/>
      <c r="F9" s="746"/>
      <c r="G9" s="746"/>
      <c r="H9" s="746"/>
      <c r="I9" s="746"/>
      <c r="J9" s="746"/>
      <c r="K9" s="746"/>
      <c r="L9" s="746"/>
      <c r="M9" s="746"/>
      <c r="N9" s="746"/>
      <c r="O9" s="746"/>
      <c r="P9" s="747"/>
      <c r="Q9" s="748">
        <v>504</v>
      </c>
      <c r="R9" s="749"/>
      <c r="S9" s="749"/>
      <c r="T9" s="749"/>
      <c r="U9" s="749"/>
      <c r="V9" s="749">
        <v>495</v>
      </c>
      <c r="W9" s="749"/>
      <c r="X9" s="749"/>
      <c r="Y9" s="749"/>
      <c r="Z9" s="749"/>
      <c r="AA9" s="749">
        <v>9</v>
      </c>
      <c r="AB9" s="749"/>
      <c r="AC9" s="749"/>
      <c r="AD9" s="749"/>
      <c r="AE9" s="750"/>
      <c r="AF9" s="751">
        <v>9</v>
      </c>
      <c r="AG9" s="752"/>
      <c r="AH9" s="752"/>
      <c r="AI9" s="752"/>
      <c r="AJ9" s="753"/>
      <c r="AK9" s="754" t="s">
        <v>544</v>
      </c>
      <c r="AL9" s="755"/>
      <c r="AM9" s="755"/>
      <c r="AN9" s="755"/>
      <c r="AO9" s="755"/>
      <c r="AP9" s="755">
        <v>693</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t="s">
        <v>367</v>
      </c>
      <c r="C10" s="746"/>
      <c r="D10" s="746"/>
      <c r="E10" s="746"/>
      <c r="F10" s="746"/>
      <c r="G10" s="746"/>
      <c r="H10" s="746"/>
      <c r="I10" s="746"/>
      <c r="J10" s="746"/>
      <c r="K10" s="746"/>
      <c r="L10" s="746"/>
      <c r="M10" s="746"/>
      <c r="N10" s="746"/>
      <c r="O10" s="746"/>
      <c r="P10" s="747"/>
      <c r="Q10" s="748">
        <v>60</v>
      </c>
      <c r="R10" s="749"/>
      <c r="S10" s="749"/>
      <c r="T10" s="749"/>
      <c r="U10" s="749"/>
      <c r="V10" s="749">
        <v>59</v>
      </c>
      <c r="W10" s="749"/>
      <c r="X10" s="749"/>
      <c r="Y10" s="749"/>
      <c r="Z10" s="749"/>
      <c r="AA10" s="749">
        <v>1</v>
      </c>
      <c r="AB10" s="749"/>
      <c r="AC10" s="749"/>
      <c r="AD10" s="749"/>
      <c r="AE10" s="750"/>
      <c r="AF10" s="751">
        <v>1</v>
      </c>
      <c r="AG10" s="752"/>
      <c r="AH10" s="752"/>
      <c r="AI10" s="752"/>
      <c r="AJ10" s="753"/>
      <c r="AK10" s="754" t="s">
        <v>543</v>
      </c>
      <c r="AL10" s="755"/>
      <c r="AM10" s="755"/>
      <c r="AN10" s="755"/>
      <c r="AO10" s="755"/>
      <c r="AP10" s="755">
        <v>12</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33925</v>
      </c>
      <c r="R23" s="784"/>
      <c r="S23" s="784"/>
      <c r="T23" s="784"/>
      <c r="U23" s="784"/>
      <c r="V23" s="784">
        <v>32642</v>
      </c>
      <c r="W23" s="784"/>
      <c r="X23" s="784"/>
      <c r="Y23" s="784"/>
      <c r="Z23" s="784"/>
      <c r="AA23" s="784">
        <v>1283</v>
      </c>
      <c r="AB23" s="784"/>
      <c r="AC23" s="784"/>
      <c r="AD23" s="784"/>
      <c r="AE23" s="785"/>
      <c r="AF23" s="786">
        <v>1085</v>
      </c>
      <c r="AG23" s="784"/>
      <c r="AH23" s="784"/>
      <c r="AI23" s="784"/>
      <c r="AJ23" s="787"/>
      <c r="AK23" s="788"/>
      <c r="AL23" s="789"/>
      <c r="AM23" s="789"/>
      <c r="AN23" s="789"/>
      <c r="AO23" s="789"/>
      <c r="AP23" s="784">
        <v>32637</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347</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7890</v>
      </c>
      <c r="R28" s="813"/>
      <c r="S28" s="813"/>
      <c r="T28" s="813"/>
      <c r="U28" s="813"/>
      <c r="V28" s="813">
        <v>7637</v>
      </c>
      <c r="W28" s="813"/>
      <c r="X28" s="813"/>
      <c r="Y28" s="813"/>
      <c r="Z28" s="813"/>
      <c r="AA28" s="813">
        <v>254</v>
      </c>
      <c r="AB28" s="813"/>
      <c r="AC28" s="813"/>
      <c r="AD28" s="813"/>
      <c r="AE28" s="814"/>
      <c r="AF28" s="815">
        <v>254</v>
      </c>
      <c r="AG28" s="813"/>
      <c r="AH28" s="813"/>
      <c r="AI28" s="813"/>
      <c r="AJ28" s="816"/>
      <c r="AK28" s="817">
        <v>480</v>
      </c>
      <c r="AL28" s="808"/>
      <c r="AM28" s="808"/>
      <c r="AN28" s="808"/>
      <c r="AO28" s="808"/>
      <c r="AP28" s="808" t="s">
        <v>546</v>
      </c>
      <c r="AQ28" s="808"/>
      <c r="AR28" s="808"/>
      <c r="AS28" s="808"/>
      <c r="AT28" s="808"/>
      <c r="AU28" s="808" t="s">
        <v>546</v>
      </c>
      <c r="AV28" s="808"/>
      <c r="AW28" s="808"/>
      <c r="AX28" s="808"/>
      <c r="AY28" s="808"/>
      <c r="AZ28" s="809" t="s">
        <v>546</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621</v>
      </c>
      <c r="R29" s="749"/>
      <c r="S29" s="749"/>
      <c r="T29" s="749"/>
      <c r="U29" s="749"/>
      <c r="V29" s="749">
        <v>620</v>
      </c>
      <c r="W29" s="749"/>
      <c r="X29" s="749"/>
      <c r="Y29" s="749"/>
      <c r="Z29" s="749"/>
      <c r="AA29" s="749">
        <v>0</v>
      </c>
      <c r="AB29" s="749"/>
      <c r="AC29" s="749"/>
      <c r="AD29" s="749"/>
      <c r="AE29" s="750"/>
      <c r="AF29" s="751">
        <v>0</v>
      </c>
      <c r="AG29" s="752"/>
      <c r="AH29" s="752"/>
      <c r="AI29" s="752"/>
      <c r="AJ29" s="753"/>
      <c r="AK29" s="820">
        <v>211</v>
      </c>
      <c r="AL29" s="821"/>
      <c r="AM29" s="821"/>
      <c r="AN29" s="821"/>
      <c r="AO29" s="821"/>
      <c r="AP29" s="821" t="s">
        <v>547</v>
      </c>
      <c r="AQ29" s="821"/>
      <c r="AR29" s="821"/>
      <c r="AS29" s="821"/>
      <c r="AT29" s="821"/>
      <c r="AU29" s="821" t="s">
        <v>547</v>
      </c>
      <c r="AV29" s="821"/>
      <c r="AW29" s="821"/>
      <c r="AX29" s="821"/>
      <c r="AY29" s="821"/>
      <c r="AZ29" s="822" t="s">
        <v>547</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7709</v>
      </c>
      <c r="R30" s="749"/>
      <c r="S30" s="749"/>
      <c r="T30" s="749"/>
      <c r="U30" s="749"/>
      <c r="V30" s="749">
        <v>7510</v>
      </c>
      <c r="W30" s="749"/>
      <c r="X30" s="749"/>
      <c r="Y30" s="749"/>
      <c r="Z30" s="749"/>
      <c r="AA30" s="749">
        <v>198</v>
      </c>
      <c r="AB30" s="749"/>
      <c r="AC30" s="749"/>
      <c r="AD30" s="749"/>
      <c r="AE30" s="750"/>
      <c r="AF30" s="751">
        <v>198</v>
      </c>
      <c r="AG30" s="752"/>
      <c r="AH30" s="752"/>
      <c r="AI30" s="752"/>
      <c r="AJ30" s="753"/>
      <c r="AK30" s="820">
        <v>1124</v>
      </c>
      <c r="AL30" s="821"/>
      <c r="AM30" s="821"/>
      <c r="AN30" s="821"/>
      <c r="AO30" s="821"/>
      <c r="AP30" s="821" t="s">
        <v>547</v>
      </c>
      <c r="AQ30" s="821"/>
      <c r="AR30" s="821"/>
      <c r="AS30" s="821"/>
      <c r="AT30" s="821"/>
      <c r="AU30" s="821" t="s">
        <v>547</v>
      </c>
      <c r="AV30" s="821"/>
      <c r="AW30" s="821"/>
      <c r="AX30" s="821"/>
      <c r="AY30" s="821"/>
      <c r="AZ30" s="822" t="s">
        <v>547</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1065</v>
      </c>
      <c r="R31" s="749"/>
      <c r="S31" s="749"/>
      <c r="T31" s="749"/>
      <c r="U31" s="749"/>
      <c r="V31" s="749">
        <v>969</v>
      </c>
      <c r="W31" s="749"/>
      <c r="X31" s="749"/>
      <c r="Y31" s="749"/>
      <c r="Z31" s="749"/>
      <c r="AA31" s="749">
        <v>96</v>
      </c>
      <c r="AB31" s="749"/>
      <c r="AC31" s="749"/>
      <c r="AD31" s="749"/>
      <c r="AE31" s="750"/>
      <c r="AF31" s="751">
        <v>495</v>
      </c>
      <c r="AG31" s="752"/>
      <c r="AH31" s="752"/>
      <c r="AI31" s="752"/>
      <c r="AJ31" s="753"/>
      <c r="AK31" s="820" t="s">
        <v>545</v>
      </c>
      <c r="AL31" s="821"/>
      <c r="AM31" s="821"/>
      <c r="AN31" s="821"/>
      <c r="AO31" s="821"/>
      <c r="AP31" s="821">
        <v>5591</v>
      </c>
      <c r="AQ31" s="821"/>
      <c r="AR31" s="821"/>
      <c r="AS31" s="821"/>
      <c r="AT31" s="821"/>
      <c r="AU31" s="821">
        <v>11</v>
      </c>
      <c r="AV31" s="821"/>
      <c r="AW31" s="821"/>
      <c r="AX31" s="821"/>
      <c r="AY31" s="821"/>
      <c r="AZ31" s="822" t="s">
        <v>543</v>
      </c>
      <c r="BA31" s="822"/>
      <c r="BB31" s="822"/>
      <c r="BC31" s="822"/>
      <c r="BD31" s="822"/>
      <c r="BE31" s="818" t="s">
        <v>385</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386</v>
      </c>
      <c r="C32" s="746"/>
      <c r="D32" s="746"/>
      <c r="E32" s="746"/>
      <c r="F32" s="746"/>
      <c r="G32" s="746"/>
      <c r="H32" s="746"/>
      <c r="I32" s="746"/>
      <c r="J32" s="746"/>
      <c r="K32" s="746"/>
      <c r="L32" s="746"/>
      <c r="M32" s="746"/>
      <c r="N32" s="746"/>
      <c r="O32" s="746"/>
      <c r="P32" s="747"/>
      <c r="Q32" s="748">
        <v>5194</v>
      </c>
      <c r="R32" s="749"/>
      <c r="S32" s="749"/>
      <c r="T32" s="749"/>
      <c r="U32" s="749"/>
      <c r="V32" s="749">
        <v>5146</v>
      </c>
      <c r="W32" s="749"/>
      <c r="X32" s="749"/>
      <c r="Y32" s="749"/>
      <c r="Z32" s="749"/>
      <c r="AA32" s="749">
        <v>48</v>
      </c>
      <c r="AB32" s="749"/>
      <c r="AC32" s="749"/>
      <c r="AD32" s="749"/>
      <c r="AE32" s="750"/>
      <c r="AF32" s="751">
        <v>48</v>
      </c>
      <c r="AG32" s="752"/>
      <c r="AH32" s="752"/>
      <c r="AI32" s="752"/>
      <c r="AJ32" s="753"/>
      <c r="AK32" s="820">
        <v>1871</v>
      </c>
      <c r="AL32" s="821"/>
      <c r="AM32" s="821"/>
      <c r="AN32" s="821"/>
      <c r="AO32" s="821"/>
      <c r="AP32" s="821">
        <v>31916</v>
      </c>
      <c r="AQ32" s="821"/>
      <c r="AR32" s="821"/>
      <c r="AS32" s="821"/>
      <c r="AT32" s="821"/>
      <c r="AU32" s="821">
        <v>29874</v>
      </c>
      <c r="AV32" s="821"/>
      <c r="AW32" s="821"/>
      <c r="AX32" s="821"/>
      <c r="AY32" s="821"/>
      <c r="AZ32" s="822" t="s">
        <v>548</v>
      </c>
      <c r="BA32" s="822"/>
      <c r="BB32" s="822"/>
      <c r="BC32" s="822"/>
      <c r="BD32" s="822"/>
      <c r="BE32" s="818" t="s">
        <v>387</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388</v>
      </c>
      <c r="C33" s="746"/>
      <c r="D33" s="746"/>
      <c r="E33" s="746"/>
      <c r="F33" s="746"/>
      <c r="G33" s="746"/>
      <c r="H33" s="746"/>
      <c r="I33" s="746"/>
      <c r="J33" s="746"/>
      <c r="K33" s="746"/>
      <c r="L33" s="746"/>
      <c r="M33" s="746"/>
      <c r="N33" s="746"/>
      <c r="O33" s="746"/>
      <c r="P33" s="747"/>
      <c r="Q33" s="748">
        <v>1119</v>
      </c>
      <c r="R33" s="749"/>
      <c r="S33" s="749"/>
      <c r="T33" s="749"/>
      <c r="U33" s="749"/>
      <c r="V33" s="749">
        <v>1092</v>
      </c>
      <c r="W33" s="749"/>
      <c r="X33" s="749"/>
      <c r="Y33" s="749"/>
      <c r="Z33" s="749"/>
      <c r="AA33" s="749">
        <v>26</v>
      </c>
      <c r="AB33" s="749"/>
      <c r="AC33" s="749"/>
      <c r="AD33" s="749"/>
      <c r="AE33" s="750"/>
      <c r="AF33" s="751">
        <v>26</v>
      </c>
      <c r="AG33" s="752"/>
      <c r="AH33" s="752"/>
      <c r="AI33" s="752"/>
      <c r="AJ33" s="753"/>
      <c r="AK33" s="820">
        <v>572</v>
      </c>
      <c r="AL33" s="821"/>
      <c r="AM33" s="821"/>
      <c r="AN33" s="821"/>
      <c r="AO33" s="821"/>
      <c r="AP33" s="821">
        <v>8263</v>
      </c>
      <c r="AQ33" s="821"/>
      <c r="AR33" s="821"/>
      <c r="AS33" s="821"/>
      <c r="AT33" s="821"/>
      <c r="AU33" s="821">
        <v>7742</v>
      </c>
      <c r="AV33" s="821"/>
      <c r="AW33" s="821"/>
      <c r="AX33" s="821"/>
      <c r="AY33" s="821"/>
      <c r="AZ33" s="822" t="s">
        <v>543</v>
      </c>
      <c r="BA33" s="822"/>
      <c r="BB33" s="822"/>
      <c r="BC33" s="822"/>
      <c r="BD33" s="822"/>
      <c r="BE33" s="818" t="s">
        <v>387</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389</v>
      </c>
      <c r="C34" s="746"/>
      <c r="D34" s="746"/>
      <c r="E34" s="746"/>
      <c r="F34" s="746"/>
      <c r="G34" s="746"/>
      <c r="H34" s="746"/>
      <c r="I34" s="746"/>
      <c r="J34" s="746"/>
      <c r="K34" s="746"/>
      <c r="L34" s="746"/>
      <c r="M34" s="746"/>
      <c r="N34" s="746"/>
      <c r="O34" s="746"/>
      <c r="P34" s="747"/>
      <c r="Q34" s="748">
        <v>641</v>
      </c>
      <c r="R34" s="749"/>
      <c r="S34" s="749"/>
      <c r="T34" s="749"/>
      <c r="U34" s="749"/>
      <c r="V34" s="749">
        <v>605</v>
      </c>
      <c r="W34" s="749"/>
      <c r="X34" s="749"/>
      <c r="Y34" s="749"/>
      <c r="Z34" s="749"/>
      <c r="AA34" s="749">
        <v>36</v>
      </c>
      <c r="AB34" s="749"/>
      <c r="AC34" s="749"/>
      <c r="AD34" s="749"/>
      <c r="AE34" s="750"/>
      <c r="AF34" s="751">
        <v>36</v>
      </c>
      <c r="AG34" s="752"/>
      <c r="AH34" s="752"/>
      <c r="AI34" s="752"/>
      <c r="AJ34" s="753"/>
      <c r="AK34" s="820">
        <v>193</v>
      </c>
      <c r="AL34" s="821"/>
      <c r="AM34" s="821"/>
      <c r="AN34" s="821"/>
      <c r="AO34" s="821"/>
      <c r="AP34" s="821">
        <v>2702</v>
      </c>
      <c r="AQ34" s="821"/>
      <c r="AR34" s="821"/>
      <c r="AS34" s="821"/>
      <c r="AT34" s="821"/>
      <c r="AU34" s="821">
        <v>1705</v>
      </c>
      <c r="AV34" s="821"/>
      <c r="AW34" s="821"/>
      <c r="AX34" s="821"/>
      <c r="AY34" s="821"/>
      <c r="AZ34" s="822" t="s">
        <v>543</v>
      </c>
      <c r="BA34" s="822"/>
      <c r="BB34" s="822"/>
      <c r="BC34" s="822"/>
      <c r="BD34" s="822"/>
      <c r="BE34" s="818" t="s">
        <v>387</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391</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1057</v>
      </c>
      <c r="AG63" s="832"/>
      <c r="AH63" s="832"/>
      <c r="AI63" s="832"/>
      <c r="AJ63" s="833"/>
      <c r="AK63" s="834"/>
      <c r="AL63" s="829"/>
      <c r="AM63" s="829"/>
      <c r="AN63" s="829"/>
      <c r="AO63" s="829"/>
      <c r="AP63" s="832">
        <v>48472</v>
      </c>
      <c r="AQ63" s="832"/>
      <c r="AR63" s="832"/>
      <c r="AS63" s="832"/>
      <c r="AT63" s="832"/>
      <c r="AU63" s="832">
        <v>39332</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393</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394</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549</v>
      </c>
      <c r="C68" s="860"/>
      <c r="D68" s="860"/>
      <c r="E68" s="860"/>
      <c r="F68" s="860"/>
      <c r="G68" s="860"/>
      <c r="H68" s="860"/>
      <c r="I68" s="860"/>
      <c r="J68" s="860"/>
      <c r="K68" s="860"/>
      <c r="L68" s="860"/>
      <c r="M68" s="860"/>
      <c r="N68" s="860"/>
      <c r="O68" s="860"/>
      <c r="P68" s="861"/>
      <c r="Q68" s="862">
        <v>1247</v>
      </c>
      <c r="R68" s="856"/>
      <c r="S68" s="856"/>
      <c r="T68" s="856"/>
      <c r="U68" s="856"/>
      <c r="V68" s="856">
        <v>1058</v>
      </c>
      <c r="W68" s="856"/>
      <c r="X68" s="856"/>
      <c r="Y68" s="856"/>
      <c r="Z68" s="856"/>
      <c r="AA68" s="856">
        <v>189</v>
      </c>
      <c r="AB68" s="856"/>
      <c r="AC68" s="856"/>
      <c r="AD68" s="856"/>
      <c r="AE68" s="856"/>
      <c r="AF68" s="856">
        <v>189</v>
      </c>
      <c r="AG68" s="856"/>
      <c r="AH68" s="856"/>
      <c r="AI68" s="856"/>
      <c r="AJ68" s="856"/>
      <c r="AK68" s="856" t="s">
        <v>547</v>
      </c>
      <c r="AL68" s="856"/>
      <c r="AM68" s="856"/>
      <c r="AN68" s="856"/>
      <c r="AO68" s="856"/>
      <c r="AP68" s="856">
        <v>418</v>
      </c>
      <c r="AQ68" s="856"/>
      <c r="AR68" s="856"/>
      <c r="AS68" s="856"/>
      <c r="AT68" s="856"/>
      <c r="AU68" s="856">
        <v>73</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550</v>
      </c>
      <c r="C69" s="864"/>
      <c r="D69" s="864"/>
      <c r="E69" s="864"/>
      <c r="F69" s="864"/>
      <c r="G69" s="864"/>
      <c r="H69" s="864"/>
      <c r="I69" s="864"/>
      <c r="J69" s="864"/>
      <c r="K69" s="864"/>
      <c r="L69" s="864"/>
      <c r="M69" s="864"/>
      <c r="N69" s="864"/>
      <c r="O69" s="864"/>
      <c r="P69" s="865"/>
      <c r="Q69" s="866">
        <v>417</v>
      </c>
      <c r="R69" s="821"/>
      <c r="S69" s="821"/>
      <c r="T69" s="821"/>
      <c r="U69" s="821"/>
      <c r="V69" s="821">
        <v>365</v>
      </c>
      <c r="W69" s="821"/>
      <c r="X69" s="821"/>
      <c r="Y69" s="821"/>
      <c r="Z69" s="821"/>
      <c r="AA69" s="821">
        <v>52</v>
      </c>
      <c r="AB69" s="821"/>
      <c r="AC69" s="821"/>
      <c r="AD69" s="821"/>
      <c r="AE69" s="821"/>
      <c r="AF69" s="821">
        <v>52</v>
      </c>
      <c r="AG69" s="821"/>
      <c r="AH69" s="821"/>
      <c r="AI69" s="821"/>
      <c r="AJ69" s="821"/>
      <c r="AK69" s="821">
        <v>83</v>
      </c>
      <c r="AL69" s="821"/>
      <c r="AM69" s="821"/>
      <c r="AN69" s="821"/>
      <c r="AO69" s="821"/>
      <c r="AP69" s="821" t="s">
        <v>547</v>
      </c>
      <c r="AQ69" s="821"/>
      <c r="AR69" s="821"/>
      <c r="AS69" s="821"/>
      <c r="AT69" s="821"/>
      <c r="AU69" s="821" t="s">
        <v>547</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551</v>
      </c>
      <c r="C70" s="864"/>
      <c r="D70" s="864"/>
      <c r="E70" s="864"/>
      <c r="F70" s="864"/>
      <c r="G70" s="864"/>
      <c r="H70" s="864"/>
      <c r="I70" s="864"/>
      <c r="J70" s="864"/>
      <c r="K70" s="864"/>
      <c r="L70" s="864"/>
      <c r="M70" s="864"/>
      <c r="N70" s="864"/>
      <c r="O70" s="864"/>
      <c r="P70" s="865"/>
      <c r="Q70" s="866">
        <v>5668</v>
      </c>
      <c r="R70" s="821"/>
      <c r="S70" s="821"/>
      <c r="T70" s="821"/>
      <c r="U70" s="821"/>
      <c r="V70" s="821">
        <v>5056</v>
      </c>
      <c r="W70" s="821"/>
      <c r="X70" s="821"/>
      <c r="Y70" s="821"/>
      <c r="Z70" s="821"/>
      <c r="AA70" s="821">
        <v>612</v>
      </c>
      <c r="AB70" s="821"/>
      <c r="AC70" s="821"/>
      <c r="AD70" s="821"/>
      <c r="AE70" s="821"/>
      <c r="AF70" s="821">
        <v>612</v>
      </c>
      <c r="AG70" s="821"/>
      <c r="AH70" s="821"/>
      <c r="AI70" s="821"/>
      <c r="AJ70" s="821"/>
      <c r="AK70" s="821" t="s">
        <v>552</v>
      </c>
      <c r="AL70" s="821"/>
      <c r="AM70" s="821"/>
      <c r="AN70" s="821"/>
      <c r="AO70" s="821"/>
      <c r="AP70" s="821" t="s">
        <v>552</v>
      </c>
      <c r="AQ70" s="821"/>
      <c r="AR70" s="821"/>
      <c r="AS70" s="821"/>
      <c r="AT70" s="821"/>
      <c r="AU70" s="821" t="s">
        <v>543</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553</v>
      </c>
      <c r="C71" s="864"/>
      <c r="D71" s="864"/>
      <c r="E71" s="864"/>
      <c r="F71" s="864"/>
      <c r="G71" s="864"/>
      <c r="H71" s="864"/>
      <c r="I71" s="864"/>
      <c r="J71" s="864"/>
      <c r="K71" s="864"/>
      <c r="L71" s="864"/>
      <c r="M71" s="864"/>
      <c r="N71" s="864"/>
      <c r="O71" s="864"/>
      <c r="P71" s="865"/>
      <c r="Q71" s="866">
        <v>1602</v>
      </c>
      <c r="R71" s="821"/>
      <c r="S71" s="821"/>
      <c r="T71" s="821"/>
      <c r="U71" s="821"/>
      <c r="V71" s="821">
        <v>1572</v>
      </c>
      <c r="W71" s="821"/>
      <c r="X71" s="821"/>
      <c r="Y71" s="821"/>
      <c r="Z71" s="821"/>
      <c r="AA71" s="821">
        <v>31</v>
      </c>
      <c r="AB71" s="821"/>
      <c r="AC71" s="821"/>
      <c r="AD71" s="821"/>
      <c r="AE71" s="821"/>
      <c r="AF71" s="821">
        <v>31</v>
      </c>
      <c r="AG71" s="821"/>
      <c r="AH71" s="821"/>
      <c r="AI71" s="821"/>
      <c r="AJ71" s="821"/>
      <c r="AK71" s="821" t="s">
        <v>552</v>
      </c>
      <c r="AL71" s="821"/>
      <c r="AM71" s="821"/>
      <c r="AN71" s="821"/>
      <c r="AO71" s="821"/>
      <c r="AP71" s="821" t="s">
        <v>552</v>
      </c>
      <c r="AQ71" s="821"/>
      <c r="AR71" s="821"/>
      <c r="AS71" s="821"/>
      <c r="AT71" s="821"/>
      <c r="AU71" s="821" t="s">
        <v>543</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554</v>
      </c>
      <c r="C72" s="864"/>
      <c r="D72" s="864"/>
      <c r="E72" s="864"/>
      <c r="F72" s="864"/>
      <c r="G72" s="864"/>
      <c r="H72" s="864"/>
      <c r="I72" s="864"/>
      <c r="J72" s="864"/>
      <c r="K72" s="864"/>
      <c r="L72" s="864"/>
      <c r="M72" s="864"/>
      <c r="N72" s="864"/>
      <c r="O72" s="864"/>
      <c r="P72" s="865"/>
      <c r="Q72" s="866">
        <v>12</v>
      </c>
      <c r="R72" s="821"/>
      <c r="S72" s="821"/>
      <c r="T72" s="821"/>
      <c r="U72" s="821"/>
      <c r="V72" s="821">
        <v>11</v>
      </c>
      <c r="W72" s="821"/>
      <c r="X72" s="821"/>
      <c r="Y72" s="821"/>
      <c r="Z72" s="821"/>
      <c r="AA72" s="821">
        <v>1</v>
      </c>
      <c r="AB72" s="821"/>
      <c r="AC72" s="821"/>
      <c r="AD72" s="821"/>
      <c r="AE72" s="821"/>
      <c r="AF72" s="821">
        <v>1</v>
      </c>
      <c r="AG72" s="821"/>
      <c r="AH72" s="821"/>
      <c r="AI72" s="821"/>
      <c r="AJ72" s="821"/>
      <c r="AK72" s="821" t="s">
        <v>552</v>
      </c>
      <c r="AL72" s="821"/>
      <c r="AM72" s="821"/>
      <c r="AN72" s="821"/>
      <c r="AO72" s="821"/>
      <c r="AP72" s="821" t="s">
        <v>552</v>
      </c>
      <c r="AQ72" s="821"/>
      <c r="AR72" s="821"/>
      <c r="AS72" s="821"/>
      <c r="AT72" s="821"/>
      <c r="AU72" s="821" t="s">
        <v>543</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555</v>
      </c>
      <c r="C73" s="864"/>
      <c r="D73" s="864"/>
      <c r="E73" s="864"/>
      <c r="F73" s="864"/>
      <c r="G73" s="864"/>
      <c r="H73" s="864"/>
      <c r="I73" s="864"/>
      <c r="J73" s="864"/>
      <c r="K73" s="864"/>
      <c r="L73" s="864"/>
      <c r="M73" s="864"/>
      <c r="N73" s="864"/>
      <c r="O73" s="864"/>
      <c r="P73" s="865"/>
      <c r="Q73" s="866">
        <v>16</v>
      </c>
      <c r="R73" s="821"/>
      <c r="S73" s="821"/>
      <c r="T73" s="821"/>
      <c r="U73" s="821"/>
      <c r="V73" s="821">
        <v>11</v>
      </c>
      <c r="W73" s="821"/>
      <c r="X73" s="821"/>
      <c r="Y73" s="821"/>
      <c r="Z73" s="821"/>
      <c r="AA73" s="821">
        <v>6</v>
      </c>
      <c r="AB73" s="821"/>
      <c r="AC73" s="821"/>
      <c r="AD73" s="821"/>
      <c r="AE73" s="821"/>
      <c r="AF73" s="821">
        <v>6</v>
      </c>
      <c r="AG73" s="821"/>
      <c r="AH73" s="821"/>
      <c r="AI73" s="821"/>
      <c r="AJ73" s="821"/>
      <c r="AK73" s="821" t="s">
        <v>552</v>
      </c>
      <c r="AL73" s="821"/>
      <c r="AM73" s="821"/>
      <c r="AN73" s="821"/>
      <c r="AO73" s="821"/>
      <c r="AP73" s="821" t="s">
        <v>552</v>
      </c>
      <c r="AQ73" s="821"/>
      <c r="AR73" s="821"/>
      <c r="AS73" s="821"/>
      <c r="AT73" s="821"/>
      <c r="AU73" s="821" t="s">
        <v>543</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556</v>
      </c>
      <c r="C74" s="864"/>
      <c r="D74" s="864"/>
      <c r="E74" s="864"/>
      <c r="F74" s="864"/>
      <c r="G74" s="864"/>
      <c r="H74" s="864"/>
      <c r="I74" s="864"/>
      <c r="J74" s="864"/>
      <c r="K74" s="864"/>
      <c r="L74" s="864"/>
      <c r="M74" s="864"/>
      <c r="N74" s="864"/>
      <c r="O74" s="864"/>
      <c r="P74" s="865"/>
      <c r="Q74" s="866">
        <v>1198</v>
      </c>
      <c r="R74" s="821"/>
      <c r="S74" s="821"/>
      <c r="T74" s="821"/>
      <c r="U74" s="821"/>
      <c r="V74" s="821">
        <v>1166</v>
      </c>
      <c r="W74" s="821"/>
      <c r="X74" s="821"/>
      <c r="Y74" s="821"/>
      <c r="Z74" s="821"/>
      <c r="AA74" s="821">
        <v>32</v>
      </c>
      <c r="AB74" s="821"/>
      <c r="AC74" s="821"/>
      <c r="AD74" s="821"/>
      <c r="AE74" s="821"/>
      <c r="AF74" s="821">
        <v>32</v>
      </c>
      <c r="AG74" s="821"/>
      <c r="AH74" s="821"/>
      <c r="AI74" s="821"/>
      <c r="AJ74" s="821"/>
      <c r="AK74" s="821">
        <v>587</v>
      </c>
      <c r="AL74" s="821"/>
      <c r="AM74" s="821"/>
      <c r="AN74" s="821"/>
      <c r="AO74" s="821"/>
      <c r="AP74" s="821" t="s">
        <v>552</v>
      </c>
      <c r="AQ74" s="821"/>
      <c r="AR74" s="821"/>
      <c r="AS74" s="821"/>
      <c r="AT74" s="821"/>
      <c r="AU74" s="821" t="s">
        <v>545</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557</v>
      </c>
      <c r="C75" s="864"/>
      <c r="D75" s="864"/>
      <c r="E75" s="864"/>
      <c r="F75" s="864"/>
      <c r="G75" s="864"/>
      <c r="H75" s="864"/>
      <c r="I75" s="864"/>
      <c r="J75" s="864"/>
      <c r="K75" s="864"/>
      <c r="L75" s="864"/>
      <c r="M75" s="864"/>
      <c r="N75" s="864"/>
      <c r="O75" s="864"/>
      <c r="P75" s="865"/>
      <c r="Q75" s="869">
        <v>1008</v>
      </c>
      <c r="R75" s="870"/>
      <c r="S75" s="870"/>
      <c r="T75" s="870"/>
      <c r="U75" s="820"/>
      <c r="V75" s="871">
        <v>960</v>
      </c>
      <c r="W75" s="870"/>
      <c r="X75" s="870"/>
      <c r="Y75" s="870"/>
      <c r="Z75" s="820"/>
      <c r="AA75" s="871">
        <v>48</v>
      </c>
      <c r="AB75" s="870"/>
      <c r="AC75" s="870"/>
      <c r="AD75" s="870"/>
      <c r="AE75" s="820"/>
      <c r="AF75" s="871">
        <v>48</v>
      </c>
      <c r="AG75" s="870"/>
      <c r="AH75" s="870"/>
      <c r="AI75" s="870"/>
      <c r="AJ75" s="820"/>
      <c r="AK75" s="871" t="s">
        <v>552</v>
      </c>
      <c r="AL75" s="870"/>
      <c r="AM75" s="870"/>
      <c r="AN75" s="870"/>
      <c r="AO75" s="820"/>
      <c r="AP75" s="871" t="s">
        <v>552</v>
      </c>
      <c r="AQ75" s="870"/>
      <c r="AR75" s="870"/>
      <c r="AS75" s="870"/>
      <c r="AT75" s="820"/>
      <c r="AU75" s="871" t="s">
        <v>543</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558</v>
      </c>
      <c r="C76" s="864"/>
      <c r="D76" s="864"/>
      <c r="E76" s="864"/>
      <c r="F76" s="864"/>
      <c r="G76" s="864"/>
      <c r="H76" s="864"/>
      <c r="I76" s="864"/>
      <c r="J76" s="864"/>
      <c r="K76" s="864"/>
      <c r="L76" s="864"/>
      <c r="M76" s="864"/>
      <c r="N76" s="864"/>
      <c r="O76" s="864"/>
      <c r="P76" s="865"/>
      <c r="Q76" s="869">
        <v>264334</v>
      </c>
      <c r="R76" s="870"/>
      <c r="S76" s="870"/>
      <c r="T76" s="870"/>
      <c r="U76" s="820"/>
      <c r="V76" s="871">
        <v>259506</v>
      </c>
      <c r="W76" s="870"/>
      <c r="X76" s="870"/>
      <c r="Y76" s="870"/>
      <c r="Z76" s="820"/>
      <c r="AA76" s="871">
        <v>4828</v>
      </c>
      <c r="AB76" s="870"/>
      <c r="AC76" s="870"/>
      <c r="AD76" s="870"/>
      <c r="AE76" s="820"/>
      <c r="AF76" s="871">
        <v>4828</v>
      </c>
      <c r="AG76" s="870"/>
      <c r="AH76" s="870"/>
      <c r="AI76" s="870"/>
      <c r="AJ76" s="820"/>
      <c r="AK76" s="871">
        <v>1443</v>
      </c>
      <c r="AL76" s="870"/>
      <c r="AM76" s="870"/>
      <c r="AN76" s="870"/>
      <c r="AO76" s="820"/>
      <c r="AP76" s="871" t="s">
        <v>552</v>
      </c>
      <c r="AQ76" s="870"/>
      <c r="AR76" s="870"/>
      <c r="AS76" s="870"/>
      <c r="AT76" s="820"/>
      <c r="AU76" s="871" t="s">
        <v>543</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395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5799</v>
      </c>
      <c r="AG88" s="832"/>
      <c r="AH88" s="832"/>
      <c r="AI88" s="832"/>
      <c r="AJ88" s="832"/>
      <c r="AK88" s="829"/>
      <c r="AL88" s="829"/>
      <c r="AM88" s="829"/>
      <c r="AN88" s="829"/>
      <c r="AO88" s="829"/>
      <c r="AP88" s="832">
        <v>418</v>
      </c>
      <c r="AQ88" s="832"/>
      <c r="AR88" s="832"/>
      <c r="AS88" s="832"/>
      <c r="AT88" s="832"/>
      <c r="AU88" s="832">
        <v>73</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396</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128</v>
      </c>
      <c r="CS102" s="840"/>
      <c r="CT102" s="840"/>
      <c r="CU102" s="840"/>
      <c r="CV102" s="883"/>
      <c r="CW102" s="882">
        <v>9</v>
      </c>
      <c r="CX102" s="840"/>
      <c r="CY102" s="840"/>
      <c r="CZ102" s="840"/>
      <c r="DA102" s="883"/>
      <c r="DB102" s="882" t="s">
        <v>552</v>
      </c>
      <c r="DC102" s="840"/>
      <c r="DD102" s="840"/>
      <c r="DE102" s="840"/>
      <c r="DF102" s="883"/>
      <c r="DG102" s="882" t="s">
        <v>552</v>
      </c>
      <c r="DH102" s="840"/>
      <c r="DI102" s="840"/>
      <c r="DJ102" s="840"/>
      <c r="DK102" s="883"/>
      <c r="DL102" s="882" t="s">
        <v>552</v>
      </c>
      <c r="DM102" s="840"/>
      <c r="DN102" s="840"/>
      <c r="DO102" s="840"/>
      <c r="DP102" s="883"/>
      <c r="DQ102" s="882" t="s">
        <v>552</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286</v>
      </c>
      <c r="AG109" s="885"/>
      <c r="AH109" s="885"/>
      <c r="AI109" s="885"/>
      <c r="AJ109" s="886"/>
      <c r="AK109" s="884" t="s">
        <v>285</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286</v>
      </c>
      <c r="BW109" s="885"/>
      <c r="BX109" s="885"/>
      <c r="BY109" s="885"/>
      <c r="BZ109" s="886"/>
      <c r="CA109" s="884" t="s">
        <v>285</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286</v>
      </c>
      <c r="DM109" s="885"/>
      <c r="DN109" s="885"/>
      <c r="DO109" s="885"/>
      <c r="DP109" s="886"/>
      <c r="DQ109" s="884" t="s">
        <v>285</v>
      </c>
      <c r="DR109" s="885"/>
      <c r="DS109" s="885"/>
      <c r="DT109" s="885"/>
      <c r="DU109" s="886"/>
      <c r="DV109" s="884" t="s">
        <v>405</v>
      </c>
      <c r="DW109" s="885"/>
      <c r="DX109" s="885"/>
      <c r="DY109" s="885"/>
      <c r="DZ109" s="887"/>
    </row>
    <row r="110" spans="1:131" s="199" customFormat="1" ht="26.25" customHeight="1" x14ac:dyDescent="0.15">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4100741</v>
      </c>
      <c r="AB110" s="892"/>
      <c r="AC110" s="892"/>
      <c r="AD110" s="892"/>
      <c r="AE110" s="893"/>
      <c r="AF110" s="894">
        <v>3937479</v>
      </c>
      <c r="AG110" s="892"/>
      <c r="AH110" s="892"/>
      <c r="AI110" s="892"/>
      <c r="AJ110" s="893"/>
      <c r="AK110" s="894">
        <v>3568304</v>
      </c>
      <c r="AL110" s="892"/>
      <c r="AM110" s="892"/>
      <c r="AN110" s="892"/>
      <c r="AO110" s="893"/>
      <c r="AP110" s="895">
        <v>19.8</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34354859</v>
      </c>
      <c r="BR110" s="927"/>
      <c r="BS110" s="927"/>
      <c r="BT110" s="927"/>
      <c r="BU110" s="927"/>
      <c r="BV110" s="927">
        <v>33345850</v>
      </c>
      <c r="BW110" s="927"/>
      <c r="BX110" s="927"/>
      <c r="BY110" s="927"/>
      <c r="BZ110" s="927"/>
      <c r="CA110" s="927">
        <v>32637160</v>
      </c>
      <c r="CB110" s="927"/>
      <c r="CC110" s="927"/>
      <c r="CD110" s="927"/>
      <c r="CE110" s="927"/>
      <c r="CF110" s="941">
        <v>181.1</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v>1987203</v>
      </c>
      <c r="BR111" s="920"/>
      <c r="BS111" s="920"/>
      <c r="BT111" s="920"/>
      <c r="BU111" s="920"/>
      <c r="BV111" s="920">
        <v>1721622</v>
      </c>
      <c r="BW111" s="920"/>
      <c r="BX111" s="920"/>
      <c r="BY111" s="920"/>
      <c r="BZ111" s="920"/>
      <c r="CA111" s="920">
        <v>1475730</v>
      </c>
      <c r="CB111" s="920"/>
      <c r="CC111" s="920"/>
      <c r="CD111" s="920"/>
      <c r="CE111" s="920"/>
      <c r="CF111" s="914">
        <v>8.1999999999999993</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40897130</v>
      </c>
      <c r="BR112" s="920"/>
      <c r="BS112" s="920"/>
      <c r="BT112" s="920"/>
      <c r="BU112" s="920"/>
      <c r="BV112" s="920">
        <v>40322610</v>
      </c>
      <c r="BW112" s="920"/>
      <c r="BX112" s="920"/>
      <c r="BY112" s="920"/>
      <c r="BZ112" s="920"/>
      <c r="CA112" s="920">
        <v>39332078</v>
      </c>
      <c r="CB112" s="920"/>
      <c r="CC112" s="920"/>
      <c r="CD112" s="920"/>
      <c r="CE112" s="920"/>
      <c r="CF112" s="914">
        <v>218.3</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2301347</v>
      </c>
      <c r="AB113" s="934"/>
      <c r="AC113" s="934"/>
      <c r="AD113" s="934"/>
      <c r="AE113" s="935"/>
      <c r="AF113" s="936">
        <v>2245867</v>
      </c>
      <c r="AG113" s="934"/>
      <c r="AH113" s="934"/>
      <c r="AI113" s="934"/>
      <c r="AJ113" s="935"/>
      <c r="AK113" s="936">
        <v>2319538</v>
      </c>
      <c r="AL113" s="934"/>
      <c r="AM113" s="934"/>
      <c r="AN113" s="934"/>
      <c r="AO113" s="935"/>
      <c r="AP113" s="937">
        <v>12.9</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v>35787</v>
      </c>
      <c r="BR113" s="920"/>
      <c r="BS113" s="920"/>
      <c r="BT113" s="920"/>
      <c r="BU113" s="920"/>
      <c r="BV113" s="920">
        <v>33526</v>
      </c>
      <c r="BW113" s="920"/>
      <c r="BX113" s="920"/>
      <c r="BY113" s="920"/>
      <c r="BZ113" s="920"/>
      <c r="CA113" s="920">
        <v>73154</v>
      </c>
      <c r="CB113" s="920"/>
      <c r="CC113" s="920"/>
      <c r="CD113" s="920"/>
      <c r="CE113" s="920"/>
      <c r="CF113" s="914">
        <v>0.4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5217</v>
      </c>
      <c r="AB114" s="959"/>
      <c r="AC114" s="959"/>
      <c r="AD114" s="959"/>
      <c r="AE114" s="960"/>
      <c r="AF114" s="961">
        <v>3545</v>
      </c>
      <c r="AG114" s="959"/>
      <c r="AH114" s="959"/>
      <c r="AI114" s="959"/>
      <c r="AJ114" s="960"/>
      <c r="AK114" s="961">
        <v>2522</v>
      </c>
      <c r="AL114" s="959"/>
      <c r="AM114" s="959"/>
      <c r="AN114" s="959"/>
      <c r="AO114" s="960"/>
      <c r="AP114" s="962">
        <v>0</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6759730</v>
      </c>
      <c r="BR114" s="920"/>
      <c r="BS114" s="920"/>
      <c r="BT114" s="920"/>
      <c r="BU114" s="920"/>
      <c r="BV114" s="920">
        <v>6183747</v>
      </c>
      <c r="BW114" s="920"/>
      <c r="BX114" s="920"/>
      <c r="BY114" s="920"/>
      <c r="BZ114" s="920"/>
      <c r="CA114" s="920">
        <v>6469332</v>
      </c>
      <c r="CB114" s="920"/>
      <c r="CC114" s="920"/>
      <c r="CD114" s="920"/>
      <c r="CE114" s="920"/>
      <c r="CF114" s="914">
        <v>35.9</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295268</v>
      </c>
      <c r="AB115" s="934"/>
      <c r="AC115" s="934"/>
      <c r="AD115" s="934"/>
      <c r="AE115" s="935"/>
      <c r="AF115" s="936">
        <v>291413</v>
      </c>
      <c r="AG115" s="934"/>
      <c r="AH115" s="934"/>
      <c r="AI115" s="934"/>
      <c r="AJ115" s="935"/>
      <c r="AK115" s="936">
        <v>275528</v>
      </c>
      <c r="AL115" s="934"/>
      <c r="AM115" s="934"/>
      <c r="AN115" s="934"/>
      <c r="AO115" s="935"/>
      <c r="AP115" s="937">
        <v>1.5</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15">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77</v>
      </c>
      <c r="AB116" s="959"/>
      <c r="AC116" s="959"/>
      <c r="AD116" s="959"/>
      <c r="AE116" s="960"/>
      <c r="AF116" s="961">
        <v>110</v>
      </c>
      <c r="AG116" s="959"/>
      <c r="AH116" s="959"/>
      <c r="AI116" s="959"/>
      <c r="AJ116" s="960"/>
      <c r="AK116" s="961">
        <v>197</v>
      </c>
      <c r="AL116" s="959"/>
      <c r="AM116" s="959"/>
      <c r="AN116" s="959"/>
      <c r="AO116" s="960"/>
      <c r="AP116" s="962">
        <v>0</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256555</v>
      </c>
      <c r="DH116" s="959"/>
      <c r="DI116" s="959"/>
      <c r="DJ116" s="959"/>
      <c r="DK116" s="960"/>
      <c r="DL116" s="961">
        <v>168067</v>
      </c>
      <c r="DM116" s="959"/>
      <c r="DN116" s="959"/>
      <c r="DO116" s="959"/>
      <c r="DP116" s="960"/>
      <c r="DQ116" s="961">
        <v>97425</v>
      </c>
      <c r="DR116" s="959"/>
      <c r="DS116" s="959"/>
      <c r="DT116" s="959"/>
      <c r="DU116" s="960"/>
      <c r="DV116" s="962">
        <v>0.5</v>
      </c>
      <c r="DW116" s="963"/>
      <c r="DX116" s="963"/>
      <c r="DY116" s="963"/>
      <c r="DZ116" s="964"/>
    </row>
    <row r="117" spans="1:130" s="199" customFormat="1" ht="26.25" customHeight="1" x14ac:dyDescent="0.15">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6702650</v>
      </c>
      <c r="AB117" s="977"/>
      <c r="AC117" s="977"/>
      <c r="AD117" s="977"/>
      <c r="AE117" s="978"/>
      <c r="AF117" s="979">
        <v>6478414</v>
      </c>
      <c r="AG117" s="977"/>
      <c r="AH117" s="977"/>
      <c r="AI117" s="977"/>
      <c r="AJ117" s="978"/>
      <c r="AK117" s="979">
        <v>6166089</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286</v>
      </c>
      <c r="AG118" s="885"/>
      <c r="AH118" s="885"/>
      <c r="AI118" s="885"/>
      <c r="AJ118" s="886"/>
      <c r="AK118" s="884" t="s">
        <v>285</v>
      </c>
      <c r="AL118" s="885"/>
      <c r="AM118" s="885"/>
      <c r="AN118" s="885"/>
      <c r="AO118" s="886"/>
      <c r="AP118" s="971" t="s">
        <v>405</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435</v>
      </c>
      <c r="BP119" s="1006"/>
      <c r="BQ119" s="997">
        <v>84034709</v>
      </c>
      <c r="BR119" s="998"/>
      <c r="BS119" s="998"/>
      <c r="BT119" s="998"/>
      <c r="BU119" s="998"/>
      <c r="BV119" s="998">
        <v>81607355</v>
      </c>
      <c r="BW119" s="998"/>
      <c r="BX119" s="998"/>
      <c r="BY119" s="998"/>
      <c r="BZ119" s="998"/>
      <c r="CA119" s="998">
        <v>79987454</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1730648</v>
      </c>
      <c r="DH119" s="984"/>
      <c r="DI119" s="984"/>
      <c r="DJ119" s="984"/>
      <c r="DK119" s="985"/>
      <c r="DL119" s="983">
        <v>1553555</v>
      </c>
      <c r="DM119" s="984"/>
      <c r="DN119" s="984"/>
      <c r="DO119" s="984"/>
      <c r="DP119" s="985"/>
      <c r="DQ119" s="983">
        <v>1378305</v>
      </c>
      <c r="DR119" s="984"/>
      <c r="DS119" s="984"/>
      <c r="DT119" s="984"/>
      <c r="DU119" s="985"/>
      <c r="DV119" s="986">
        <v>7.6</v>
      </c>
      <c r="DW119" s="987"/>
      <c r="DX119" s="987"/>
      <c r="DY119" s="987"/>
      <c r="DZ119" s="988"/>
    </row>
    <row r="120" spans="1:130" s="199" customFormat="1" ht="26.25" customHeight="1" x14ac:dyDescent="0.15">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9922759</v>
      </c>
      <c r="BR120" s="927"/>
      <c r="BS120" s="927"/>
      <c r="BT120" s="927"/>
      <c r="BU120" s="927"/>
      <c r="BV120" s="927">
        <v>10105533</v>
      </c>
      <c r="BW120" s="927"/>
      <c r="BX120" s="927"/>
      <c r="BY120" s="927"/>
      <c r="BZ120" s="927"/>
      <c r="CA120" s="927">
        <v>9685195</v>
      </c>
      <c r="CB120" s="927"/>
      <c r="CC120" s="927"/>
      <c r="CD120" s="927"/>
      <c r="CE120" s="927"/>
      <c r="CF120" s="941">
        <v>53.7</v>
      </c>
      <c r="CG120" s="942"/>
      <c r="CH120" s="942"/>
      <c r="CI120" s="942"/>
      <c r="CJ120" s="942"/>
      <c r="CK120" s="1007" t="s">
        <v>439</v>
      </c>
      <c r="CL120" s="1008"/>
      <c r="CM120" s="1008"/>
      <c r="CN120" s="1008"/>
      <c r="CO120" s="1009"/>
      <c r="CP120" s="1015" t="s">
        <v>440</v>
      </c>
      <c r="CQ120" s="1016"/>
      <c r="CR120" s="1016"/>
      <c r="CS120" s="1016"/>
      <c r="CT120" s="1016"/>
      <c r="CU120" s="1016"/>
      <c r="CV120" s="1016"/>
      <c r="CW120" s="1016"/>
      <c r="CX120" s="1016"/>
      <c r="CY120" s="1016"/>
      <c r="CZ120" s="1016"/>
      <c r="DA120" s="1016"/>
      <c r="DB120" s="1016"/>
      <c r="DC120" s="1016"/>
      <c r="DD120" s="1016"/>
      <c r="DE120" s="1016"/>
      <c r="DF120" s="1017"/>
      <c r="DG120" s="926">
        <v>31012085</v>
      </c>
      <c r="DH120" s="927"/>
      <c r="DI120" s="927"/>
      <c r="DJ120" s="927"/>
      <c r="DK120" s="927"/>
      <c r="DL120" s="927">
        <v>30613486</v>
      </c>
      <c r="DM120" s="927"/>
      <c r="DN120" s="927"/>
      <c r="DO120" s="927"/>
      <c r="DP120" s="927"/>
      <c r="DQ120" s="927">
        <v>29873797</v>
      </c>
      <c r="DR120" s="927"/>
      <c r="DS120" s="927"/>
      <c r="DT120" s="927"/>
      <c r="DU120" s="927"/>
      <c r="DV120" s="928">
        <v>165.8</v>
      </c>
      <c r="DW120" s="928"/>
      <c r="DX120" s="928"/>
      <c r="DY120" s="928"/>
      <c r="DZ120" s="929"/>
    </row>
    <row r="121" spans="1:130" s="199" customFormat="1" ht="26.25" customHeight="1" x14ac:dyDescent="0.15">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250710</v>
      </c>
      <c r="BR121" s="920"/>
      <c r="BS121" s="920"/>
      <c r="BT121" s="920"/>
      <c r="BU121" s="920"/>
      <c r="BV121" s="920">
        <v>259732</v>
      </c>
      <c r="BW121" s="920"/>
      <c r="BX121" s="920"/>
      <c r="BY121" s="920"/>
      <c r="BZ121" s="920"/>
      <c r="CA121" s="920">
        <v>238636</v>
      </c>
      <c r="CB121" s="920"/>
      <c r="CC121" s="920"/>
      <c r="CD121" s="920"/>
      <c r="CE121" s="920"/>
      <c r="CF121" s="914">
        <v>1.3</v>
      </c>
      <c r="CG121" s="915"/>
      <c r="CH121" s="915"/>
      <c r="CI121" s="915"/>
      <c r="CJ121" s="915"/>
      <c r="CK121" s="1010"/>
      <c r="CL121" s="1011"/>
      <c r="CM121" s="1011"/>
      <c r="CN121" s="1011"/>
      <c r="CO121" s="1012"/>
      <c r="CP121" s="1020" t="s">
        <v>443</v>
      </c>
      <c r="CQ121" s="1021"/>
      <c r="CR121" s="1021"/>
      <c r="CS121" s="1021"/>
      <c r="CT121" s="1021"/>
      <c r="CU121" s="1021"/>
      <c r="CV121" s="1021"/>
      <c r="CW121" s="1021"/>
      <c r="CX121" s="1021"/>
      <c r="CY121" s="1021"/>
      <c r="CZ121" s="1021"/>
      <c r="DA121" s="1021"/>
      <c r="DB121" s="1021"/>
      <c r="DC121" s="1021"/>
      <c r="DD121" s="1021"/>
      <c r="DE121" s="1021"/>
      <c r="DF121" s="1022"/>
      <c r="DG121" s="919">
        <v>8251001</v>
      </c>
      <c r="DH121" s="920"/>
      <c r="DI121" s="920"/>
      <c r="DJ121" s="920"/>
      <c r="DK121" s="920"/>
      <c r="DL121" s="920">
        <v>7972519</v>
      </c>
      <c r="DM121" s="920"/>
      <c r="DN121" s="920"/>
      <c r="DO121" s="920"/>
      <c r="DP121" s="920"/>
      <c r="DQ121" s="920">
        <v>7742144</v>
      </c>
      <c r="DR121" s="920"/>
      <c r="DS121" s="920"/>
      <c r="DT121" s="920"/>
      <c r="DU121" s="920"/>
      <c r="DV121" s="921">
        <v>43</v>
      </c>
      <c r="DW121" s="921"/>
      <c r="DX121" s="921"/>
      <c r="DY121" s="921"/>
      <c r="DZ121" s="922"/>
    </row>
    <row r="122" spans="1:130" s="199" customFormat="1" ht="26.25" customHeight="1" x14ac:dyDescent="0.15">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444</v>
      </c>
      <c r="BA122" s="965"/>
      <c r="BB122" s="965"/>
      <c r="BC122" s="965"/>
      <c r="BD122" s="965"/>
      <c r="BE122" s="965"/>
      <c r="BF122" s="965"/>
      <c r="BG122" s="965"/>
      <c r="BH122" s="965"/>
      <c r="BI122" s="965"/>
      <c r="BJ122" s="965"/>
      <c r="BK122" s="965"/>
      <c r="BL122" s="965"/>
      <c r="BM122" s="965"/>
      <c r="BN122" s="965"/>
      <c r="BO122" s="965"/>
      <c r="BP122" s="966"/>
      <c r="BQ122" s="997">
        <v>50361625</v>
      </c>
      <c r="BR122" s="998"/>
      <c r="BS122" s="998"/>
      <c r="BT122" s="998"/>
      <c r="BU122" s="998"/>
      <c r="BV122" s="998">
        <v>50416525</v>
      </c>
      <c r="BW122" s="998"/>
      <c r="BX122" s="998"/>
      <c r="BY122" s="998"/>
      <c r="BZ122" s="998"/>
      <c r="CA122" s="998">
        <v>49065866</v>
      </c>
      <c r="CB122" s="998"/>
      <c r="CC122" s="998"/>
      <c r="CD122" s="998"/>
      <c r="CE122" s="998"/>
      <c r="CF122" s="1018">
        <v>272.3</v>
      </c>
      <c r="CG122" s="1019"/>
      <c r="CH122" s="1019"/>
      <c r="CI122" s="1019"/>
      <c r="CJ122" s="1019"/>
      <c r="CK122" s="1010"/>
      <c r="CL122" s="1011"/>
      <c r="CM122" s="1011"/>
      <c r="CN122" s="1011"/>
      <c r="CO122" s="1012"/>
      <c r="CP122" s="1020" t="s">
        <v>445</v>
      </c>
      <c r="CQ122" s="1021"/>
      <c r="CR122" s="1021"/>
      <c r="CS122" s="1021"/>
      <c r="CT122" s="1021"/>
      <c r="CU122" s="1021"/>
      <c r="CV122" s="1021"/>
      <c r="CW122" s="1021"/>
      <c r="CX122" s="1021"/>
      <c r="CY122" s="1021"/>
      <c r="CZ122" s="1021"/>
      <c r="DA122" s="1021"/>
      <c r="DB122" s="1021"/>
      <c r="DC122" s="1021"/>
      <c r="DD122" s="1021"/>
      <c r="DE122" s="1021"/>
      <c r="DF122" s="1022"/>
      <c r="DG122" s="919">
        <v>1634044</v>
      </c>
      <c r="DH122" s="920"/>
      <c r="DI122" s="920"/>
      <c r="DJ122" s="920"/>
      <c r="DK122" s="920"/>
      <c r="DL122" s="920">
        <v>1736605</v>
      </c>
      <c r="DM122" s="920"/>
      <c r="DN122" s="920"/>
      <c r="DO122" s="920"/>
      <c r="DP122" s="920"/>
      <c r="DQ122" s="920">
        <v>1704956</v>
      </c>
      <c r="DR122" s="920"/>
      <c r="DS122" s="920"/>
      <c r="DT122" s="920"/>
      <c r="DU122" s="920"/>
      <c r="DV122" s="921">
        <v>9.5</v>
      </c>
      <c r="DW122" s="921"/>
      <c r="DX122" s="921"/>
      <c r="DY122" s="921"/>
      <c r="DZ122" s="922"/>
    </row>
    <row r="123" spans="1:130" s="199" customFormat="1" ht="26.25" customHeight="1" x14ac:dyDescent="0.15">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93898</v>
      </c>
      <c r="AB123" s="959"/>
      <c r="AC123" s="959"/>
      <c r="AD123" s="959"/>
      <c r="AE123" s="960"/>
      <c r="AF123" s="961">
        <v>93285</v>
      </c>
      <c r="AG123" s="959"/>
      <c r="AH123" s="959"/>
      <c r="AI123" s="959"/>
      <c r="AJ123" s="960"/>
      <c r="AK123" s="961">
        <v>81457</v>
      </c>
      <c r="AL123" s="959"/>
      <c r="AM123" s="959"/>
      <c r="AN123" s="959"/>
      <c r="AO123" s="960"/>
      <c r="AP123" s="962">
        <v>0.5</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446</v>
      </c>
      <c r="BP123" s="1006"/>
      <c r="BQ123" s="1065">
        <v>60535094</v>
      </c>
      <c r="BR123" s="1066"/>
      <c r="BS123" s="1066"/>
      <c r="BT123" s="1066"/>
      <c r="BU123" s="1066"/>
      <c r="BV123" s="1066">
        <v>60781790</v>
      </c>
      <c r="BW123" s="1066"/>
      <c r="BX123" s="1066"/>
      <c r="BY123" s="1066"/>
      <c r="BZ123" s="1066"/>
      <c r="CA123" s="1066">
        <v>58989697</v>
      </c>
      <c r="CB123" s="1066"/>
      <c r="CC123" s="1066"/>
      <c r="CD123" s="1066"/>
      <c r="CE123" s="1066"/>
      <c r="CF123" s="999"/>
      <c r="CG123" s="1000"/>
      <c r="CH123" s="1000"/>
      <c r="CI123" s="1000"/>
      <c r="CJ123" s="1001"/>
      <c r="CK123" s="1010"/>
      <c r="CL123" s="1011"/>
      <c r="CM123" s="1011"/>
      <c r="CN123" s="1011"/>
      <c r="CO123" s="1012"/>
      <c r="CP123" s="1020" t="s">
        <v>447</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v>11181</v>
      </c>
      <c r="DR123" s="959"/>
      <c r="DS123" s="959"/>
      <c r="DT123" s="959"/>
      <c r="DU123" s="960"/>
      <c r="DV123" s="962">
        <v>0.1</v>
      </c>
      <c r="DW123" s="963"/>
      <c r="DX123" s="963"/>
      <c r="DY123" s="963"/>
      <c r="DZ123" s="964"/>
    </row>
    <row r="124" spans="1:130" s="199" customFormat="1" ht="26.25" customHeight="1" thickBot="1" x14ac:dyDescent="0.2">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448</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129.69999999999999</v>
      </c>
      <c r="BR124" s="1028"/>
      <c r="BS124" s="1028"/>
      <c r="BT124" s="1028"/>
      <c r="BU124" s="1028"/>
      <c r="BV124" s="1028">
        <v>112.6</v>
      </c>
      <c r="BW124" s="1028"/>
      <c r="BX124" s="1028"/>
      <c r="BY124" s="1028"/>
      <c r="BZ124" s="1028"/>
      <c r="CA124" s="1028">
        <v>116.5</v>
      </c>
      <c r="CB124" s="1028"/>
      <c r="CC124" s="1028"/>
      <c r="CD124" s="1028"/>
      <c r="CE124" s="1028"/>
      <c r="CF124" s="1029"/>
      <c r="CG124" s="1030"/>
      <c r="CH124" s="1030"/>
      <c r="CI124" s="1030"/>
      <c r="CJ124" s="1031"/>
      <c r="CK124" s="1013"/>
      <c r="CL124" s="1013"/>
      <c r="CM124" s="1013"/>
      <c r="CN124" s="1013"/>
      <c r="CO124" s="1014"/>
      <c r="CP124" s="1020" t="s">
        <v>449</v>
      </c>
      <c r="CQ124" s="1021"/>
      <c r="CR124" s="1021"/>
      <c r="CS124" s="1021"/>
      <c r="CT124" s="1021"/>
      <c r="CU124" s="1021"/>
      <c r="CV124" s="1021"/>
      <c r="CW124" s="1021"/>
      <c r="CX124" s="1021"/>
      <c r="CY124" s="1021"/>
      <c r="CZ124" s="1021"/>
      <c r="DA124" s="1021"/>
      <c r="DB124" s="1021"/>
      <c r="DC124" s="1021"/>
      <c r="DD124" s="1021"/>
      <c r="DE124" s="1021"/>
      <c r="DF124" s="1022"/>
      <c r="DG124" s="1005" t="s">
        <v>450</v>
      </c>
      <c r="DH124" s="984"/>
      <c r="DI124" s="984"/>
      <c r="DJ124" s="984"/>
      <c r="DK124" s="985"/>
      <c r="DL124" s="983" t="s">
        <v>450</v>
      </c>
      <c r="DM124" s="984"/>
      <c r="DN124" s="984"/>
      <c r="DO124" s="984"/>
      <c r="DP124" s="985"/>
      <c r="DQ124" s="983" t="s">
        <v>450</v>
      </c>
      <c r="DR124" s="984"/>
      <c r="DS124" s="984"/>
      <c r="DT124" s="984"/>
      <c r="DU124" s="985"/>
      <c r="DV124" s="986" t="s">
        <v>450</v>
      </c>
      <c r="DW124" s="987"/>
      <c r="DX124" s="987"/>
      <c r="DY124" s="987"/>
      <c r="DZ124" s="988"/>
    </row>
    <row r="125" spans="1:130" s="199" customFormat="1" ht="26.25" customHeight="1" x14ac:dyDescent="0.15">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450</v>
      </c>
      <c r="AB125" s="959"/>
      <c r="AC125" s="959"/>
      <c r="AD125" s="959"/>
      <c r="AE125" s="960"/>
      <c r="AF125" s="961" t="s">
        <v>450</v>
      </c>
      <c r="AG125" s="959"/>
      <c r="AH125" s="959"/>
      <c r="AI125" s="959"/>
      <c r="AJ125" s="960"/>
      <c r="AK125" s="961" t="s">
        <v>450</v>
      </c>
      <c r="AL125" s="959"/>
      <c r="AM125" s="959"/>
      <c r="AN125" s="959"/>
      <c r="AO125" s="960"/>
      <c r="AP125" s="962" t="s">
        <v>450</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451</v>
      </c>
      <c r="CL125" s="1008"/>
      <c r="CM125" s="1008"/>
      <c r="CN125" s="1008"/>
      <c r="CO125" s="1009"/>
      <c r="CP125" s="940" t="s">
        <v>452</v>
      </c>
      <c r="CQ125" s="889"/>
      <c r="CR125" s="889"/>
      <c r="CS125" s="889"/>
      <c r="CT125" s="889"/>
      <c r="CU125" s="889"/>
      <c r="CV125" s="889"/>
      <c r="CW125" s="889"/>
      <c r="CX125" s="889"/>
      <c r="CY125" s="889"/>
      <c r="CZ125" s="889"/>
      <c r="DA125" s="889"/>
      <c r="DB125" s="889"/>
      <c r="DC125" s="889"/>
      <c r="DD125" s="889"/>
      <c r="DE125" s="889"/>
      <c r="DF125" s="890"/>
      <c r="DG125" s="926" t="s">
        <v>450</v>
      </c>
      <c r="DH125" s="927"/>
      <c r="DI125" s="927"/>
      <c r="DJ125" s="927"/>
      <c r="DK125" s="927"/>
      <c r="DL125" s="927" t="s">
        <v>450</v>
      </c>
      <c r="DM125" s="927"/>
      <c r="DN125" s="927"/>
      <c r="DO125" s="927"/>
      <c r="DP125" s="927"/>
      <c r="DQ125" s="927" t="s">
        <v>450</v>
      </c>
      <c r="DR125" s="927"/>
      <c r="DS125" s="927"/>
      <c r="DT125" s="927"/>
      <c r="DU125" s="927"/>
      <c r="DV125" s="928" t="s">
        <v>450</v>
      </c>
      <c r="DW125" s="928"/>
      <c r="DX125" s="928"/>
      <c r="DY125" s="928"/>
      <c r="DZ125" s="929"/>
    </row>
    <row r="126" spans="1:130" s="199" customFormat="1" ht="26.25" customHeight="1" thickBot="1" x14ac:dyDescent="0.2">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201370</v>
      </c>
      <c r="AB126" s="959"/>
      <c r="AC126" s="959"/>
      <c r="AD126" s="959"/>
      <c r="AE126" s="960"/>
      <c r="AF126" s="961">
        <v>198128</v>
      </c>
      <c r="AG126" s="959"/>
      <c r="AH126" s="959"/>
      <c r="AI126" s="959"/>
      <c r="AJ126" s="960"/>
      <c r="AK126" s="961">
        <v>194071</v>
      </c>
      <c r="AL126" s="959"/>
      <c r="AM126" s="959"/>
      <c r="AN126" s="959"/>
      <c r="AO126" s="960"/>
      <c r="AP126" s="962">
        <v>1.1000000000000001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453</v>
      </c>
      <c r="CQ126" s="950"/>
      <c r="CR126" s="950"/>
      <c r="CS126" s="950"/>
      <c r="CT126" s="950"/>
      <c r="CU126" s="950"/>
      <c r="CV126" s="950"/>
      <c r="CW126" s="950"/>
      <c r="CX126" s="950"/>
      <c r="CY126" s="950"/>
      <c r="CZ126" s="950"/>
      <c r="DA126" s="950"/>
      <c r="DB126" s="950"/>
      <c r="DC126" s="950"/>
      <c r="DD126" s="950"/>
      <c r="DE126" s="950"/>
      <c r="DF126" s="951"/>
      <c r="DG126" s="919" t="s">
        <v>450</v>
      </c>
      <c r="DH126" s="920"/>
      <c r="DI126" s="920"/>
      <c r="DJ126" s="920"/>
      <c r="DK126" s="920"/>
      <c r="DL126" s="920" t="s">
        <v>450</v>
      </c>
      <c r="DM126" s="920"/>
      <c r="DN126" s="920"/>
      <c r="DO126" s="920"/>
      <c r="DP126" s="920"/>
      <c r="DQ126" s="920" t="s">
        <v>450</v>
      </c>
      <c r="DR126" s="920"/>
      <c r="DS126" s="920"/>
      <c r="DT126" s="920"/>
      <c r="DU126" s="920"/>
      <c r="DV126" s="921" t="s">
        <v>450</v>
      </c>
      <c r="DW126" s="921"/>
      <c r="DX126" s="921"/>
      <c r="DY126" s="921"/>
      <c r="DZ126" s="922"/>
    </row>
    <row r="127" spans="1:130" s="199" customFormat="1" ht="26.25" customHeight="1" x14ac:dyDescent="0.15">
      <c r="A127" s="1060"/>
      <c r="B127" s="948"/>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450</v>
      </c>
      <c r="AB127" s="959"/>
      <c r="AC127" s="959"/>
      <c r="AD127" s="959"/>
      <c r="AE127" s="960"/>
      <c r="AF127" s="961" t="s">
        <v>450</v>
      </c>
      <c r="AG127" s="959"/>
      <c r="AH127" s="959"/>
      <c r="AI127" s="959"/>
      <c r="AJ127" s="960"/>
      <c r="AK127" s="961" t="s">
        <v>450</v>
      </c>
      <c r="AL127" s="959"/>
      <c r="AM127" s="959"/>
      <c r="AN127" s="959"/>
      <c r="AO127" s="960"/>
      <c r="AP127" s="962" t="s">
        <v>450</v>
      </c>
      <c r="AQ127" s="963"/>
      <c r="AR127" s="963"/>
      <c r="AS127" s="963"/>
      <c r="AT127" s="964"/>
      <c r="AU127" s="235"/>
      <c r="AV127" s="235"/>
      <c r="AW127" s="235"/>
      <c r="AX127" s="1032" t="s">
        <v>455</v>
      </c>
      <c r="AY127" s="1033"/>
      <c r="AZ127" s="1033"/>
      <c r="BA127" s="1033"/>
      <c r="BB127" s="1033"/>
      <c r="BC127" s="1033"/>
      <c r="BD127" s="1033"/>
      <c r="BE127" s="1034"/>
      <c r="BF127" s="1035" t="s">
        <v>456</v>
      </c>
      <c r="BG127" s="1033"/>
      <c r="BH127" s="1033"/>
      <c r="BI127" s="1033"/>
      <c r="BJ127" s="1033"/>
      <c r="BK127" s="1033"/>
      <c r="BL127" s="1034"/>
      <c r="BM127" s="1035" t="s">
        <v>457</v>
      </c>
      <c r="BN127" s="1033"/>
      <c r="BO127" s="1033"/>
      <c r="BP127" s="1033"/>
      <c r="BQ127" s="1033"/>
      <c r="BR127" s="1033"/>
      <c r="BS127" s="1034"/>
      <c r="BT127" s="1035" t="s">
        <v>458</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459</v>
      </c>
      <c r="CQ127" s="950"/>
      <c r="CR127" s="950"/>
      <c r="CS127" s="950"/>
      <c r="CT127" s="950"/>
      <c r="CU127" s="950"/>
      <c r="CV127" s="950"/>
      <c r="CW127" s="950"/>
      <c r="CX127" s="950"/>
      <c r="CY127" s="950"/>
      <c r="CZ127" s="950"/>
      <c r="DA127" s="950"/>
      <c r="DB127" s="950"/>
      <c r="DC127" s="950"/>
      <c r="DD127" s="950"/>
      <c r="DE127" s="950"/>
      <c r="DF127" s="951"/>
      <c r="DG127" s="919" t="s">
        <v>450</v>
      </c>
      <c r="DH127" s="920"/>
      <c r="DI127" s="920"/>
      <c r="DJ127" s="920"/>
      <c r="DK127" s="920"/>
      <c r="DL127" s="920" t="s">
        <v>450</v>
      </c>
      <c r="DM127" s="920"/>
      <c r="DN127" s="920"/>
      <c r="DO127" s="920"/>
      <c r="DP127" s="920"/>
      <c r="DQ127" s="920" t="s">
        <v>450</v>
      </c>
      <c r="DR127" s="920"/>
      <c r="DS127" s="920"/>
      <c r="DT127" s="920"/>
      <c r="DU127" s="920"/>
      <c r="DV127" s="921" t="s">
        <v>450</v>
      </c>
      <c r="DW127" s="921"/>
      <c r="DX127" s="921"/>
      <c r="DY127" s="921"/>
      <c r="DZ127" s="922"/>
    </row>
    <row r="128" spans="1:130" s="199" customFormat="1" ht="26.25" customHeight="1" thickBot="1" x14ac:dyDescent="0.2">
      <c r="A128" s="1043" t="s">
        <v>460</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461</v>
      </c>
      <c r="X128" s="1045"/>
      <c r="Y128" s="1045"/>
      <c r="Z128" s="1046"/>
      <c r="AA128" s="1047">
        <v>50839</v>
      </c>
      <c r="AB128" s="1048"/>
      <c r="AC128" s="1048"/>
      <c r="AD128" s="1048"/>
      <c r="AE128" s="1049"/>
      <c r="AF128" s="1050">
        <v>41912</v>
      </c>
      <c r="AG128" s="1048"/>
      <c r="AH128" s="1048"/>
      <c r="AI128" s="1048"/>
      <c r="AJ128" s="1049"/>
      <c r="AK128" s="1050">
        <v>48621</v>
      </c>
      <c r="AL128" s="1048"/>
      <c r="AM128" s="1048"/>
      <c r="AN128" s="1048"/>
      <c r="AO128" s="1049"/>
      <c r="AP128" s="1051"/>
      <c r="AQ128" s="1052"/>
      <c r="AR128" s="1052"/>
      <c r="AS128" s="1052"/>
      <c r="AT128" s="1053"/>
      <c r="AU128" s="235"/>
      <c r="AV128" s="235"/>
      <c r="AW128" s="235"/>
      <c r="AX128" s="888" t="s">
        <v>462</v>
      </c>
      <c r="AY128" s="889"/>
      <c r="AZ128" s="889"/>
      <c r="BA128" s="889"/>
      <c r="BB128" s="889"/>
      <c r="BC128" s="889"/>
      <c r="BD128" s="889"/>
      <c r="BE128" s="890"/>
      <c r="BF128" s="1054" t="s">
        <v>112</v>
      </c>
      <c r="BG128" s="1055"/>
      <c r="BH128" s="1055"/>
      <c r="BI128" s="1055"/>
      <c r="BJ128" s="1055"/>
      <c r="BK128" s="1055"/>
      <c r="BL128" s="1056"/>
      <c r="BM128" s="1054">
        <v>12.32</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463</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464</v>
      </c>
      <c r="X129" s="1074"/>
      <c r="Y129" s="1074"/>
      <c r="Z129" s="1075"/>
      <c r="AA129" s="958">
        <v>22037631</v>
      </c>
      <c r="AB129" s="959"/>
      <c r="AC129" s="959"/>
      <c r="AD129" s="959"/>
      <c r="AE129" s="960"/>
      <c r="AF129" s="961">
        <v>22362692</v>
      </c>
      <c r="AG129" s="959"/>
      <c r="AH129" s="959"/>
      <c r="AI129" s="959"/>
      <c r="AJ129" s="960"/>
      <c r="AK129" s="961">
        <v>21898299</v>
      </c>
      <c r="AL129" s="959"/>
      <c r="AM129" s="959"/>
      <c r="AN129" s="959"/>
      <c r="AO129" s="960"/>
      <c r="AP129" s="1076"/>
      <c r="AQ129" s="1077"/>
      <c r="AR129" s="1077"/>
      <c r="AS129" s="1077"/>
      <c r="AT129" s="1078"/>
      <c r="AU129" s="237"/>
      <c r="AV129" s="237"/>
      <c r="AW129" s="237"/>
      <c r="AX129" s="1067" t="s">
        <v>465</v>
      </c>
      <c r="AY129" s="950"/>
      <c r="AZ129" s="950"/>
      <c r="BA129" s="950"/>
      <c r="BB129" s="950"/>
      <c r="BC129" s="950"/>
      <c r="BD129" s="950"/>
      <c r="BE129" s="951"/>
      <c r="BF129" s="1068" t="s">
        <v>112</v>
      </c>
      <c r="BG129" s="1069"/>
      <c r="BH129" s="1069"/>
      <c r="BI129" s="1069"/>
      <c r="BJ129" s="1069"/>
      <c r="BK129" s="1069"/>
      <c r="BL129" s="1070"/>
      <c r="BM129" s="1068">
        <v>17.32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467</v>
      </c>
      <c r="X130" s="1074"/>
      <c r="Y130" s="1074"/>
      <c r="Z130" s="1075"/>
      <c r="AA130" s="958">
        <v>3927540</v>
      </c>
      <c r="AB130" s="959"/>
      <c r="AC130" s="959"/>
      <c r="AD130" s="959"/>
      <c r="AE130" s="960"/>
      <c r="AF130" s="961">
        <v>3877966</v>
      </c>
      <c r="AG130" s="959"/>
      <c r="AH130" s="959"/>
      <c r="AI130" s="959"/>
      <c r="AJ130" s="960"/>
      <c r="AK130" s="961">
        <v>3876931</v>
      </c>
      <c r="AL130" s="959"/>
      <c r="AM130" s="959"/>
      <c r="AN130" s="959"/>
      <c r="AO130" s="960"/>
      <c r="AP130" s="1076"/>
      <c r="AQ130" s="1077"/>
      <c r="AR130" s="1077"/>
      <c r="AS130" s="1077"/>
      <c r="AT130" s="1078"/>
      <c r="AU130" s="237"/>
      <c r="AV130" s="237"/>
      <c r="AW130" s="237"/>
      <c r="AX130" s="1067" t="s">
        <v>468</v>
      </c>
      <c r="AY130" s="950"/>
      <c r="AZ130" s="950"/>
      <c r="BA130" s="950"/>
      <c r="BB130" s="950"/>
      <c r="BC130" s="950"/>
      <c r="BD130" s="950"/>
      <c r="BE130" s="951"/>
      <c r="BF130" s="1104">
        <v>13.7</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469</v>
      </c>
      <c r="X131" s="1112"/>
      <c r="Y131" s="1112"/>
      <c r="Z131" s="1113"/>
      <c r="AA131" s="1005">
        <v>18110091</v>
      </c>
      <c r="AB131" s="984"/>
      <c r="AC131" s="984"/>
      <c r="AD131" s="984"/>
      <c r="AE131" s="985"/>
      <c r="AF131" s="983">
        <v>18484726</v>
      </c>
      <c r="AG131" s="984"/>
      <c r="AH131" s="984"/>
      <c r="AI131" s="984"/>
      <c r="AJ131" s="985"/>
      <c r="AK131" s="983">
        <v>18021368</v>
      </c>
      <c r="AL131" s="984"/>
      <c r="AM131" s="984"/>
      <c r="AN131" s="984"/>
      <c r="AO131" s="985"/>
      <c r="AP131" s="1114"/>
      <c r="AQ131" s="1115"/>
      <c r="AR131" s="1115"/>
      <c r="AS131" s="1115"/>
      <c r="AT131" s="1116"/>
      <c r="AU131" s="237"/>
      <c r="AV131" s="237"/>
      <c r="AW131" s="237"/>
      <c r="AX131" s="1086" t="s">
        <v>470</v>
      </c>
      <c r="AY131" s="1037"/>
      <c r="AZ131" s="1037"/>
      <c r="BA131" s="1037"/>
      <c r="BB131" s="1037"/>
      <c r="BC131" s="1037"/>
      <c r="BD131" s="1037"/>
      <c r="BE131" s="1038"/>
      <c r="BF131" s="1087">
        <v>116.5</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471</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472</v>
      </c>
      <c r="W132" s="1097"/>
      <c r="X132" s="1097"/>
      <c r="Y132" s="1097"/>
      <c r="Z132" s="1098"/>
      <c r="AA132" s="1099">
        <v>15.042834409999999</v>
      </c>
      <c r="AB132" s="1100"/>
      <c r="AC132" s="1100"/>
      <c r="AD132" s="1100"/>
      <c r="AE132" s="1101"/>
      <c r="AF132" s="1102">
        <v>13.84135204</v>
      </c>
      <c r="AG132" s="1100"/>
      <c r="AH132" s="1100"/>
      <c r="AI132" s="1100"/>
      <c r="AJ132" s="1101"/>
      <c r="AK132" s="1102">
        <v>12.43266882</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473</v>
      </c>
      <c r="W133" s="1080"/>
      <c r="X133" s="1080"/>
      <c r="Y133" s="1080"/>
      <c r="Z133" s="1081"/>
      <c r="AA133" s="1082">
        <v>15.5</v>
      </c>
      <c r="AB133" s="1083"/>
      <c r="AC133" s="1083"/>
      <c r="AD133" s="1083"/>
      <c r="AE133" s="1084"/>
      <c r="AF133" s="1082">
        <v>14.7</v>
      </c>
      <c r="AG133" s="1083"/>
      <c r="AH133" s="1083"/>
      <c r="AI133" s="1083"/>
      <c r="AJ133" s="1084"/>
      <c r="AK133" s="1082">
        <v>13.7</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20" t="s">
        <v>476</v>
      </c>
      <c r="L7" s="256"/>
      <c r="M7" s="257" t="s">
        <v>477</v>
      </c>
      <c r="N7" s="258"/>
    </row>
    <row r="8" spans="1:16" x14ac:dyDescent="0.15">
      <c r="A8" s="250"/>
      <c r="B8" s="246"/>
      <c r="C8" s="246"/>
      <c r="D8" s="246"/>
      <c r="E8" s="246"/>
      <c r="F8" s="246"/>
      <c r="G8" s="259"/>
      <c r="H8" s="260"/>
      <c r="I8" s="260"/>
      <c r="J8" s="261"/>
      <c r="K8" s="1121"/>
      <c r="L8" s="262" t="s">
        <v>478</v>
      </c>
      <c r="M8" s="263" t="s">
        <v>479</v>
      </c>
      <c r="N8" s="264" t="s">
        <v>480</v>
      </c>
    </row>
    <row r="9" spans="1:16" x14ac:dyDescent="0.15">
      <c r="A9" s="250"/>
      <c r="B9" s="246"/>
      <c r="C9" s="246"/>
      <c r="D9" s="246"/>
      <c r="E9" s="246"/>
      <c r="F9" s="246"/>
      <c r="G9" s="1122" t="s">
        <v>481</v>
      </c>
      <c r="H9" s="1123"/>
      <c r="I9" s="1123"/>
      <c r="J9" s="1124"/>
      <c r="K9" s="265">
        <v>5365555</v>
      </c>
      <c r="L9" s="266">
        <v>85660</v>
      </c>
      <c r="M9" s="267">
        <v>72433</v>
      </c>
      <c r="N9" s="268">
        <v>18.3</v>
      </c>
    </row>
    <row r="10" spans="1:16" x14ac:dyDescent="0.15">
      <c r="A10" s="250"/>
      <c r="B10" s="246"/>
      <c r="C10" s="246"/>
      <c r="D10" s="246"/>
      <c r="E10" s="246"/>
      <c r="F10" s="246"/>
      <c r="G10" s="1122" t="s">
        <v>482</v>
      </c>
      <c r="H10" s="1123"/>
      <c r="I10" s="1123"/>
      <c r="J10" s="1124"/>
      <c r="K10" s="269">
        <v>414962</v>
      </c>
      <c r="L10" s="270">
        <v>6625</v>
      </c>
      <c r="M10" s="271">
        <v>5807</v>
      </c>
      <c r="N10" s="272">
        <v>14.1</v>
      </c>
    </row>
    <row r="11" spans="1:16" ht="13.5" customHeight="1" x14ac:dyDescent="0.15">
      <c r="A11" s="250"/>
      <c r="B11" s="246"/>
      <c r="C11" s="246"/>
      <c r="D11" s="246"/>
      <c r="E11" s="246"/>
      <c r="F11" s="246"/>
      <c r="G11" s="1122" t="s">
        <v>483</v>
      </c>
      <c r="H11" s="1123"/>
      <c r="I11" s="1123"/>
      <c r="J11" s="1124"/>
      <c r="K11" s="269">
        <v>55510</v>
      </c>
      <c r="L11" s="270">
        <v>886</v>
      </c>
      <c r="M11" s="271">
        <v>5465</v>
      </c>
      <c r="N11" s="272">
        <v>-83.8</v>
      </c>
    </row>
    <row r="12" spans="1:16" ht="13.5" customHeight="1" x14ac:dyDescent="0.15">
      <c r="A12" s="250"/>
      <c r="B12" s="246"/>
      <c r="C12" s="246"/>
      <c r="D12" s="246"/>
      <c r="E12" s="246"/>
      <c r="F12" s="246"/>
      <c r="G12" s="1122" t="s">
        <v>484</v>
      </c>
      <c r="H12" s="1123"/>
      <c r="I12" s="1123"/>
      <c r="J12" s="1124"/>
      <c r="K12" s="269" t="s">
        <v>485</v>
      </c>
      <c r="L12" s="270" t="s">
        <v>485</v>
      </c>
      <c r="M12" s="271">
        <v>1191</v>
      </c>
      <c r="N12" s="272" t="s">
        <v>485</v>
      </c>
    </row>
    <row r="13" spans="1:16" ht="13.5" customHeight="1" x14ac:dyDescent="0.15">
      <c r="A13" s="250"/>
      <c r="B13" s="246"/>
      <c r="C13" s="246"/>
      <c r="D13" s="246"/>
      <c r="E13" s="246"/>
      <c r="F13" s="246"/>
      <c r="G13" s="1122" t="s">
        <v>486</v>
      </c>
      <c r="H13" s="1123"/>
      <c r="I13" s="1123"/>
      <c r="J13" s="1124"/>
      <c r="K13" s="269" t="s">
        <v>485</v>
      </c>
      <c r="L13" s="270" t="s">
        <v>485</v>
      </c>
      <c r="M13" s="271">
        <v>3</v>
      </c>
      <c r="N13" s="272" t="s">
        <v>485</v>
      </c>
    </row>
    <row r="14" spans="1:16" ht="13.5" customHeight="1" x14ac:dyDescent="0.15">
      <c r="A14" s="250"/>
      <c r="B14" s="246"/>
      <c r="C14" s="246"/>
      <c r="D14" s="246"/>
      <c r="E14" s="246"/>
      <c r="F14" s="246"/>
      <c r="G14" s="1122" t="s">
        <v>487</v>
      </c>
      <c r="H14" s="1123"/>
      <c r="I14" s="1123"/>
      <c r="J14" s="1124"/>
      <c r="K14" s="269">
        <v>87920</v>
      </c>
      <c r="L14" s="270">
        <v>1404</v>
      </c>
      <c r="M14" s="271">
        <v>3078</v>
      </c>
      <c r="N14" s="272">
        <v>-54.4</v>
      </c>
    </row>
    <row r="15" spans="1:16" ht="13.5" customHeight="1" x14ac:dyDescent="0.15">
      <c r="A15" s="250"/>
      <c r="B15" s="246"/>
      <c r="C15" s="246"/>
      <c r="D15" s="246"/>
      <c r="E15" s="246"/>
      <c r="F15" s="246"/>
      <c r="G15" s="1122" t="s">
        <v>488</v>
      </c>
      <c r="H15" s="1123"/>
      <c r="I15" s="1123"/>
      <c r="J15" s="1124"/>
      <c r="K15" s="269">
        <v>71918</v>
      </c>
      <c r="L15" s="270">
        <v>1148</v>
      </c>
      <c r="M15" s="271">
        <v>1624</v>
      </c>
      <c r="N15" s="272">
        <v>-29.3</v>
      </c>
    </row>
    <row r="16" spans="1:16" x14ac:dyDescent="0.15">
      <c r="A16" s="250"/>
      <c r="B16" s="246"/>
      <c r="C16" s="246"/>
      <c r="D16" s="246"/>
      <c r="E16" s="246"/>
      <c r="F16" s="246"/>
      <c r="G16" s="1125" t="s">
        <v>489</v>
      </c>
      <c r="H16" s="1126"/>
      <c r="I16" s="1126"/>
      <c r="J16" s="1127"/>
      <c r="K16" s="270">
        <v>-499214</v>
      </c>
      <c r="L16" s="270">
        <v>-7970</v>
      </c>
      <c r="M16" s="271">
        <v>-7680</v>
      </c>
      <c r="N16" s="272">
        <v>3.8</v>
      </c>
    </row>
    <row r="17" spans="1:16" x14ac:dyDescent="0.15">
      <c r="A17" s="250"/>
      <c r="B17" s="246"/>
      <c r="C17" s="246"/>
      <c r="D17" s="246"/>
      <c r="E17" s="246"/>
      <c r="F17" s="246"/>
      <c r="G17" s="1125" t="s">
        <v>169</v>
      </c>
      <c r="H17" s="1126"/>
      <c r="I17" s="1126"/>
      <c r="J17" s="1127"/>
      <c r="K17" s="270">
        <v>5496651</v>
      </c>
      <c r="L17" s="270">
        <v>87753</v>
      </c>
      <c r="M17" s="271">
        <v>81920</v>
      </c>
      <c r="N17" s="272">
        <v>7.1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17" t="s">
        <v>494</v>
      </c>
      <c r="H21" s="1118"/>
      <c r="I21" s="1118"/>
      <c r="J21" s="1119"/>
      <c r="K21" s="282">
        <v>10.84</v>
      </c>
      <c r="L21" s="283">
        <v>8.2100000000000009</v>
      </c>
      <c r="M21" s="284">
        <v>2.63</v>
      </c>
      <c r="N21" s="251"/>
      <c r="O21" s="285"/>
      <c r="P21" s="281"/>
    </row>
    <row r="22" spans="1:16" s="286" customFormat="1" x14ac:dyDescent="0.15">
      <c r="A22" s="281"/>
      <c r="B22" s="251"/>
      <c r="C22" s="251"/>
      <c r="D22" s="251"/>
      <c r="E22" s="251"/>
      <c r="F22" s="251"/>
      <c r="G22" s="1117" t="s">
        <v>495</v>
      </c>
      <c r="H22" s="1118"/>
      <c r="I22" s="1118"/>
      <c r="J22" s="1119"/>
      <c r="K22" s="287">
        <v>93.5</v>
      </c>
      <c r="L22" s="288">
        <v>98.1</v>
      </c>
      <c r="M22" s="289">
        <v>-4.5999999999999996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20" t="s">
        <v>476</v>
      </c>
      <c r="L30" s="256"/>
      <c r="M30" s="257" t="s">
        <v>477</v>
      </c>
      <c r="N30" s="258"/>
    </row>
    <row r="31" spans="1:16" x14ac:dyDescent="0.15">
      <c r="A31" s="250"/>
      <c r="B31" s="246"/>
      <c r="C31" s="246"/>
      <c r="D31" s="246"/>
      <c r="E31" s="246"/>
      <c r="F31" s="246"/>
      <c r="G31" s="259"/>
      <c r="H31" s="260"/>
      <c r="I31" s="260"/>
      <c r="J31" s="261"/>
      <c r="K31" s="1121"/>
      <c r="L31" s="262" t="s">
        <v>478</v>
      </c>
      <c r="M31" s="263" t="s">
        <v>479</v>
      </c>
      <c r="N31" s="264" t="s">
        <v>480</v>
      </c>
    </row>
    <row r="32" spans="1:16" ht="27" customHeight="1" x14ac:dyDescent="0.15">
      <c r="A32" s="250"/>
      <c r="B32" s="246"/>
      <c r="C32" s="246"/>
      <c r="D32" s="246"/>
      <c r="E32" s="246"/>
      <c r="F32" s="246"/>
      <c r="G32" s="1133" t="s">
        <v>499</v>
      </c>
      <c r="H32" s="1134"/>
      <c r="I32" s="1134"/>
      <c r="J32" s="1135"/>
      <c r="K32" s="296">
        <v>3568304</v>
      </c>
      <c r="L32" s="296">
        <v>56967</v>
      </c>
      <c r="M32" s="297">
        <v>53781</v>
      </c>
      <c r="N32" s="298">
        <v>5.9</v>
      </c>
    </row>
    <row r="33" spans="1:16" ht="13.5" customHeight="1" x14ac:dyDescent="0.15">
      <c r="A33" s="250"/>
      <c r="B33" s="246"/>
      <c r="C33" s="246"/>
      <c r="D33" s="246"/>
      <c r="E33" s="246"/>
      <c r="F33" s="246"/>
      <c r="G33" s="1133" t="s">
        <v>500</v>
      </c>
      <c r="H33" s="1134"/>
      <c r="I33" s="1134"/>
      <c r="J33" s="1135"/>
      <c r="K33" s="296" t="s">
        <v>485</v>
      </c>
      <c r="L33" s="296" t="s">
        <v>485</v>
      </c>
      <c r="M33" s="297" t="s">
        <v>485</v>
      </c>
      <c r="N33" s="298" t="s">
        <v>485</v>
      </c>
    </row>
    <row r="34" spans="1:16" ht="27" customHeight="1" x14ac:dyDescent="0.15">
      <c r="A34" s="250"/>
      <c r="B34" s="246"/>
      <c r="C34" s="246"/>
      <c r="D34" s="246"/>
      <c r="E34" s="246"/>
      <c r="F34" s="246"/>
      <c r="G34" s="1133" t="s">
        <v>501</v>
      </c>
      <c r="H34" s="1134"/>
      <c r="I34" s="1134"/>
      <c r="J34" s="1135"/>
      <c r="K34" s="296" t="s">
        <v>485</v>
      </c>
      <c r="L34" s="296" t="s">
        <v>485</v>
      </c>
      <c r="M34" s="297">
        <v>41</v>
      </c>
      <c r="N34" s="298" t="s">
        <v>485</v>
      </c>
    </row>
    <row r="35" spans="1:16" ht="27" customHeight="1" x14ac:dyDescent="0.15">
      <c r="A35" s="250"/>
      <c r="B35" s="246"/>
      <c r="C35" s="246"/>
      <c r="D35" s="246"/>
      <c r="E35" s="246"/>
      <c r="F35" s="246"/>
      <c r="G35" s="1133" t="s">
        <v>502</v>
      </c>
      <c r="H35" s="1134"/>
      <c r="I35" s="1134"/>
      <c r="J35" s="1135"/>
      <c r="K35" s="296">
        <v>2319538</v>
      </c>
      <c r="L35" s="296">
        <v>37031</v>
      </c>
      <c r="M35" s="297">
        <v>14373</v>
      </c>
      <c r="N35" s="298">
        <v>157.6</v>
      </c>
    </row>
    <row r="36" spans="1:16" ht="27" customHeight="1" x14ac:dyDescent="0.15">
      <c r="A36" s="250"/>
      <c r="B36" s="246"/>
      <c r="C36" s="246"/>
      <c r="D36" s="246"/>
      <c r="E36" s="246"/>
      <c r="F36" s="246"/>
      <c r="G36" s="1133" t="s">
        <v>503</v>
      </c>
      <c r="H36" s="1134"/>
      <c r="I36" s="1134"/>
      <c r="J36" s="1135"/>
      <c r="K36" s="296">
        <v>2522</v>
      </c>
      <c r="L36" s="296">
        <v>40</v>
      </c>
      <c r="M36" s="297">
        <v>1414</v>
      </c>
      <c r="N36" s="298">
        <v>-97.2</v>
      </c>
    </row>
    <row r="37" spans="1:16" ht="13.5" customHeight="1" x14ac:dyDescent="0.15">
      <c r="A37" s="250"/>
      <c r="B37" s="246"/>
      <c r="C37" s="246"/>
      <c r="D37" s="246"/>
      <c r="E37" s="246"/>
      <c r="F37" s="246"/>
      <c r="G37" s="1133" t="s">
        <v>504</v>
      </c>
      <c r="H37" s="1134"/>
      <c r="I37" s="1134"/>
      <c r="J37" s="1135"/>
      <c r="K37" s="296">
        <v>275528</v>
      </c>
      <c r="L37" s="296">
        <v>4399</v>
      </c>
      <c r="M37" s="297">
        <v>886</v>
      </c>
      <c r="N37" s="298">
        <v>396.5</v>
      </c>
    </row>
    <row r="38" spans="1:16" ht="27" customHeight="1" x14ac:dyDescent="0.15">
      <c r="A38" s="250"/>
      <c r="B38" s="246"/>
      <c r="C38" s="246"/>
      <c r="D38" s="246"/>
      <c r="E38" s="246"/>
      <c r="F38" s="246"/>
      <c r="G38" s="1136" t="s">
        <v>505</v>
      </c>
      <c r="H38" s="1137"/>
      <c r="I38" s="1137"/>
      <c r="J38" s="1138"/>
      <c r="K38" s="299">
        <v>197</v>
      </c>
      <c r="L38" s="299">
        <v>3</v>
      </c>
      <c r="M38" s="300">
        <v>2</v>
      </c>
      <c r="N38" s="301">
        <v>50</v>
      </c>
      <c r="O38" s="295"/>
    </row>
    <row r="39" spans="1:16" x14ac:dyDescent="0.15">
      <c r="A39" s="250"/>
      <c r="B39" s="246"/>
      <c r="C39" s="246"/>
      <c r="D39" s="246"/>
      <c r="E39" s="246"/>
      <c r="F39" s="246"/>
      <c r="G39" s="1136" t="s">
        <v>506</v>
      </c>
      <c r="H39" s="1137"/>
      <c r="I39" s="1137"/>
      <c r="J39" s="1138"/>
      <c r="K39" s="302">
        <v>-48621</v>
      </c>
      <c r="L39" s="302">
        <v>-776</v>
      </c>
      <c r="M39" s="303">
        <v>-4261</v>
      </c>
      <c r="N39" s="304">
        <v>-81.8</v>
      </c>
      <c r="O39" s="295"/>
    </row>
    <row r="40" spans="1:16" ht="27" customHeight="1" x14ac:dyDescent="0.15">
      <c r="A40" s="250"/>
      <c r="B40" s="246"/>
      <c r="C40" s="246"/>
      <c r="D40" s="246"/>
      <c r="E40" s="246"/>
      <c r="F40" s="246"/>
      <c r="G40" s="1133" t="s">
        <v>507</v>
      </c>
      <c r="H40" s="1134"/>
      <c r="I40" s="1134"/>
      <c r="J40" s="1135"/>
      <c r="K40" s="302">
        <v>-3876931</v>
      </c>
      <c r="L40" s="302">
        <v>-61894</v>
      </c>
      <c r="M40" s="303">
        <v>-47768</v>
      </c>
      <c r="N40" s="304">
        <v>29.6</v>
      </c>
      <c r="O40" s="295"/>
    </row>
    <row r="41" spans="1:16" x14ac:dyDescent="0.15">
      <c r="A41" s="250"/>
      <c r="B41" s="246"/>
      <c r="C41" s="246"/>
      <c r="D41" s="246"/>
      <c r="E41" s="246"/>
      <c r="F41" s="246"/>
      <c r="G41" s="1139" t="s">
        <v>280</v>
      </c>
      <c r="H41" s="1140"/>
      <c r="I41" s="1140"/>
      <c r="J41" s="1141"/>
      <c r="K41" s="296">
        <v>2240537</v>
      </c>
      <c r="L41" s="302">
        <v>35770</v>
      </c>
      <c r="M41" s="303">
        <v>18468</v>
      </c>
      <c r="N41" s="304">
        <v>93.7</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28" t="s">
        <v>476</v>
      </c>
      <c r="J49" s="1130" t="s">
        <v>511</v>
      </c>
      <c r="K49" s="1131"/>
      <c r="L49" s="1131"/>
      <c r="M49" s="1131"/>
      <c r="N49" s="1132"/>
    </row>
    <row r="50" spans="1:14" x14ac:dyDescent="0.15">
      <c r="A50" s="250"/>
      <c r="B50" s="246"/>
      <c r="C50" s="246"/>
      <c r="D50" s="246"/>
      <c r="E50" s="246"/>
      <c r="F50" s="246"/>
      <c r="G50" s="314"/>
      <c r="H50" s="315"/>
      <c r="I50" s="1129"/>
      <c r="J50" s="316" t="s">
        <v>512</v>
      </c>
      <c r="K50" s="317" t="s">
        <v>513</v>
      </c>
      <c r="L50" s="318" t="s">
        <v>514</v>
      </c>
      <c r="M50" s="319" t="s">
        <v>515</v>
      </c>
      <c r="N50" s="320" t="s">
        <v>516</v>
      </c>
    </row>
    <row r="51" spans="1:14" x14ac:dyDescent="0.15">
      <c r="A51" s="250"/>
      <c r="B51" s="246"/>
      <c r="C51" s="246"/>
      <c r="D51" s="246"/>
      <c r="E51" s="246"/>
      <c r="F51" s="246"/>
      <c r="G51" s="312" t="s">
        <v>517</v>
      </c>
      <c r="H51" s="313"/>
      <c r="I51" s="321">
        <v>3775440</v>
      </c>
      <c r="J51" s="322">
        <v>57182</v>
      </c>
      <c r="K51" s="323">
        <v>30.3</v>
      </c>
      <c r="L51" s="324">
        <v>50880</v>
      </c>
      <c r="M51" s="325">
        <v>7</v>
      </c>
      <c r="N51" s="326">
        <v>23.3</v>
      </c>
    </row>
    <row r="52" spans="1:14" x14ac:dyDescent="0.15">
      <c r="A52" s="250"/>
      <c r="B52" s="246"/>
      <c r="C52" s="246"/>
      <c r="D52" s="246"/>
      <c r="E52" s="246"/>
      <c r="F52" s="246"/>
      <c r="G52" s="327"/>
      <c r="H52" s="328" t="s">
        <v>518</v>
      </c>
      <c r="I52" s="329">
        <v>1894370</v>
      </c>
      <c r="J52" s="330">
        <v>28692</v>
      </c>
      <c r="K52" s="331">
        <v>12.3</v>
      </c>
      <c r="L52" s="332">
        <v>26879</v>
      </c>
      <c r="M52" s="333">
        <v>2.4</v>
      </c>
      <c r="N52" s="334">
        <v>9.9</v>
      </c>
    </row>
    <row r="53" spans="1:14" x14ac:dyDescent="0.15">
      <c r="A53" s="250"/>
      <c r="B53" s="246"/>
      <c r="C53" s="246"/>
      <c r="D53" s="246"/>
      <c r="E53" s="246"/>
      <c r="F53" s="246"/>
      <c r="G53" s="312" t="s">
        <v>519</v>
      </c>
      <c r="H53" s="313"/>
      <c r="I53" s="321">
        <v>6600969</v>
      </c>
      <c r="J53" s="322">
        <v>100750</v>
      </c>
      <c r="K53" s="323">
        <v>76.2</v>
      </c>
      <c r="L53" s="324">
        <v>63956</v>
      </c>
      <c r="M53" s="325">
        <v>25.7</v>
      </c>
      <c r="N53" s="326">
        <v>50.5</v>
      </c>
    </row>
    <row r="54" spans="1:14" x14ac:dyDescent="0.15">
      <c r="A54" s="250"/>
      <c r="B54" s="246"/>
      <c r="C54" s="246"/>
      <c r="D54" s="246"/>
      <c r="E54" s="246"/>
      <c r="F54" s="246"/>
      <c r="G54" s="327"/>
      <c r="H54" s="328" t="s">
        <v>518</v>
      </c>
      <c r="I54" s="329">
        <v>3091273</v>
      </c>
      <c r="J54" s="330">
        <v>47182</v>
      </c>
      <c r="K54" s="331">
        <v>64.400000000000006</v>
      </c>
      <c r="L54" s="332">
        <v>29239</v>
      </c>
      <c r="M54" s="333">
        <v>8.8000000000000007</v>
      </c>
      <c r="N54" s="334">
        <v>55.6</v>
      </c>
    </row>
    <row r="55" spans="1:14" x14ac:dyDescent="0.15">
      <c r="A55" s="250"/>
      <c r="B55" s="246"/>
      <c r="C55" s="246"/>
      <c r="D55" s="246"/>
      <c r="E55" s="246"/>
      <c r="F55" s="246"/>
      <c r="G55" s="312" t="s">
        <v>520</v>
      </c>
      <c r="H55" s="313"/>
      <c r="I55" s="321">
        <v>6945064</v>
      </c>
      <c r="J55" s="322">
        <v>107480</v>
      </c>
      <c r="K55" s="323">
        <v>6.7</v>
      </c>
      <c r="L55" s="324">
        <v>66255</v>
      </c>
      <c r="M55" s="325">
        <v>3.6</v>
      </c>
      <c r="N55" s="326">
        <v>3.1</v>
      </c>
    </row>
    <row r="56" spans="1:14" x14ac:dyDescent="0.15">
      <c r="A56" s="250"/>
      <c r="B56" s="246"/>
      <c r="C56" s="246"/>
      <c r="D56" s="246"/>
      <c r="E56" s="246"/>
      <c r="F56" s="246"/>
      <c r="G56" s="327"/>
      <c r="H56" s="328" t="s">
        <v>518</v>
      </c>
      <c r="I56" s="329">
        <v>4571833</v>
      </c>
      <c r="J56" s="330">
        <v>70753</v>
      </c>
      <c r="K56" s="331">
        <v>50</v>
      </c>
      <c r="L56" s="332">
        <v>31822</v>
      </c>
      <c r="M56" s="333">
        <v>8.8000000000000007</v>
      </c>
      <c r="N56" s="334">
        <v>41.2</v>
      </c>
    </row>
    <row r="57" spans="1:14" x14ac:dyDescent="0.15">
      <c r="A57" s="250"/>
      <c r="B57" s="246"/>
      <c r="C57" s="246"/>
      <c r="D57" s="246"/>
      <c r="E57" s="246"/>
      <c r="F57" s="246"/>
      <c r="G57" s="312" t="s">
        <v>521</v>
      </c>
      <c r="H57" s="313"/>
      <c r="I57" s="321">
        <v>3831916</v>
      </c>
      <c r="J57" s="322">
        <v>60237</v>
      </c>
      <c r="K57" s="323">
        <v>-44</v>
      </c>
      <c r="L57" s="324">
        <v>92247</v>
      </c>
      <c r="M57" s="325">
        <v>39.200000000000003</v>
      </c>
      <c r="N57" s="326">
        <v>-83.2</v>
      </c>
    </row>
    <row r="58" spans="1:14" x14ac:dyDescent="0.15">
      <c r="A58" s="250"/>
      <c r="B58" s="246"/>
      <c r="C58" s="246"/>
      <c r="D58" s="246"/>
      <c r="E58" s="246"/>
      <c r="F58" s="246"/>
      <c r="G58" s="327"/>
      <c r="H58" s="328" t="s">
        <v>518</v>
      </c>
      <c r="I58" s="329">
        <v>2771903</v>
      </c>
      <c r="J58" s="330">
        <v>43574</v>
      </c>
      <c r="K58" s="331">
        <v>-38.4</v>
      </c>
      <c r="L58" s="332">
        <v>37204</v>
      </c>
      <c r="M58" s="333">
        <v>16.899999999999999</v>
      </c>
      <c r="N58" s="334">
        <v>-55.3</v>
      </c>
    </row>
    <row r="59" spans="1:14" x14ac:dyDescent="0.15">
      <c r="A59" s="250"/>
      <c r="B59" s="246"/>
      <c r="C59" s="246"/>
      <c r="D59" s="246"/>
      <c r="E59" s="246"/>
      <c r="F59" s="246"/>
      <c r="G59" s="312" t="s">
        <v>522</v>
      </c>
      <c r="H59" s="313"/>
      <c r="I59" s="321">
        <v>3661705</v>
      </c>
      <c r="J59" s="322">
        <v>58458</v>
      </c>
      <c r="K59" s="323">
        <v>-3</v>
      </c>
      <c r="L59" s="324">
        <v>67319</v>
      </c>
      <c r="M59" s="325">
        <v>-27</v>
      </c>
      <c r="N59" s="326">
        <v>24</v>
      </c>
    </row>
    <row r="60" spans="1:14" x14ac:dyDescent="0.15">
      <c r="A60" s="250"/>
      <c r="B60" s="246"/>
      <c r="C60" s="246"/>
      <c r="D60" s="246"/>
      <c r="E60" s="246"/>
      <c r="F60" s="246"/>
      <c r="G60" s="327"/>
      <c r="H60" s="328" t="s">
        <v>518</v>
      </c>
      <c r="I60" s="335">
        <v>2653797</v>
      </c>
      <c r="J60" s="330">
        <v>42367</v>
      </c>
      <c r="K60" s="331">
        <v>-2.8</v>
      </c>
      <c r="L60" s="332">
        <v>38101</v>
      </c>
      <c r="M60" s="333">
        <v>2.4</v>
      </c>
      <c r="N60" s="334">
        <v>-5.2</v>
      </c>
    </row>
    <row r="61" spans="1:14" x14ac:dyDescent="0.15">
      <c r="A61" s="250"/>
      <c r="B61" s="246"/>
      <c r="C61" s="246"/>
      <c r="D61" s="246"/>
      <c r="E61" s="246"/>
      <c r="F61" s="246"/>
      <c r="G61" s="312" t="s">
        <v>523</v>
      </c>
      <c r="H61" s="336"/>
      <c r="I61" s="337">
        <v>4963019</v>
      </c>
      <c r="J61" s="338">
        <v>76821</v>
      </c>
      <c r="K61" s="339">
        <v>13.2</v>
      </c>
      <c r="L61" s="340">
        <v>68131</v>
      </c>
      <c r="M61" s="341">
        <v>9.6999999999999993</v>
      </c>
      <c r="N61" s="326">
        <v>3.5</v>
      </c>
    </row>
    <row r="62" spans="1:14" x14ac:dyDescent="0.15">
      <c r="A62" s="250"/>
      <c r="B62" s="246"/>
      <c r="C62" s="246"/>
      <c r="D62" s="246"/>
      <c r="E62" s="246"/>
      <c r="F62" s="246"/>
      <c r="G62" s="327"/>
      <c r="H62" s="328" t="s">
        <v>518</v>
      </c>
      <c r="I62" s="329">
        <v>2996635</v>
      </c>
      <c r="J62" s="330">
        <v>46514</v>
      </c>
      <c r="K62" s="331">
        <v>17.100000000000001</v>
      </c>
      <c r="L62" s="332">
        <v>32649</v>
      </c>
      <c r="M62" s="333">
        <v>7.9</v>
      </c>
      <c r="N62" s="334">
        <v>9.1999999999999993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42" t="s">
        <v>3</v>
      </c>
      <c r="D47" s="1142"/>
      <c r="E47" s="1143"/>
      <c r="F47" s="11">
        <v>14.55</v>
      </c>
      <c r="G47" s="12">
        <v>16.53</v>
      </c>
      <c r="H47" s="12">
        <v>16.96</v>
      </c>
      <c r="I47" s="12">
        <v>8.07</v>
      </c>
      <c r="J47" s="13">
        <v>6.87</v>
      </c>
    </row>
    <row r="48" spans="2:10" ht="57.75" customHeight="1" x14ac:dyDescent="0.15">
      <c r="B48" s="14"/>
      <c r="C48" s="1144" t="s">
        <v>4</v>
      </c>
      <c r="D48" s="1144"/>
      <c r="E48" s="1145"/>
      <c r="F48" s="15">
        <v>4.6100000000000003</v>
      </c>
      <c r="G48" s="16">
        <v>5.26</v>
      </c>
      <c r="H48" s="16">
        <v>5.36</v>
      </c>
      <c r="I48" s="16">
        <v>6.3</v>
      </c>
      <c r="J48" s="17">
        <v>4.95</v>
      </c>
    </row>
    <row r="49" spans="2:10" ht="57.75" customHeight="1" thickBot="1" x14ac:dyDescent="0.2">
      <c r="B49" s="18"/>
      <c r="C49" s="1146" t="s">
        <v>5</v>
      </c>
      <c r="D49" s="1146"/>
      <c r="E49" s="1147"/>
      <c r="F49" s="19" t="s">
        <v>530</v>
      </c>
      <c r="G49" s="20">
        <v>2.6</v>
      </c>
      <c r="H49" s="20">
        <v>0.32</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斎藤　要</cp:lastModifiedBy>
  <cp:lastPrinted>2018-02-23T02:59:27Z</cp:lastPrinted>
  <dcterms:created xsi:type="dcterms:W3CDTF">2018-01-24T04:40:51Z</dcterms:created>
  <dcterms:modified xsi:type="dcterms:W3CDTF">2018-03-07T07:44:00Z</dcterms:modified>
</cp:coreProperties>
</file>