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mwn93011\☆上下水道課\01.経営企画室\06_2_企画財政課調査関係\【127〆】公営企業に係る経営比較分析表(令和元年度)の分析等について\提出\"/>
    </mc:Choice>
  </mc:AlternateContent>
  <workbookProtection workbookAlgorithmName="SHA-512" workbookHashValue="SDa3FGSPxuKKg+XNCIMWB85MxXEcdBadElZeDUsMc6fb6djALWIPeq64n35n5BYk9iitOIgKdJzmDWCrvyYjnA==" workbookSaltValue="fiAykXb7tBBXEESor2Scq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<sst xmlns="http://schemas.openxmlformats.org/spreadsheetml/2006/main" count="228" uniqueCount="114">
  <si>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</si>
  <si>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</si>
  <si>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</si>
  <si>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</si>
  <si>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</si>
  <si>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</si>
  <si>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</si>
  <si>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</si>
  <si>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</si>
  <si>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</si>
  <si>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</si>
  <si>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</si>
  <si>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</si>
  <si>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</si>
  <si>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</si>
  <si>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</si>
  <si>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</si>
  <si>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</si>
  <si>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</si>
  <si>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</si>
  <si>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</si>
  <si>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</si>
  <si>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</si>
  <si>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</si>
  <si>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</si>
  <si>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</si>
  <si>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</si>
  <si>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</si>
  <si>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</si>
  <si>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</si>
  <si>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</si>
  <si>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</si>
  <si>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</si>
  <si>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</si>
  <si>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</si>
  <si>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</si>
  <si>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</si>
  <si>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</si>
  <si>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</si>
  <si>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</si>
  <si>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</si>
  <si>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</si>
  <si>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</si>
  <si>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</si>
  <si>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</si>
  <si>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</si>
  <si>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</si>
  <si>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</si>
  <si>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</si>
  <si>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</si>
  <si>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</si>
  <si>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</si>
  <si>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</si>
  <si>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</si>
  <si>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</si>
  <si>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</si>
  <si>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</si>
  <si>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</si>
  <si>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</si>
  <si>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</si>
  <si>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</si>
  <si>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</si>
  <si>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</si>
  <si>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</si>
  <si>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</si>
  <si>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</si>
  <si>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</si>
  <si>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</si>
  <si>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</si>
  <si>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</si>
  <si>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</si>
  <si>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</si>
  <si>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</si>
  <si>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</si>
  <si>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</si>
  <si>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</si>
  <si>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</si>
  <si>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</si>
  <si>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</si>
  <si>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</si>
  <si>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</si>
  <si>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</si>
  <si>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</si>
  <si>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</si>
  <si>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</si>
  <si>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</si>
  <si>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</si>
  <si>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</si>
  <si>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</si>
  <si>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</si>
  <si>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</si>
  <si>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</si>
  <si>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</si>
  <si>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</si>
  <si>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</si>
  <si>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</si>
  <si>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</si>
  <si>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</si>
  <si>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</si>
  <si>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</si>
  <si>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</si>
  <si>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</si>
  <si>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</si>
  <si>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</si>
  <si>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</si>
  <si>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</si>
  <si>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</si>
  <si>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</si>
  <si>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</si>
  <si>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</si>
  <si>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</si>
  <si>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給水に係る費用を給水収益でまかなえているため、概ね良好な経営状況にあると言える。また、基本料金の統一に引き続き、令和3年10月からは従量料金の統一を予定しているため、更なる指標の改善が見込める。
しかしながら、いずれの指標も下降傾向は避けられない見通しであるため、令和２年度から、上下水道事業審議会において経営における課題の抽出と対応策についてを協議し、実効性ある経営戦略への見直しを図り、計画に則った多方面に渡る取組を着実に進めていく必要がある。</t>
    <rPh sb="0" eb="2">
      <t>キュウスイ</t>
    </rPh>
    <rPh sb="3" eb="4">
      <t>カカ</t>
    </rPh>
    <rPh sb="5" eb="7">
      <t>ヒヨウ</t>
    </rPh>
    <rPh sb="8" eb="10">
      <t>キュウスイ</t>
    </rPh>
    <rPh sb="10" eb="12">
      <t>シュウエキ</t>
    </rPh>
    <rPh sb="23" eb="24">
      <t>オオム</t>
    </rPh>
    <rPh sb="25" eb="27">
      <t>リョウコウ</t>
    </rPh>
    <rPh sb="28" eb="30">
      <t>ケイエイ</t>
    </rPh>
    <rPh sb="30" eb="32">
      <t>ジョウキョウ</t>
    </rPh>
    <rPh sb="36" eb="37">
      <t>イ</t>
    </rPh>
    <rPh sb="43" eb="45">
      <t>キホン</t>
    </rPh>
    <rPh sb="45" eb="47">
      <t>リョウキン</t>
    </rPh>
    <rPh sb="48" eb="50">
      <t>トウイツ</t>
    </rPh>
    <rPh sb="51" eb="52">
      <t>ヒ</t>
    </rPh>
    <rPh sb="53" eb="54">
      <t>ツヅ</t>
    </rPh>
    <rPh sb="56" eb="58">
      <t>レイワ</t>
    </rPh>
    <rPh sb="59" eb="60">
      <t>ネン</t>
    </rPh>
    <rPh sb="62" eb="63">
      <t>ガツ</t>
    </rPh>
    <rPh sb="66" eb="68">
      <t>ジュウリョウ</t>
    </rPh>
    <rPh sb="68" eb="70">
      <t>リョウキン</t>
    </rPh>
    <rPh sb="71" eb="73">
      <t>トウイツ</t>
    </rPh>
    <rPh sb="74" eb="76">
      <t>ヨテイ</t>
    </rPh>
    <rPh sb="83" eb="84">
      <t>サラ</t>
    </rPh>
    <rPh sb="109" eb="111">
      <t>シヒョウ</t>
    </rPh>
    <rPh sb="112" eb="114">
      <t>カコウ</t>
    </rPh>
    <rPh sb="114" eb="116">
      <t>ケイコウ</t>
    </rPh>
    <rPh sb="117" eb="118">
      <t>サ</t>
    </rPh>
    <rPh sb="123" eb="125">
      <t>ミトオ</t>
    </rPh>
    <rPh sb="132" eb="134">
      <t>レイワ</t>
    </rPh>
    <rPh sb="135" eb="137">
      <t>ネンド</t>
    </rPh>
    <rPh sb="140" eb="142">
      <t>ジョウゲ</t>
    </rPh>
    <rPh sb="142" eb="144">
      <t>スイドウ</t>
    </rPh>
    <rPh sb="144" eb="146">
      <t>ジギョウ</t>
    </rPh>
    <rPh sb="146" eb="149">
      <t>シンギカイ</t>
    </rPh>
    <rPh sb="153" eb="155">
      <t>ケイエイ</t>
    </rPh>
    <rPh sb="159" eb="161">
      <t>カダイ</t>
    </rPh>
    <rPh sb="162" eb="164">
      <t>チュウシュツ</t>
    </rPh>
    <rPh sb="165" eb="167">
      <t>タイオウ</t>
    </rPh>
    <rPh sb="167" eb="168">
      <t>サク</t>
    </rPh>
    <rPh sb="173" eb="175">
      <t>キョウギ</t>
    </rPh>
    <rPh sb="177" eb="180">
      <t>ジッコウセイ</t>
    </rPh>
    <rPh sb="182" eb="184">
      <t>ケイエイ</t>
    </rPh>
    <rPh sb="184" eb="186">
      <t>センリャク</t>
    </rPh>
    <rPh sb="188" eb="190">
      <t>ミナオ</t>
    </rPh>
    <rPh sb="192" eb="193">
      <t>ハカ</t>
    </rPh>
    <rPh sb="195" eb="197">
      <t>ケイカク</t>
    </rPh>
    <rPh sb="198" eb="199">
      <t>ノット</t>
    </rPh>
    <rPh sb="201" eb="204">
      <t>タホウメン</t>
    </rPh>
    <rPh sb="205" eb="206">
      <t>ワタ</t>
    </rPh>
    <rPh sb="207" eb="209">
      <t>トリクミ</t>
    </rPh>
    <rPh sb="210" eb="212">
      <t>チャクジツ</t>
    </rPh>
    <rPh sb="213" eb="214">
      <t>スス</t>
    </rPh>
    <rPh sb="218" eb="220">
      <t>ヒツヨウ</t>
    </rPh>
    <phoneticPr fontId="4"/>
  </si>
  <si>
    <t>①経常収支比率を中心に、総じて低下傾向にある。
これは、給水人口の減少や水道使用者の節水意識の高まりによる生活用水量の減少などの外的要因によるほか、③流動比率④企業債残高対給水収益比率に表されるとおり、他団体に比して有利子割合が高い状態であることや、⑦施設利用率が示すような施設の余剰といった問題を反映しているものである。
また、⑤料金回収率⑥給水原価は、類似団体平均値と比較し堅調に推移している。これは、平成26～30年度の間で水道料金の基本料金を統一したことにより給水収益が増加したことが主な要因である。</t>
    <rPh sb="1" eb="3">
      <t>ケイジョウ</t>
    </rPh>
    <rPh sb="3" eb="5">
      <t>シュウシ</t>
    </rPh>
    <rPh sb="5" eb="7">
      <t>ヒリツ</t>
    </rPh>
    <rPh sb="8" eb="10">
      <t>チュウシン</t>
    </rPh>
    <rPh sb="12" eb="13">
      <t>ソウ</t>
    </rPh>
    <rPh sb="15" eb="17">
      <t>テイカ</t>
    </rPh>
    <rPh sb="17" eb="19">
      <t>ケイコウ</t>
    </rPh>
    <rPh sb="28" eb="30">
      <t>キュウスイ</t>
    </rPh>
    <rPh sb="30" eb="32">
      <t>ジンコウ</t>
    </rPh>
    <rPh sb="33" eb="35">
      <t>ゲンショウ</t>
    </rPh>
    <rPh sb="36" eb="38">
      <t>スイドウ</t>
    </rPh>
    <rPh sb="38" eb="41">
      <t>シヨウシャ</t>
    </rPh>
    <rPh sb="42" eb="44">
      <t>セッスイ</t>
    </rPh>
    <rPh sb="44" eb="46">
      <t>イシキ</t>
    </rPh>
    <rPh sb="47" eb="48">
      <t>タカ</t>
    </rPh>
    <rPh sb="53" eb="55">
      <t>セイカツ</t>
    </rPh>
    <rPh sb="55" eb="57">
      <t>ヨウスイ</t>
    </rPh>
    <rPh sb="57" eb="58">
      <t>リョウ</t>
    </rPh>
    <rPh sb="59" eb="61">
      <t>ゲンショウ</t>
    </rPh>
    <rPh sb="64" eb="66">
      <t>ガイテキ</t>
    </rPh>
    <rPh sb="66" eb="68">
      <t>ヨウイン</t>
    </rPh>
    <rPh sb="75" eb="77">
      <t>リュウドウ</t>
    </rPh>
    <rPh sb="77" eb="79">
      <t>ヒリツ</t>
    </rPh>
    <rPh sb="80" eb="82">
      <t>キギョウ</t>
    </rPh>
    <rPh sb="82" eb="83">
      <t>サイ</t>
    </rPh>
    <rPh sb="83" eb="85">
      <t>ザンダカ</t>
    </rPh>
    <rPh sb="85" eb="86">
      <t>タイ</t>
    </rPh>
    <rPh sb="86" eb="88">
      <t>キュウスイ</t>
    </rPh>
    <rPh sb="88" eb="90">
      <t>シュウエキ</t>
    </rPh>
    <rPh sb="90" eb="92">
      <t>ヒリツ</t>
    </rPh>
    <rPh sb="93" eb="94">
      <t>アラワ</t>
    </rPh>
    <rPh sb="101" eb="102">
      <t>タ</t>
    </rPh>
    <rPh sb="102" eb="104">
      <t>ダンタイ</t>
    </rPh>
    <rPh sb="105" eb="106">
      <t>ヒ</t>
    </rPh>
    <rPh sb="108" eb="109">
      <t>ユウ</t>
    </rPh>
    <rPh sb="109" eb="111">
      <t>リシ</t>
    </rPh>
    <rPh sb="111" eb="113">
      <t>ワリアイ</t>
    </rPh>
    <rPh sb="114" eb="115">
      <t>タカ</t>
    </rPh>
    <rPh sb="116" eb="118">
      <t>ジョウタイ</t>
    </rPh>
    <rPh sb="126" eb="128">
      <t>シセツ</t>
    </rPh>
    <rPh sb="128" eb="130">
      <t>リヨウ</t>
    </rPh>
    <rPh sb="130" eb="131">
      <t>リツ</t>
    </rPh>
    <rPh sb="132" eb="133">
      <t>シメ</t>
    </rPh>
    <rPh sb="137" eb="139">
      <t>シセツ</t>
    </rPh>
    <rPh sb="140" eb="142">
      <t>ヨジョウ</t>
    </rPh>
    <rPh sb="146" eb="148">
      <t>モンダイ</t>
    </rPh>
    <rPh sb="149" eb="151">
      <t>ハンエイ</t>
    </rPh>
    <rPh sb="166" eb="168">
      <t>リョウキン</t>
    </rPh>
    <rPh sb="168" eb="170">
      <t>カイシュウ</t>
    </rPh>
    <rPh sb="170" eb="171">
      <t>リツ</t>
    </rPh>
    <rPh sb="172" eb="174">
      <t>キュウスイ</t>
    </rPh>
    <rPh sb="174" eb="176">
      <t>ゲンカ</t>
    </rPh>
    <rPh sb="178" eb="180">
      <t>ルイジ</t>
    </rPh>
    <rPh sb="180" eb="182">
      <t>ダンタイ</t>
    </rPh>
    <rPh sb="182" eb="185">
      <t>ヘイキンチ</t>
    </rPh>
    <rPh sb="189" eb="191">
      <t>ケンチョウ</t>
    </rPh>
    <rPh sb="192" eb="194">
      <t>スイイ</t>
    </rPh>
    <rPh sb="203" eb="205">
      <t>ヘイセイ</t>
    </rPh>
    <rPh sb="210" eb="212">
      <t>ネンド</t>
    </rPh>
    <rPh sb="213" eb="214">
      <t>カン</t>
    </rPh>
    <rPh sb="215" eb="217">
      <t>スイドウ</t>
    </rPh>
    <rPh sb="217" eb="219">
      <t>リョウキン</t>
    </rPh>
    <rPh sb="220" eb="222">
      <t>キホン</t>
    </rPh>
    <rPh sb="222" eb="224">
      <t>リョウキン</t>
    </rPh>
    <rPh sb="225" eb="227">
      <t>トウイツ</t>
    </rPh>
    <rPh sb="234" eb="236">
      <t>キュウスイ</t>
    </rPh>
    <rPh sb="236" eb="238">
      <t>シュウエキ</t>
    </rPh>
    <rPh sb="239" eb="241">
      <t>ゾウカ</t>
    </rPh>
    <rPh sb="246" eb="247">
      <t>オモ</t>
    </rPh>
    <rPh sb="248" eb="250">
      <t>ヨウイン</t>
    </rPh>
    <phoneticPr fontId="4"/>
  </si>
  <si>
    <t>①有形固定資産減価償却率②管路経年化率より、類似団体平均、全国平均と比較して施設の老朽化は進行していない。反面、施設が比較的新しいということもあろうが、③管路更新率が類似団体平均に比し大幅に低率であることから、更新ペースが遅いと言える。</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2" eb="24">
      <t>ルイジ</t>
    </rPh>
    <rPh sb="24" eb="26">
      <t>ダンタイ</t>
    </rPh>
    <rPh sb="26" eb="28">
      <t>ヘイキン</t>
    </rPh>
    <rPh sb="29" eb="31">
      <t>ゼンコク</t>
    </rPh>
    <rPh sb="31" eb="33">
      <t>ヘイキン</t>
    </rPh>
    <rPh sb="34" eb="36">
      <t>ヒカク</t>
    </rPh>
    <rPh sb="38" eb="40">
      <t>シセツ</t>
    </rPh>
    <rPh sb="41" eb="44">
      <t>ロウキュウカ</t>
    </rPh>
    <rPh sb="45" eb="47">
      <t>シンコウ</t>
    </rPh>
    <rPh sb="53" eb="55">
      <t>ハンメン</t>
    </rPh>
    <rPh sb="56" eb="58">
      <t>シセツ</t>
    </rPh>
    <rPh sb="59" eb="62">
      <t>ヒカクテキ</t>
    </rPh>
    <rPh sb="62" eb="63">
      <t>アタラ</t>
    </rPh>
    <rPh sb="77" eb="79">
      <t>カンロ</t>
    </rPh>
    <rPh sb="79" eb="81">
      <t>コウシン</t>
    </rPh>
    <rPh sb="81" eb="82">
      <t>リツ</t>
    </rPh>
    <rPh sb="83" eb="85">
      <t>ルイジ</t>
    </rPh>
    <rPh sb="85" eb="87">
      <t>ダンタイ</t>
    </rPh>
    <rPh sb="87" eb="89">
      <t>ヘイキン</t>
    </rPh>
    <rPh sb="90" eb="91">
      <t>ヒ</t>
    </rPh>
    <rPh sb="92" eb="94">
      <t>オオハバ</t>
    </rPh>
    <rPh sb="95" eb="97">
      <t>テイリツ</t>
    </rPh>
    <rPh sb="105" eb="107">
      <t>コウシン</t>
    </rPh>
    <rPh sb="111" eb="112">
      <t>オソ</t>
    </rPh>
    <rPh sb="114" eb="115">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</si>
</sst>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0.63</c:v>
                </c:pt>
                <c:pt idx="1">
                  <c:v>0.61</c:v>
                </c:pt>
                <c:pt idx="2">
                  <c:v>0.23</c:v>
                </c:pt>
                <c:pt idx="3">
                  <c:v>0.24</c:v>
                </c:pt>
                <c:pt idx="4">
                  <c:v>0.19</c:v>
                </c:pt>
              </c:numCache>
            </c:numRef>
          </c:val>
          <c:extLst>
            <c:ext xmlns:c16="http://schemas.microsoft.com/office/drawing/2014/chart" uri="{C3380CC4-5D6E-409C-BE32-E72D297353CC}">
              <c16:uniqueId val="{00000000-4DFB-4C67-8E71-FF8EAA51C0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0.61</c:v>
                </c:pt>
                <c:pt idx="2">
                  <c:v>0.51</c:v>
                </c:pt>
                <c:pt idx="3">
                  <c:v>0.57999999999999996</c:v>
                </c:pt>
                <c:pt idx="4">
                  <c:v>0.54</c:v>
                </c:pt>
              </c:numCache>
            </c:numRef>
          </c:val>
          <c:smooth val="0"/>
          <c:extLst>
            <c:ext xmlns:c16="http://schemas.microsoft.com/office/drawing/2014/chart" uri="{C3380CC4-5D6E-409C-BE32-E72D297353CC}">
              <c16:uniqueId val="{00000001-4DFB-4C67-8E71-FF8EAA51C0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49.14</c:v>
                </c:pt>
                <c:pt idx="1">
                  <c:v>47.79</c:v>
                </c:pt>
                <c:pt idx="2">
                  <c:v>50.14</c:v>
                </c:pt>
                <c:pt idx="3">
                  <c:v>46.39</c:v>
                </c:pt>
                <c:pt idx="4">
                  <c:v>44.79</c:v>
                </c:pt>
              </c:numCache>
            </c:numRef>
          </c:val>
          <c:extLst>
            <c:ext xmlns:c16="http://schemas.microsoft.com/office/drawing/2014/chart" uri="{C3380CC4-5D6E-409C-BE32-E72D297353CC}">
              <c16:uniqueId val="{00000000-4750-4898-BF70-963E01DDFD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59.01</c:v>
                </c:pt>
                <c:pt idx="2">
                  <c:v>60.03</c:v>
                </c:pt>
                <c:pt idx="3">
                  <c:v>59.74</c:v>
                </c:pt>
                <c:pt idx="4">
                  <c:v>59.67</c:v>
                </c:pt>
              </c:numCache>
            </c:numRef>
          </c:val>
          <c:smooth val="0"/>
          <c:extLst>
            <c:ext xmlns:c16="http://schemas.microsoft.com/office/drawing/2014/chart" uri="{C3380CC4-5D6E-409C-BE32-E72D297353CC}">
              <c16:uniqueId val="{00000001-4750-4898-BF70-963E01DDFD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84.58</c:v>
                </c:pt>
                <c:pt idx="1">
                  <c:v>86.2</c:v>
                </c:pt>
                <c:pt idx="2">
                  <c:v>81.97</c:v>
                </c:pt>
                <c:pt idx="3">
                  <c:v>86.76</c:v>
                </c:pt>
                <c:pt idx="4">
                  <c:v>85.79</c:v>
                </c:pt>
              </c:numCache>
            </c:numRef>
          </c:val>
          <c:extLst>
            <c:ext xmlns:c16="http://schemas.microsoft.com/office/drawing/2014/chart" uri="{C3380CC4-5D6E-409C-BE32-E72D297353CC}">
              <c16:uniqueId val="{00000000-C988-4AB6-8855-DFC796C919D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85.37</c:v>
                </c:pt>
                <c:pt idx="2">
                  <c:v>84.81</c:v>
                </c:pt>
                <c:pt idx="3">
                  <c:v>84.8</c:v>
                </c:pt>
                <c:pt idx="4">
                  <c:v>84.6</c:v>
                </c:pt>
              </c:numCache>
            </c:numRef>
          </c:val>
          <c:smooth val="0"/>
          <c:extLst>
            <c:ext xmlns:c16="http://schemas.microsoft.com/office/drawing/2014/chart" uri="{C3380CC4-5D6E-409C-BE32-E72D297353CC}">
              <c16:uniqueId val="{00000001-C988-4AB6-8855-DFC796C919D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107.95</c:v>
                </c:pt>
                <c:pt idx="1">
                  <c:v>109.68</c:v>
                </c:pt>
                <c:pt idx="2">
                  <c:v>110.34</c:v>
                </c:pt>
                <c:pt idx="3">
                  <c:v>107.77</c:v>
                </c:pt>
                <c:pt idx="4">
                  <c:v>105.48</c:v>
                </c:pt>
              </c:numCache>
            </c:numRef>
          </c:val>
          <c:extLst>
            <c:ext xmlns:c16="http://schemas.microsoft.com/office/drawing/2014/chart" uri="{C3380CC4-5D6E-409C-BE32-E72D297353CC}">
              <c16:uniqueId val="{00000000-57AB-48B4-A7CC-5BA2B5565F9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110.95</c:v>
                </c:pt>
                <c:pt idx="2">
                  <c:v>110.68</c:v>
                </c:pt>
                <c:pt idx="3">
                  <c:v>110.66</c:v>
                </c:pt>
                <c:pt idx="4">
                  <c:v>109.01</c:v>
                </c:pt>
              </c:numCache>
            </c:numRef>
          </c:val>
          <c:smooth val="0"/>
          <c:extLst>
            <c:ext xmlns:c16="http://schemas.microsoft.com/office/drawing/2014/chart" uri="{C3380CC4-5D6E-409C-BE32-E72D297353CC}">
              <c16:uniqueId val="{00000001-57AB-48B4-A7CC-5BA2B5565F9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39.29</c:v>
                </c:pt>
                <c:pt idx="1">
                  <c:v>40.01</c:v>
                </c:pt>
                <c:pt idx="2">
                  <c:v>41.92</c:v>
                </c:pt>
                <c:pt idx="3">
                  <c:v>41.59</c:v>
                </c:pt>
                <c:pt idx="4">
                  <c:v>43.52</c:v>
                </c:pt>
              </c:numCache>
            </c:numRef>
          </c:val>
          <c:extLst>
            <c:ext xmlns:c16="http://schemas.microsoft.com/office/drawing/2014/chart" uri="{C3380CC4-5D6E-409C-BE32-E72D297353CC}">
              <c16:uniqueId val="{00000000-FED2-4513-B72A-5D7CA278AF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46.9</c:v>
                </c:pt>
                <c:pt idx="2">
                  <c:v>47.28</c:v>
                </c:pt>
                <c:pt idx="3">
                  <c:v>47.66</c:v>
                </c:pt>
                <c:pt idx="4">
                  <c:v>48.17</c:v>
                </c:pt>
              </c:numCache>
            </c:numRef>
          </c:val>
          <c:smooth val="0"/>
          <c:extLst>
            <c:ext xmlns:c16="http://schemas.microsoft.com/office/drawing/2014/chart" uri="{C3380CC4-5D6E-409C-BE32-E72D297353CC}">
              <c16:uniqueId val="{00000001-FED2-4513-B72A-5D7CA278AF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3.28</c:v>
                </c:pt>
                <c:pt idx="1">
                  <c:v>3.24</c:v>
                </c:pt>
                <c:pt idx="2">
                  <c:v>3.6</c:v>
                </c:pt>
                <c:pt idx="3">
                  <c:v>4.05</c:v>
                </c:pt>
                <c:pt idx="4">
                  <c:v>7.52</c:v>
                </c:pt>
              </c:numCache>
            </c:numRef>
          </c:val>
          <c:extLst>
            <c:ext xmlns:c16="http://schemas.microsoft.com/office/drawing/2014/chart" uri="{C3380CC4-5D6E-409C-BE32-E72D297353CC}">
              <c16:uniqueId val="{00000000-7F7B-4C07-B196-88211A48B8D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12.03</c:v>
                </c:pt>
                <c:pt idx="2">
                  <c:v>12.19</c:v>
                </c:pt>
                <c:pt idx="3">
                  <c:v>15.1</c:v>
                </c:pt>
                <c:pt idx="4">
                  <c:v>17.12</c:v>
                </c:pt>
              </c:numCache>
            </c:numRef>
          </c:val>
          <c:smooth val="0"/>
          <c:extLst>
            <c:ext xmlns:c16="http://schemas.microsoft.com/office/drawing/2014/chart" uri="{C3380CC4-5D6E-409C-BE32-E72D297353CC}">
              <c16:uniqueId val="{00000001-7F7B-4C07-B196-88211A48B8D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03-4A5A-823D-B99B44D9E39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3.91</c:v>
                </c:pt>
                <c:pt idx="2">
                  <c:v>3.56</c:v>
                </c:pt>
                <c:pt idx="3">
                  <c:v>2.74</c:v>
                </c:pt>
                <c:pt idx="4">
                  <c:v>3.7</c:v>
                </c:pt>
              </c:numCache>
            </c:numRef>
          </c:val>
          <c:smooth val="0"/>
          <c:extLst>
            <c:ext xmlns:c16="http://schemas.microsoft.com/office/drawing/2014/chart" uri="{C3380CC4-5D6E-409C-BE32-E72D297353CC}">
              <c16:uniqueId val="{00000001-9303-4A5A-823D-B99B44D9E39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161.18</c:v>
                </c:pt>
                <c:pt idx="1">
                  <c:v>137.58000000000001</c:v>
                </c:pt>
                <c:pt idx="2">
                  <c:v>147.87</c:v>
                </c:pt>
                <c:pt idx="3">
                  <c:v>131.44</c:v>
                </c:pt>
                <c:pt idx="4">
                  <c:v>136.55000000000001</c:v>
                </c:pt>
              </c:numCache>
            </c:numRef>
          </c:val>
          <c:extLst>
            <c:ext xmlns:c16="http://schemas.microsoft.com/office/drawing/2014/chart" uri="{C3380CC4-5D6E-409C-BE32-E72D297353CC}">
              <c16:uniqueId val="{00000000-A96D-4B45-98EB-6E83F1C8E38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377.63</c:v>
                </c:pt>
                <c:pt idx="2">
                  <c:v>357.34</c:v>
                </c:pt>
                <c:pt idx="3">
                  <c:v>366.03</c:v>
                </c:pt>
                <c:pt idx="4">
                  <c:v>365.18</c:v>
                </c:pt>
              </c:numCache>
            </c:numRef>
          </c:val>
          <c:smooth val="0"/>
          <c:extLst>
            <c:ext xmlns:c16="http://schemas.microsoft.com/office/drawing/2014/chart" uri="{C3380CC4-5D6E-409C-BE32-E72D297353CC}">
              <c16:uniqueId val="{00000001-A96D-4B45-98EB-6E83F1C8E38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615.28</c:v>
                </c:pt>
                <c:pt idx="1">
                  <c:v>622.69000000000005</c:v>
                </c:pt>
                <c:pt idx="2">
                  <c:v>595.71</c:v>
                </c:pt>
                <c:pt idx="3">
                  <c:v>642</c:v>
                </c:pt>
                <c:pt idx="4">
                  <c:v>632</c:v>
                </c:pt>
              </c:numCache>
            </c:numRef>
          </c:val>
          <c:extLst>
            <c:ext xmlns:c16="http://schemas.microsoft.com/office/drawing/2014/chart" uri="{C3380CC4-5D6E-409C-BE32-E72D297353CC}">
              <c16:uniqueId val="{00000000-509B-494B-B19C-AA45A5210F4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364.71</c:v>
                </c:pt>
                <c:pt idx="2">
                  <c:v>373.69</c:v>
                </c:pt>
                <c:pt idx="3">
                  <c:v>370.12</c:v>
                </c:pt>
                <c:pt idx="4">
                  <c:v>371.65</c:v>
                </c:pt>
              </c:numCache>
            </c:numRef>
          </c:val>
          <c:smooth val="0"/>
          <c:extLst>
            <c:ext xmlns:c16="http://schemas.microsoft.com/office/drawing/2014/chart" uri="{C3380CC4-5D6E-409C-BE32-E72D297353CC}">
              <c16:uniqueId val="{00000001-509B-494B-B19C-AA45A5210F4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106.27</c:v>
                </c:pt>
                <c:pt idx="1">
                  <c:v>107.9</c:v>
                </c:pt>
                <c:pt idx="2">
                  <c:v>108.58</c:v>
                </c:pt>
                <c:pt idx="3">
                  <c:v>105.42</c:v>
                </c:pt>
                <c:pt idx="4">
                  <c:v>102.84</c:v>
                </c:pt>
              </c:numCache>
            </c:numRef>
          </c:val>
          <c:extLst>
            <c:ext xmlns:c16="http://schemas.microsoft.com/office/drawing/2014/chart" uri="{C3380CC4-5D6E-409C-BE32-E72D297353CC}">
              <c16:uniqueId val="{00000000-FFD7-43E1-8B55-9D29DA9B297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100.65</c:v>
                </c:pt>
                <c:pt idx="2">
                  <c:v>99.87</c:v>
                </c:pt>
                <c:pt idx="3">
                  <c:v>100.42</c:v>
                </c:pt>
                <c:pt idx="4">
                  <c:v>98.77</c:v>
                </c:pt>
              </c:numCache>
            </c:numRef>
          </c:val>
          <c:smooth val="0"/>
          <c:extLst>
            <c:ext xmlns:c16="http://schemas.microsoft.com/office/drawing/2014/chart" uri="{C3380CC4-5D6E-409C-BE32-E72D297353CC}">
              <c16:uniqueId val="{00000001-FFD7-43E1-8B55-9D29DA9B297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133.41999999999999</c:v>
                </c:pt>
                <c:pt idx="1">
                  <c:v>133.34</c:v>
                </c:pt>
                <c:pt idx="2">
                  <c:v>133.75</c:v>
                </c:pt>
                <c:pt idx="3">
                  <c:v>138.72</c:v>
                </c:pt>
                <c:pt idx="4">
                  <c:v>143.93</c:v>
                </c:pt>
              </c:numCache>
            </c:numRef>
          </c:val>
          <c:extLst>
            <c:ext xmlns:c16="http://schemas.microsoft.com/office/drawing/2014/chart" uri="{C3380CC4-5D6E-409C-BE32-E72D297353CC}">
              <c16:uniqueId val="{00000000-ADB4-4A6E-A47E-FFC24C8BDA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170.19</c:v>
                </c:pt>
                <c:pt idx="2">
                  <c:v>171.81</c:v>
                </c:pt>
                <c:pt idx="3">
                  <c:v>171.67</c:v>
                </c:pt>
                <c:pt idx="4">
                  <c:v>173.67</c:v>
                </c:pt>
              </c:numCache>
            </c:numRef>
          </c:val>
          <c:smooth val="0"/>
          <c:extLst>
            <c:ext xmlns:c16="http://schemas.microsoft.com/office/drawing/2014/chart" uri="{C3380CC4-5D6E-409C-BE32-E72D297353CC}">
              <c16:uniqueId val="{00000001-ADB4-4A6E-A47E-FFC24C8BDA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新潟県　村上市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59239</v>
      </c>
      <c r="AM8" s="71"/>
      <c r="AN8" s="71"/>
      <c r="AO8" s="71"/>
      <c r="AP8" s="71"/>
      <c r="AQ8" s="71"/>
      <c r="AR8" s="71"/>
      <c r="AS8" s="71"/>
      <c r="AT8" s="67">
        <f>データ!$S$6</f>
        <v>1174.26</v>
      </c>
      <c r="AU8" s="68"/>
      <c r="AV8" s="68"/>
      <c r="AW8" s="68"/>
      <c r="AX8" s="68"/>
      <c r="AY8" s="68"/>
      <c r="AZ8" s="68"/>
      <c r="BA8" s="68"/>
      <c r="BB8" s="70">
        <f>データ!$T$6</f>
        <v>50.45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60.81</v>
      </c>
      <c r="J10" s="68"/>
      <c r="K10" s="68"/>
      <c r="L10" s="68"/>
      <c r="M10" s="68"/>
      <c r="N10" s="68"/>
      <c r="O10" s="69"/>
      <c r="P10" s="70">
        <f>データ!$P$6</f>
        <v>82.26</v>
      </c>
      <c r="Q10" s="70"/>
      <c r="R10" s="70"/>
      <c r="S10" s="70"/>
      <c r="T10" s="70"/>
      <c r="U10" s="70"/>
      <c r="V10" s="70"/>
      <c r="W10" s="71">
        <f>データ!$Q$6</f>
        <v>2915</v>
      </c>
      <c r="X10" s="71"/>
      <c r="Y10" s="71"/>
      <c r="Z10" s="71"/>
      <c r="AA10" s="71"/>
      <c r="AB10" s="71"/>
      <c r="AC10" s="71"/>
      <c r="AD10" s="2"/>
      <c r="AE10" s="2"/>
      <c r="AF10" s="2"/>
      <c r="AG10" s="2"/>
      <c r="AH10" s="4"/>
      <c r="AI10" s="4"/>
      <c r="AJ10" s="4"/>
      <c r="AK10" s="4"/>
      <c r="AL10" s="71">
        <f>データ!$U$6</f>
        <v>48393</v>
      </c>
      <c r="AM10" s="71"/>
      <c r="AN10" s="71"/>
      <c r="AO10" s="71"/>
      <c r="AP10" s="71"/>
      <c r="AQ10" s="71"/>
      <c r="AR10" s="71"/>
      <c r="AS10" s="71"/>
      <c r="AT10" s="67">
        <f>データ!$V$6</f>
        <v>232.04</v>
      </c>
      <c r="AU10" s="68"/>
      <c r="AV10" s="68"/>
      <c r="AW10" s="68"/>
      <c r="AX10" s="68"/>
      <c r="AY10" s="68"/>
      <c r="AZ10" s="68"/>
      <c r="BA10" s="68"/>
      <c r="BB10" s="70">
        <f>データ!$W$6</f>
        <v>208.55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dy8xwHsdmZEHUAWC2yXdLjmj3N1SH7QZIdp/mVFiE6DNuXkoBba8pK6DiT24undragRn5TFvhlvBcfT9nrnXQ==" saltValue="7azPIaREqjI7WCNniQdBg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152129</v>
      </c>
      <c r="D6" s="34">
        <f t="shared" si="3"/>
        <v>46</v>
      </c>
      <c r="E6" s="34">
        <f t="shared" si="3"/>
        <v>1</v>
      </c>
      <c r="F6" s="34">
        <f t="shared" si="3"/>
        <v>0</v>
      </c>
      <c r="G6" s="34">
        <f t="shared" si="3"/>
        <v>1</v>
      </c>
      <c r="H6" s="34" t="str">
        <f t="shared" si="3"/>
        <v>新潟県　村上市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60.81</v>
      </c>
      <c r="P6" s="35">
        <f t="shared" si="3"/>
        <v>82.26</v>
      </c>
      <c r="Q6" s="35">
        <f t="shared" si="3"/>
        <v>2915</v>
      </c>
      <c r="R6" s="35">
        <f t="shared" si="3"/>
        <v>59239</v>
      </c>
      <c r="S6" s="35">
        <f t="shared" si="3"/>
        <v>1174.26</v>
      </c>
      <c r="T6" s="35">
        <f t="shared" si="3"/>
        <v>50.45</v>
      </c>
      <c r="U6" s="35">
        <f t="shared" si="3"/>
        <v>48393</v>
      </c>
      <c r="V6" s="35">
        <f t="shared" si="3"/>
        <v>232.04</v>
      </c>
      <c r="W6" s="35">
        <f t="shared" si="3"/>
        <v>208.55</v>
      </c>
      <c r="X6" s="36">
        <f>IF(X7="",NA(),X7)</f>
        <v>107.95</v>
      </c>
      <c r="Y6" s="36">
        <f t="shared" ref="Y6:AG6" si="4">IF(Y7="",NA(),Y7)</f>
        <v>109.68</v>
      </c>
      <c r="Z6" s="36">
        <f t="shared" si="4"/>
        <v>110.34</v>
      </c>
      <c r="AA6" s="36">
        <f t="shared" si="4"/>
        <v>107.77</v>
      </c>
      <c r="AB6" s="36">
        <f t="shared" si="4"/>
        <v>105.48</v>
      </c>
      <c r="AC6" s="36">
        <f t="shared" si="4"/>
        <v>112.69</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3.91</v>
      </c>
      <c r="AP6" s="36">
        <f t="shared" si="5"/>
        <v>3.56</v>
      </c>
      <c r="AQ6" s="36">
        <f t="shared" si="5"/>
        <v>2.74</v>
      </c>
      <c r="AR6" s="36">
        <f t="shared" si="5"/>
        <v>3.7</v>
      </c>
      <c r="AS6" s="35" t="str">
        <f>IF(AS7="","",IF(AS7="-","【-】","【"&amp;SUBSTITUTE(TEXT(AS7,"#,##0.00"),"-","△")&amp;"】"))</f>
        <v>【1.08】</v>
      </c>
      <c r="AT6" s="36">
        <f>IF(AT7="",NA(),AT7)</f>
        <v>161.18</v>
      </c>
      <c r="AU6" s="36">
        <f t="shared" ref="AU6:BC6" si="6">IF(AU7="",NA(),AU7)</f>
        <v>137.58000000000001</v>
      </c>
      <c r="AV6" s="36">
        <f t="shared" si="6"/>
        <v>147.87</v>
      </c>
      <c r="AW6" s="36">
        <f t="shared" si="6"/>
        <v>131.44</v>
      </c>
      <c r="AX6" s="36">
        <f t="shared" si="6"/>
        <v>136.55000000000001</v>
      </c>
      <c r="AY6" s="36">
        <f t="shared" si="6"/>
        <v>346.59</v>
      </c>
      <c r="AZ6" s="36">
        <f t="shared" si="6"/>
        <v>377.63</v>
      </c>
      <c r="BA6" s="36">
        <f t="shared" si="6"/>
        <v>357.34</v>
      </c>
      <c r="BB6" s="36">
        <f t="shared" si="6"/>
        <v>366.03</v>
      </c>
      <c r="BC6" s="36">
        <f t="shared" si="6"/>
        <v>365.18</v>
      </c>
      <c r="BD6" s="35" t="str">
        <f>IF(BD7="","",IF(BD7="-","【-】","【"&amp;SUBSTITUTE(TEXT(BD7,"#,##0.00"),"-","△")&amp;"】"))</f>
        <v>【264.97】</v>
      </c>
      <c r="BE6" s="36">
        <f>IF(BE7="",NA(),BE7)</f>
        <v>615.28</v>
      </c>
      <c r="BF6" s="36">
        <f t="shared" ref="BF6:BN6" si="7">IF(BF7="",NA(),BF7)</f>
        <v>622.69000000000005</v>
      </c>
      <c r="BG6" s="36">
        <f t="shared" si="7"/>
        <v>595.71</v>
      </c>
      <c r="BH6" s="36">
        <f t="shared" si="7"/>
        <v>642</v>
      </c>
      <c r="BI6" s="36">
        <f t="shared" si="7"/>
        <v>632</v>
      </c>
      <c r="BJ6" s="36">
        <f t="shared" si="7"/>
        <v>312.02999999999997</v>
      </c>
      <c r="BK6" s="36">
        <f t="shared" si="7"/>
        <v>364.71</v>
      </c>
      <c r="BL6" s="36">
        <f t="shared" si="7"/>
        <v>373.69</v>
      </c>
      <c r="BM6" s="36">
        <f t="shared" si="7"/>
        <v>370.12</v>
      </c>
      <c r="BN6" s="36">
        <f t="shared" si="7"/>
        <v>371.65</v>
      </c>
      <c r="BO6" s="35" t="str">
        <f>IF(BO7="","",IF(BO7="-","【-】","【"&amp;SUBSTITUTE(TEXT(BO7,"#,##0.00"),"-","△")&amp;"】"))</f>
        <v>【266.61】</v>
      </c>
      <c r="BP6" s="36">
        <f>IF(BP7="",NA(),BP7)</f>
        <v>106.27</v>
      </c>
      <c r="BQ6" s="36">
        <f t="shared" ref="BQ6:BY6" si="8">IF(BQ7="",NA(),BQ7)</f>
        <v>107.9</v>
      </c>
      <c r="BR6" s="36">
        <f t="shared" si="8"/>
        <v>108.58</v>
      </c>
      <c r="BS6" s="36">
        <f t="shared" si="8"/>
        <v>105.42</v>
      </c>
      <c r="BT6" s="36">
        <f t="shared" si="8"/>
        <v>102.84</v>
      </c>
      <c r="BU6" s="36">
        <f t="shared" si="8"/>
        <v>105.71</v>
      </c>
      <c r="BV6" s="36">
        <f t="shared" si="8"/>
        <v>100.65</v>
      </c>
      <c r="BW6" s="36">
        <f t="shared" si="8"/>
        <v>99.87</v>
      </c>
      <c r="BX6" s="36">
        <f t="shared" si="8"/>
        <v>100.42</v>
      </c>
      <c r="BY6" s="36">
        <f t="shared" si="8"/>
        <v>98.77</v>
      </c>
      <c r="BZ6" s="35" t="str">
        <f>IF(BZ7="","",IF(BZ7="-","【-】","【"&amp;SUBSTITUTE(TEXT(BZ7,"#,##0.00"),"-","△")&amp;"】"))</f>
        <v>【103.24】</v>
      </c>
      <c r="CA6" s="36">
        <f>IF(CA7="",NA(),CA7)</f>
        <v>133.41999999999999</v>
      </c>
      <c r="CB6" s="36">
        <f t="shared" ref="CB6:CJ6" si="9">IF(CB7="",NA(),CB7)</f>
        <v>133.34</v>
      </c>
      <c r="CC6" s="36">
        <f t="shared" si="9"/>
        <v>133.75</v>
      </c>
      <c r="CD6" s="36">
        <f t="shared" si="9"/>
        <v>138.72</v>
      </c>
      <c r="CE6" s="36">
        <f t="shared" si="9"/>
        <v>143.93</v>
      </c>
      <c r="CF6" s="36">
        <f t="shared" si="9"/>
        <v>162.15</v>
      </c>
      <c r="CG6" s="36">
        <f t="shared" si="9"/>
        <v>170.19</v>
      </c>
      <c r="CH6" s="36">
        <f t="shared" si="9"/>
        <v>171.81</v>
      </c>
      <c r="CI6" s="36">
        <f t="shared" si="9"/>
        <v>171.67</v>
      </c>
      <c r="CJ6" s="36">
        <f t="shared" si="9"/>
        <v>173.67</v>
      </c>
      <c r="CK6" s="35" t="str">
        <f>IF(CK7="","",IF(CK7="-","【-】","【"&amp;SUBSTITUTE(TEXT(CK7,"#,##0.00"),"-","△")&amp;"】"))</f>
        <v>【168.38】</v>
      </c>
      <c r="CL6" s="36">
        <f>IF(CL7="",NA(),CL7)</f>
        <v>49.14</v>
      </c>
      <c r="CM6" s="36">
        <f t="shared" ref="CM6:CU6" si="10">IF(CM7="",NA(),CM7)</f>
        <v>47.79</v>
      </c>
      <c r="CN6" s="36">
        <f t="shared" si="10"/>
        <v>50.14</v>
      </c>
      <c r="CO6" s="36">
        <f t="shared" si="10"/>
        <v>46.39</v>
      </c>
      <c r="CP6" s="36">
        <f t="shared" si="10"/>
        <v>44.79</v>
      </c>
      <c r="CQ6" s="36">
        <f t="shared" si="10"/>
        <v>59.34</v>
      </c>
      <c r="CR6" s="36">
        <f t="shared" si="10"/>
        <v>59.01</v>
      </c>
      <c r="CS6" s="36">
        <f t="shared" si="10"/>
        <v>60.03</v>
      </c>
      <c r="CT6" s="36">
        <f t="shared" si="10"/>
        <v>59.74</v>
      </c>
      <c r="CU6" s="36">
        <f t="shared" si="10"/>
        <v>59.67</v>
      </c>
      <c r="CV6" s="35" t="str">
        <f>IF(CV7="","",IF(CV7="-","【-】","【"&amp;SUBSTITUTE(TEXT(CV7,"#,##0.00"),"-","△")&amp;"】"))</f>
        <v>【60.00】</v>
      </c>
      <c r="CW6" s="36">
        <f>IF(CW7="",NA(),CW7)</f>
        <v>84.58</v>
      </c>
      <c r="CX6" s="36">
        <f t="shared" ref="CX6:DF6" si="11">IF(CX7="",NA(),CX7)</f>
        <v>86.2</v>
      </c>
      <c r="CY6" s="36">
        <f t="shared" si="11"/>
        <v>81.97</v>
      </c>
      <c r="CZ6" s="36">
        <f t="shared" si="11"/>
        <v>86.76</v>
      </c>
      <c r="DA6" s="36">
        <f t="shared" si="11"/>
        <v>85.79</v>
      </c>
      <c r="DB6" s="36">
        <f t="shared" si="11"/>
        <v>87.74</v>
      </c>
      <c r="DC6" s="36">
        <f t="shared" si="11"/>
        <v>85.37</v>
      </c>
      <c r="DD6" s="36">
        <f t="shared" si="11"/>
        <v>84.81</v>
      </c>
      <c r="DE6" s="36">
        <f t="shared" si="11"/>
        <v>84.8</v>
      </c>
      <c r="DF6" s="36">
        <f t="shared" si="11"/>
        <v>84.6</v>
      </c>
      <c r="DG6" s="35" t="str">
        <f>IF(DG7="","",IF(DG7="-","【-】","【"&amp;SUBSTITUTE(TEXT(DG7,"#,##0.00"),"-","△")&amp;"】"))</f>
        <v>【89.80】</v>
      </c>
      <c r="DH6" s="36">
        <f>IF(DH7="",NA(),DH7)</f>
        <v>39.29</v>
      </c>
      <c r="DI6" s="36">
        <f t="shared" ref="DI6:DQ6" si="12">IF(DI7="",NA(),DI7)</f>
        <v>40.01</v>
      </c>
      <c r="DJ6" s="36">
        <f t="shared" si="12"/>
        <v>41.92</v>
      </c>
      <c r="DK6" s="36">
        <f t="shared" si="12"/>
        <v>41.59</v>
      </c>
      <c r="DL6" s="36">
        <f t="shared" si="12"/>
        <v>43.52</v>
      </c>
      <c r="DM6" s="36">
        <f t="shared" si="12"/>
        <v>46.27</v>
      </c>
      <c r="DN6" s="36">
        <f t="shared" si="12"/>
        <v>46.9</v>
      </c>
      <c r="DO6" s="36">
        <f t="shared" si="12"/>
        <v>47.28</v>
      </c>
      <c r="DP6" s="36">
        <f t="shared" si="12"/>
        <v>47.66</v>
      </c>
      <c r="DQ6" s="36">
        <f t="shared" si="12"/>
        <v>48.17</v>
      </c>
      <c r="DR6" s="35" t="str">
        <f>IF(DR7="","",IF(DR7="-","【-】","【"&amp;SUBSTITUTE(TEXT(DR7,"#,##0.00"),"-","△")&amp;"】"))</f>
        <v>【49.59】</v>
      </c>
      <c r="DS6" s="36">
        <f>IF(DS7="",NA(),DS7)</f>
        <v>3.28</v>
      </c>
      <c r="DT6" s="36">
        <f t="shared" ref="DT6:EB6" si="13">IF(DT7="",NA(),DT7)</f>
        <v>3.24</v>
      </c>
      <c r="DU6" s="36">
        <f t="shared" si="13"/>
        <v>3.6</v>
      </c>
      <c r="DV6" s="36">
        <f t="shared" si="13"/>
        <v>4.05</v>
      </c>
      <c r="DW6" s="36">
        <f t="shared" si="13"/>
        <v>7.52</v>
      </c>
      <c r="DX6" s="36">
        <f t="shared" si="13"/>
        <v>10.93</v>
      </c>
      <c r="DY6" s="36">
        <f t="shared" si="13"/>
        <v>12.03</v>
      </c>
      <c r="DZ6" s="36">
        <f t="shared" si="13"/>
        <v>12.19</v>
      </c>
      <c r="EA6" s="36">
        <f t="shared" si="13"/>
        <v>15.1</v>
      </c>
      <c r="EB6" s="36">
        <f t="shared" si="13"/>
        <v>17.12</v>
      </c>
      <c r="EC6" s="35" t="str">
        <f>IF(EC7="","",IF(EC7="-","【-】","【"&amp;SUBSTITUTE(TEXT(EC7,"#,##0.00"),"-","△")&amp;"】"))</f>
        <v>【19.44】</v>
      </c>
      <c r="ED6" s="36">
        <f>IF(ED7="",NA(),ED7)</f>
        <v>0.63</v>
      </c>
      <c r="EE6" s="36">
        <f t="shared" ref="EE6:EM6" si="14">IF(EE7="",NA(),EE7)</f>
        <v>0.61</v>
      </c>
      <c r="EF6" s="36">
        <f t="shared" si="14"/>
        <v>0.23</v>
      </c>
      <c r="EG6" s="36">
        <f t="shared" si="14"/>
        <v>0.24</v>
      </c>
      <c r="EH6" s="36">
        <f t="shared" si="14"/>
        <v>0.19</v>
      </c>
      <c r="EI6" s="36">
        <f t="shared" si="14"/>
        <v>0.71</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152129</v>
      </c>
      <c r="D7" s="38">
        <v>46</v>
      </c>
      <c r="E7" s="38">
        <v>1</v>
      </c>
      <c r="F7" s="38">
        <v>0</v>
      </c>
      <c r="G7" s="38">
        <v>1</v>
      </c>
      <c r="H7" s="38" t="s">
        <v>93</v>
      </c>
      <c r="I7" s="38" t="s">
        <v>94</v>
      </c>
      <c r="J7" s="38" t="s">
        <v>95</v>
      </c>
      <c r="K7" s="38" t="s">
        <v>96</v>
      </c>
      <c r="L7" s="38" t="s">
        <v>97</v>
      </c>
      <c r="M7" s="38" t="s">
        <v>98</v>
      </c>
      <c r="N7" s="39" t="s">
        <v>99</v>
      </c>
      <c r="O7" s="39">
        <v>60.81</v>
      </c>
      <c r="P7" s="39">
        <v>82.26</v>
      </c>
      <c r="Q7" s="39">
        <v>2915</v>
      </c>
      <c r="R7" s="39">
        <v>59239</v>
      </c>
      <c r="S7" s="39">
        <v>1174.26</v>
      </c>
      <c r="T7" s="39">
        <v>50.45</v>
      </c>
      <c r="U7" s="39">
        <v>48393</v>
      </c>
      <c r="V7" s="39">
        <v>232.04</v>
      </c>
      <c r="W7" s="39">
        <v>208.55</v>
      </c>
      <c r="X7" s="39">
        <v>107.95</v>
      </c>
      <c r="Y7" s="39">
        <v>109.68</v>
      </c>
      <c r="Z7" s="39">
        <v>110.34</v>
      </c>
      <c r="AA7" s="39">
        <v>107.77</v>
      </c>
      <c r="AB7" s="39">
        <v>105.48</v>
      </c>
      <c r="AC7" s="39">
        <v>112.69</v>
      </c>
      <c r="AD7" s="39">
        <v>110.95</v>
      </c>
      <c r="AE7" s="39">
        <v>110.68</v>
      </c>
      <c r="AF7" s="39">
        <v>110.66</v>
      </c>
      <c r="AG7" s="39">
        <v>109.01</v>
      </c>
      <c r="AH7" s="39">
        <v>112.01</v>
      </c>
      <c r="AI7" s="39">
        <v>0</v>
      </c>
      <c r="AJ7" s="39">
        <v>0</v>
      </c>
      <c r="AK7" s="39">
        <v>0</v>
      </c>
      <c r="AL7" s="39">
        <v>0</v>
      </c>
      <c r="AM7" s="39">
        <v>0</v>
      </c>
      <c r="AN7" s="39">
        <v>0.54</v>
      </c>
      <c r="AO7" s="39">
        <v>3.91</v>
      </c>
      <c r="AP7" s="39">
        <v>3.56</v>
      </c>
      <c r="AQ7" s="39">
        <v>2.74</v>
      </c>
      <c r="AR7" s="39">
        <v>3.7</v>
      </c>
      <c r="AS7" s="39">
        <v>1.08</v>
      </c>
      <c r="AT7" s="39">
        <v>161.18</v>
      </c>
      <c r="AU7" s="39">
        <v>137.58000000000001</v>
      </c>
      <c r="AV7" s="39">
        <v>147.87</v>
      </c>
      <c r="AW7" s="39">
        <v>131.44</v>
      </c>
      <c r="AX7" s="39">
        <v>136.55000000000001</v>
      </c>
      <c r="AY7" s="39">
        <v>346.59</v>
      </c>
      <c r="AZ7" s="39">
        <v>377.63</v>
      </c>
      <c r="BA7" s="39">
        <v>357.34</v>
      </c>
      <c r="BB7" s="39">
        <v>366.03</v>
      </c>
      <c r="BC7" s="39">
        <v>365.18</v>
      </c>
      <c r="BD7" s="39">
        <v>264.97000000000003</v>
      </c>
      <c r="BE7" s="39">
        <v>615.28</v>
      </c>
      <c r="BF7" s="39">
        <v>622.69000000000005</v>
      </c>
      <c r="BG7" s="39">
        <v>595.71</v>
      </c>
      <c r="BH7" s="39">
        <v>642</v>
      </c>
      <c r="BI7" s="39">
        <v>632</v>
      </c>
      <c r="BJ7" s="39">
        <v>312.02999999999997</v>
      </c>
      <c r="BK7" s="39">
        <v>364.71</v>
      </c>
      <c r="BL7" s="39">
        <v>373.69</v>
      </c>
      <c r="BM7" s="39">
        <v>370.12</v>
      </c>
      <c r="BN7" s="39">
        <v>371.65</v>
      </c>
      <c r="BO7" s="39">
        <v>266.61</v>
      </c>
      <c r="BP7" s="39">
        <v>106.27</v>
      </c>
      <c r="BQ7" s="39">
        <v>107.9</v>
      </c>
      <c r="BR7" s="39">
        <v>108.58</v>
      </c>
      <c r="BS7" s="39">
        <v>105.42</v>
      </c>
      <c r="BT7" s="39">
        <v>102.84</v>
      </c>
      <c r="BU7" s="39">
        <v>105.71</v>
      </c>
      <c r="BV7" s="39">
        <v>100.65</v>
      </c>
      <c r="BW7" s="39">
        <v>99.87</v>
      </c>
      <c r="BX7" s="39">
        <v>100.42</v>
      </c>
      <c r="BY7" s="39">
        <v>98.77</v>
      </c>
      <c r="BZ7" s="39">
        <v>103.24</v>
      </c>
      <c r="CA7" s="39">
        <v>133.41999999999999</v>
      </c>
      <c r="CB7" s="39">
        <v>133.34</v>
      </c>
      <c r="CC7" s="39">
        <v>133.75</v>
      </c>
      <c r="CD7" s="39">
        <v>138.72</v>
      </c>
      <c r="CE7" s="39">
        <v>143.93</v>
      </c>
      <c r="CF7" s="39">
        <v>162.15</v>
      </c>
      <c r="CG7" s="39">
        <v>170.19</v>
      </c>
      <c r="CH7" s="39">
        <v>171.81</v>
      </c>
      <c r="CI7" s="39">
        <v>171.67</v>
      </c>
      <c r="CJ7" s="39">
        <v>173.67</v>
      </c>
      <c r="CK7" s="39">
        <v>168.38</v>
      </c>
      <c r="CL7" s="39">
        <v>49.14</v>
      </c>
      <c r="CM7" s="39">
        <v>47.79</v>
      </c>
      <c r="CN7" s="39">
        <v>50.14</v>
      </c>
      <c r="CO7" s="39">
        <v>46.39</v>
      </c>
      <c r="CP7" s="39">
        <v>44.79</v>
      </c>
      <c r="CQ7" s="39">
        <v>59.34</v>
      </c>
      <c r="CR7" s="39">
        <v>59.01</v>
      </c>
      <c r="CS7" s="39">
        <v>60.03</v>
      </c>
      <c r="CT7" s="39">
        <v>59.74</v>
      </c>
      <c r="CU7" s="39">
        <v>59.67</v>
      </c>
      <c r="CV7" s="39">
        <v>60</v>
      </c>
      <c r="CW7" s="39">
        <v>84.58</v>
      </c>
      <c r="CX7" s="39">
        <v>86.2</v>
      </c>
      <c r="CY7" s="39">
        <v>81.97</v>
      </c>
      <c r="CZ7" s="39">
        <v>86.76</v>
      </c>
      <c r="DA7" s="39">
        <v>85.79</v>
      </c>
      <c r="DB7" s="39">
        <v>87.74</v>
      </c>
      <c r="DC7" s="39">
        <v>85.37</v>
      </c>
      <c r="DD7" s="39">
        <v>84.81</v>
      </c>
      <c r="DE7" s="39">
        <v>84.8</v>
      </c>
      <c r="DF7" s="39">
        <v>84.6</v>
      </c>
      <c r="DG7" s="39">
        <v>89.8</v>
      </c>
      <c r="DH7" s="39">
        <v>39.29</v>
      </c>
      <c r="DI7" s="39">
        <v>40.01</v>
      </c>
      <c r="DJ7" s="39">
        <v>41.92</v>
      </c>
      <c r="DK7" s="39">
        <v>41.59</v>
      </c>
      <c r="DL7" s="39">
        <v>43.52</v>
      </c>
      <c r="DM7" s="39">
        <v>46.27</v>
      </c>
      <c r="DN7" s="39">
        <v>46.9</v>
      </c>
      <c r="DO7" s="39">
        <v>47.28</v>
      </c>
      <c r="DP7" s="39">
        <v>47.66</v>
      </c>
      <c r="DQ7" s="39">
        <v>48.17</v>
      </c>
      <c r="DR7" s="39">
        <v>49.59</v>
      </c>
      <c r="DS7" s="39">
        <v>3.28</v>
      </c>
      <c r="DT7" s="39">
        <v>3.24</v>
      </c>
      <c r="DU7" s="39">
        <v>3.6</v>
      </c>
      <c r="DV7" s="39">
        <v>4.05</v>
      </c>
      <c r="DW7" s="39">
        <v>7.52</v>
      </c>
      <c r="DX7" s="39">
        <v>10.93</v>
      </c>
      <c r="DY7" s="39">
        <v>12.03</v>
      </c>
      <c r="DZ7" s="39">
        <v>12.19</v>
      </c>
      <c r="EA7" s="39">
        <v>15.1</v>
      </c>
      <c r="EB7" s="39">
        <v>17.12</v>
      </c>
      <c r="EC7" s="39">
        <v>19.440000000000001</v>
      </c>
      <c r="ED7" s="39">
        <v>0.63</v>
      </c>
      <c r="EE7" s="39">
        <v>0.61</v>
      </c>
      <c r="EF7" s="39">
        <v>0.23</v>
      </c>
      <c r="EG7" s="39">
        <v>0.24</v>
      </c>
      <c r="EH7" s="39">
        <v>0.19</v>
      </c>
      <c r="EI7" s="39">
        <v>0.71</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長谷部　淳</cp:lastModifiedBy>
  <cp:lastPrinted>2021-01-21T00:00:16Z</cp:lastPrinted>
  <dcterms:created xsi:type="dcterms:W3CDTF">2020-12-04T02:07:13Z</dcterms:created>
  <dcterms:modified xsi:type="dcterms:W3CDTF">2021-01-25T05:47:04Z</dcterms:modified>
  <cp:category/>
</cp:coreProperties>
</file>