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647\Desktop\10村上市\"/>
    </mc:Choice>
  </mc:AlternateContent>
  <workbookProtection workbookAlgorithmName="SHA-512" workbookHashValue="K5NzaGT6og8MAPpXIOOTsqRCYYRHSA6Iwl68/meHhlra3SUtiEcpISVOeRY0mt/BL7dTiUKvvpCezFZSDSeeBw==" workbookSaltValue="fIe3YdPH01VV476KLJQpz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<sst xmlns="http://schemas.openxmlformats.org/spreadsheetml/2006/main" count="247" uniqueCount="120">
  <si>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</si>
  <si>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</si>
  <si>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</si>
  <si>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</si>
  <si>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</si>
  <si>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</si>
  <si>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</si>
  <si>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</si>
  <si>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</si>
  <si>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</si>
  <si>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</si>
  <si>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</si>
  <si>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</si>
  <si>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</si>
  <si>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</si>
  <si>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</si>
  <si>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</si>
  <si>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</si>
  <si>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</si>
  <si>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</si>
  <si>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</si>
  <si>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</si>
  <si>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</si>
  <si>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</si>
  <si>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</si>
  <si>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</si>
  <si>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</si>
  <si>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</si>
  <si>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</si>
  <si>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</si>
  <si>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</si>
  <si>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</si>
  <si>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</si>
  <si>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</si>
  <si>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</si>
  <si>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</si>
  <si>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</si>
  <si>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</si>
  <si>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</si>
  <si>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</si>
  <si>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</si>
  <si>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</si>
  <si>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</si>
  <si>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</si>
  <si>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</si>
  <si>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</si>
  <si>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</si>
  <si>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</si>
  <si>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</si>
  <si>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</si>
  <si>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</si>
  <si>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</si>
  <si>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</si>
  <si>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</si>
  <si>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</si>
  <si>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</si>
  <si>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</si>
  <si>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</si>
  <si>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</si>
  <si>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</si>
  <si>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</si>
  <si>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</si>
  <si>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</si>
  <si>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</si>
  <si>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</si>
  <si>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</si>
  <si>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</si>
  <si>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</si>
  <si>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</si>
  <si>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</si>
  <si>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</si>
  <si>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</si>
  <si>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</si>
  <si>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</si>
  <si>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</si>
  <si>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</si>
  <si>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</si>
  <si>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</si>
  <si>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</si>
  <si>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</si>
  <si>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</si>
  <si>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</si>
  <si>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</si>
  <si>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</si>
  <si>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</si>
  <si>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</si>
  <si>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</si>
  <si>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</si>
  <si>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</si>
  <si>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</si>
  <si>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</si>
  <si>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</si>
  <si>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</si>
  <si>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</si>
  <si>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</si>
  <si>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</si>
  <si>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</si>
  <si>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</si>
  <si>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　村上市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</si>
  <si>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</si>
  <si>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</si>
  <si>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</si>
  <si>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</si>
  <si>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</si>
  <si>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</si>
  <si>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</si>
  <si>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</si>
  <si>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</si>
  <si>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</si>
  <si>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</si>
  <si>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</si>
  <si>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</si>
  <si>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</si>
  <si>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</si>
  <si>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</si>
  <si>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</si>
  <si>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</si>
  <si>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・類似団体と比較すると、経費回収率も上回っており、合併処理浄化槽を設置した世帯のみであるため、水洗化率も100％であり、経営の効率性は高い。</t>
    <rPh sb="18" eb="20">
      <t>ウワマワ</t>
    </rPh>
    <rPh sb="25" eb="27">
      <t>ガッペイ</t>
    </rPh>
    <rPh sb="27" eb="29">
      <t>ショリ</t>
    </rPh>
    <rPh sb="29" eb="32">
      <t>ジョウカソウ</t>
    </rPh>
    <rPh sb="33" eb="35">
      <t>セッチ</t>
    </rPh>
    <rPh sb="37" eb="39">
      <t>セタイ</t>
    </rPh>
    <rPh sb="47" eb="49">
      <t>スイセン</t>
    </rPh>
    <phoneticPr fontId="4"/>
  </si>
  <si>
    <t>・合併処理浄化槽の耐用年数の範囲内であり、通常は、維持管理費用のみ発生するため、点検等において適正な管理を行いながら、対策が必要な場合においては、計画的に更新していくこととしている。</t>
    <rPh sb="9" eb="11">
      <t>タイヨウ</t>
    </rPh>
    <rPh sb="11" eb="13">
      <t>ネンスウ</t>
    </rPh>
    <rPh sb="14" eb="16">
      <t>ハンイ</t>
    </rPh>
    <rPh sb="16" eb="17">
      <t>ナイ</t>
    </rPh>
    <rPh sb="21" eb="23">
      <t>ツウジョウ</t>
    </rPh>
    <rPh sb="25" eb="27">
      <t>イジ</t>
    </rPh>
    <rPh sb="27" eb="29">
      <t>カンリ</t>
    </rPh>
    <rPh sb="29" eb="31">
      <t>ヒヨウ</t>
    </rPh>
    <rPh sb="33" eb="35">
      <t>ハッセイ</t>
    </rPh>
    <rPh sb="40" eb="42">
      <t>テンケン</t>
    </rPh>
    <rPh sb="42" eb="43">
      <t>トウ</t>
    </rPh>
    <rPh sb="47" eb="49">
      <t>テキセイ</t>
    </rPh>
    <rPh sb="50" eb="52">
      <t>カンリ</t>
    </rPh>
    <rPh sb="53" eb="54">
      <t>オコナ</t>
    </rPh>
    <rPh sb="59" eb="61">
      <t>タイサク</t>
    </rPh>
    <rPh sb="62" eb="64">
      <t>ヒツヨウ</t>
    </rPh>
    <rPh sb="65" eb="67">
      <t>バアイ</t>
    </rPh>
    <rPh sb="73" eb="76">
      <t>ケイカクテキ</t>
    </rPh>
    <rPh sb="77" eb="79">
      <t>コウシン</t>
    </rPh>
    <phoneticPr fontId="4"/>
  </si>
  <si>
    <t>・令和2年度から地方公営企業法財務規定を適用したため、平成28年度に策定した経営戦略について、法適用後の経営分析を行いながら、新たな経営戦略の策定が必要である。
・汚水処理に係る費用が類似団体と比較して、高い状況にあるため、合併浄化槽の維持管理を適切に行い、コスト削減に努めるとともに、上下水道審議会において、経営状況における課題と経営分析を図りながら、適正な料金体系を設定するため協議していくこととしている。</t>
    <rPh sb="88" eb="89">
      <t>カカ</t>
    </rPh>
    <rPh sb="90" eb="92">
      <t>ヒヨウ</t>
    </rPh>
    <rPh sb="93" eb="95">
      <t>ルイジ</t>
    </rPh>
    <rPh sb="95" eb="97">
      <t>ダンタイ</t>
    </rPh>
    <rPh sb="98" eb="100">
      <t>ヒカク</t>
    </rPh>
    <rPh sb="103" eb="104">
      <t>タカ</t>
    </rPh>
    <rPh sb="105" eb="107">
      <t>ジョウキョウ</t>
    </rPh>
    <rPh sb="113" eb="115">
      <t>ガッペイ</t>
    </rPh>
    <rPh sb="115" eb="118">
      <t>ジョウカソウ</t>
    </rPh>
    <rPh sb="119" eb="121">
      <t>イジ</t>
    </rPh>
    <rPh sb="121" eb="123">
      <t>カンリ</t>
    </rPh>
    <rPh sb="124" eb="126">
      <t>テキセツ</t>
    </rPh>
    <rPh sb="127" eb="128">
      <t>オコナ</t>
    </rPh>
    <rPh sb="133" eb="135">
      <t>サクゲン</t>
    </rPh>
    <rPh sb="136" eb="137">
      <t>ツト</t>
    </rPh>
    <rPh sb="144" eb="146">
      <t>ジョウゲ</t>
    </rPh>
    <rPh sb="146" eb="148">
      <t>スイドウ</t>
    </rPh>
    <rPh sb="148" eb="151">
      <t>シンギカイ</t>
    </rPh>
    <rPh sb="156" eb="158">
      <t>ケイエイ</t>
    </rPh>
    <rPh sb="158" eb="160">
      <t>ジョウキョウ</t>
    </rPh>
    <rPh sb="164" eb="166">
      <t>カダイ</t>
    </rPh>
    <rPh sb="167" eb="169">
      <t>ケイエイ</t>
    </rPh>
    <rPh sb="169" eb="171">
      <t>ブンセキ</t>
    </rPh>
    <rPh sb="172" eb="173">
      <t>ハカ</t>
    </rPh>
    <rPh sb="186" eb="188">
      <t>セッテイ</t>
    </rPh>
    <rPh sb="192" eb="194">
      <t>キョウギ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</si>
</sst>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5-48A2-8711-3158D1DC1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35-48A2-8711-3158D1DC1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37.5</c:v>
                </c:pt>
                <c:pt idx="1">
                  <c:v>34.380000000000003</c:v>
                </c:pt>
                <c:pt idx="2">
                  <c:v>37.5</c:v>
                </c:pt>
                <c:pt idx="3">
                  <c:v>37.5</c:v>
                </c:pt>
                <c:pt idx="4">
                  <c:v>34.380000000000003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2D-429C-AFFC-664E2A005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54.14</c:v>
                </c:pt>
                <c:pt idx="1">
                  <c:v>132.99</c:v>
                </c:pt>
                <c:pt idx="2">
                  <c:v>51.71</c:v>
                </c:pt>
                <c:pt idx="3">
                  <c:v>50.56</c:v>
                </c:pt>
                <c:pt idx="4">
                  <c:v>47.35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D-429C-AFFC-664E2A005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3-412D-9A10-E23D27BEB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84.69</c:v>
                </c:pt>
                <c:pt idx="1">
                  <c:v>82.94</c:v>
                </c:pt>
                <c:pt idx="2">
                  <c:v>82.91</c:v>
                </c:pt>
                <c:pt idx="3">
                  <c:v>83.85</c:v>
                </c:pt>
                <c:pt idx="4">
                  <c:v>81.209999999999994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3-412D-9A10-E23D27BEB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9-475B-9363-D92C453DE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89-475B-9363-D92C453DE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0-499B-8BC6-AC100AD49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0-499B-8BC6-AC100AD49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5E-44D6-BAFC-0D1EB93F0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5E-44D6-BAFC-0D1EB93F0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C-4138-B67E-870488E74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1C-4138-B67E-870488E74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4-48C7-BF86-00B2845EA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14-48C7-BF86-00B2845EA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5-436C-8C23-3EAD1B491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663.76</c:v>
                </c:pt>
                <c:pt idx="1">
                  <c:v>566.35</c:v>
                </c:pt>
                <c:pt idx="2">
                  <c:v>888.8</c:v>
                </c:pt>
                <c:pt idx="3">
                  <c:v>855.65</c:v>
                </c:pt>
                <c:pt idx="4">
                  <c:v>862.99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B5-436C-8C23-3EAD1B491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68.31</c:v>
                </c:pt>
                <c:pt idx="1">
                  <c:v>65.319999999999993</c:v>
                </c:pt>
                <c:pt idx="2">
                  <c:v>73.72</c:v>
                </c:pt>
                <c:pt idx="3">
                  <c:v>79.09</c:v>
                </c:pt>
                <c:pt idx="4">
                  <c:v>56.64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24-43CE-95D1-B6A0ABEB1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53.76</c:v>
                </c:pt>
                <c:pt idx="1">
                  <c:v>52.27</c:v>
                </c:pt>
                <c:pt idx="2">
                  <c:v>52.55</c:v>
                </c:pt>
                <c:pt idx="3">
                  <c:v>52.23</c:v>
                </c:pt>
                <c:pt idx="4">
                  <c:v>50.06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24-43CE-95D1-B6A0ABEB1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305.56</c:v>
                </c:pt>
                <c:pt idx="1">
                  <c:v>319.92</c:v>
                </c:pt>
                <c:pt idx="2">
                  <c:v>281.61</c:v>
                </c:pt>
                <c:pt idx="3">
                  <c:v>261.19</c:v>
                </c:pt>
                <c:pt idx="4">
                  <c:v>332.83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B-4F52-BE8C-B698A430D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275.25</c:v>
                </c:pt>
                <c:pt idx="1">
                  <c:v>291.01</c:v>
                </c:pt>
                <c:pt idx="2">
                  <c:v>292.45</c:v>
                </c:pt>
                <c:pt idx="3">
                  <c:v>294.05</c:v>
                </c:pt>
                <c:pt idx="4">
                  <c:v>309.22000000000003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CB-4F52-BE8C-B698A430D5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新潟県　村上市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個別排水処理</v>
      </c>
      <c r="Q8" s="49"/>
      <c r="R8" s="49"/>
      <c r="S8" s="49"/>
      <c r="T8" s="49"/>
      <c r="U8" s="49"/>
      <c r="V8" s="49"/>
      <c r="W8" s="49" t="str">
        <f>データ!L6</f>
        <v>L2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59239</v>
      </c>
      <c r="AM8" s="51"/>
      <c r="AN8" s="51"/>
      <c r="AO8" s="51"/>
      <c r="AP8" s="51"/>
      <c r="AQ8" s="51"/>
      <c r="AR8" s="51"/>
      <c r="AS8" s="51"/>
      <c r="AT8" s="46">
        <f>データ!T6</f>
        <v>1174.26</v>
      </c>
      <c r="AU8" s="46"/>
      <c r="AV8" s="46"/>
      <c r="AW8" s="46"/>
      <c r="AX8" s="46"/>
      <c r="AY8" s="46"/>
      <c r="AZ8" s="46"/>
      <c r="BA8" s="46"/>
      <c r="BB8" s="46">
        <f>データ!U6</f>
        <v>50.45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0.09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3850</v>
      </c>
      <c r="AE10" s="51"/>
      <c r="AF10" s="51"/>
      <c r="AG10" s="51"/>
      <c r="AH10" s="51"/>
      <c r="AI10" s="51"/>
      <c r="AJ10" s="51"/>
      <c r="AK10" s="2"/>
      <c r="AL10" s="51">
        <f>データ!V6</f>
        <v>53</v>
      </c>
      <c r="AM10" s="51"/>
      <c r="AN10" s="51"/>
      <c r="AO10" s="51"/>
      <c r="AP10" s="51"/>
      <c r="AQ10" s="51"/>
      <c r="AR10" s="51"/>
      <c r="AS10" s="51"/>
      <c r="AT10" s="46">
        <f>データ!W6</f>
        <v>0.09</v>
      </c>
      <c r="AU10" s="46"/>
      <c r="AV10" s="46"/>
      <c r="AW10" s="46"/>
      <c r="AX10" s="46"/>
      <c r="AY10" s="46"/>
      <c r="AZ10" s="46"/>
      <c r="BA10" s="46"/>
      <c r="BB10" s="46">
        <f>データ!X6</f>
        <v>588.89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【862.82】</v>
      </c>
      <c r="I86" s="26" t="str">
        <f>データ!CA6</f>
        <v>【49.71】</v>
      </c>
      <c r="J86" s="26" t="str">
        <f>データ!CL6</f>
        <v>【317.18】</v>
      </c>
      <c r="K86" s="26" t="str">
        <f>データ!CW6</f>
        <v>【47.67】</v>
      </c>
      <c r="L86" s="26" t="str">
        <f>データ!DH6</f>
        <v>【79.30】</v>
      </c>
      <c r="M86" s="26" t="s">
        <v>44</v>
      </c>
      <c r="N86" s="26" t="s">
        <v>43</v>
      </c>
      <c r="O86" s="26" t="str">
        <f>データ!EO6</f>
        <v>【-】</v>
      </c>
    </row>
  </sheetData>
  <sheetProtection algorithmName="SHA-512" hashValue="pQB7YxWdEOtfrXosJLrqOoVn5LLWMp4q6ngDkdMY7FXBNPGY6Tk23SJO8pYuwDNNKSrBHL9E7C5qJunHmqmqPg==" saltValue="QdCq7xNzKqXf+7sGtjycs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152129</v>
      </c>
      <c r="D6" s="33">
        <f t="shared" si="3"/>
        <v>47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新潟県　村上市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0.09</v>
      </c>
      <c r="Q6" s="34">
        <f t="shared" si="3"/>
        <v>100</v>
      </c>
      <c r="R6" s="34">
        <f t="shared" si="3"/>
        <v>3850</v>
      </c>
      <c r="S6" s="34">
        <f t="shared" si="3"/>
        <v>59239</v>
      </c>
      <c r="T6" s="34">
        <f t="shared" si="3"/>
        <v>1174.26</v>
      </c>
      <c r="U6" s="34">
        <f t="shared" si="3"/>
        <v>50.45</v>
      </c>
      <c r="V6" s="34">
        <f t="shared" si="3"/>
        <v>53</v>
      </c>
      <c r="W6" s="34">
        <f t="shared" si="3"/>
        <v>0.09</v>
      </c>
      <c r="X6" s="34">
        <f t="shared" si="3"/>
        <v>588.89</v>
      </c>
      <c r="Y6" s="35">
        <f>IF(Y7="",NA(),Y7)</f>
        <v>100</v>
      </c>
      <c r="Z6" s="35">
        <f t="shared" ref="Z6:AH6" si="4">IF(Z7="",NA(),Z7)</f>
        <v>100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663.76</v>
      </c>
      <c r="BL6" s="35">
        <f t="shared" si="7"/>
        <v>566.35</v>
      </c>
      <c r="BM6" s="35">
        <f t="shared" si="7"/>
        <v>888.8</v>
      </c>
      <c r="BN6" s="35">
        <f t="shared" si="7"/>
        <v>855.65</v>
      </c>
      <c r="BO6" s="35">
        <f t="shared" si="7"/>
        <v>862.99</v>
      </c>
      <c r="BP6" s="34" t="str">
        <f>IF(BP7="","",IF(BP7="-","【-】","【"&amp;SUBSTITUTE(TEXT(BP7,"#,##0.00"),"-","△")&amp;"】"))</f>
        <v>【862.82】</v>
      </c>
      <c r="BQ6" s="35">
        <f>IF(BQ7="",NA(),BQ7)</f>
        <v>68.31</v>
      </c>
      <c r="BR6" s="35">
        <f t="shared" ref="BR6:BZ6" si="8">IF(BR7="",NA(),BR7)</f>
        <v>65.319999999999993</v>
      </c>
      <c r="BS6" s="35">
        <f t="shared" si="8"/>
        <v>73.72</v>
      </c>
      <c r="BT6" s="35">
        <f t="shared" si="8"/>
        <v>79.09</v>
      </c>
      <c r="BU6" s="35">
        <f t="shared" si="8"/>
        <v>56.64</v>
      </c>
      <c r="BV6" s="35">
        <f t="shared" si="8"/>
        <v>53.76</v>
      </c>
      <c r="BW6" s="35">
        <f t="shared" si="8"/>
        <v>52.27</v>
      </c>
      <c r="BX6" s="35">
        <f t="shared" si="8"/>
        <v>52.55</v>
      </c>
      <c r="BY6" s="35">
        <f t="shared" si="8"/>
        <v>52.23</v>
      </c>
      <c r="BZ6" s="35">
        <f t="shared" si="8"/>
        <v>50.06</v>
      </c>
      <c r="CA6" s="34" t="str">
        <f>IF(CA7="","",IF(CA7="-","【-】","【"&amp;SUBSTITUTE(TEXT(CA7,"#,##0.00"),"-","△")&amp;"】"))</f>
        <v>【49.71】</v>
      </c>
      <c r="CB6" s="35">
        <f>IF(CB7="",NA(),CB7)</f>
        <v>305.56</v>
      </c>
      <c r="CC6" s="35">
        <f t="shared" ref="CC6:CK6" si="9">IF(CC7="",NA(),CC7)</f>
        <v>319.92</v>
      </c>
      <c r="CD6" s="35">
        <f t="shared" si="9"/>
        <v>281.61</v>
      </c>
      <c r="CE6" s="35">
        <f t="shared" si="9"/>
        <v>261.19</v>
      </c>
      <c r="CF6" s="35">
        <f t="shared" si="9"/>
        <v>332.83</v>
      </c>
      <c r="CG6" s="35">
        <f t="shared" si="9"/>
        <v>275.25</v>
      </c>
      <c r="CH6" s="35">
        <f t="shared" si="9"/>
        <v>291.01</v>
      </c>
      <c r="CI6" s="35">
        <f t="shared" si="9"/>
        <v>292.45</v>
      </c>
      <c r="CJ6" s="35">
        <f t="shared" si="9"/>
        <v>294.05</v>
      </c>
      <c r="CK6" s="35">
        <f t="shared" si="9"/>
        <v>309.22000000000003</v>
      </c>
      <c r="CL6" s="34" t="str">
        <f>IF(CL7="","",IF(CL7="-","【-】","【"&amp;SUBSTITUTE(TEXT(CL7,"#,##0.00"),"-","△")&amp;"】"))</f>
        <v>【317.18】</v>
      </c>
      <c r="CM6" s="35">
        <f>IF(CM7="",NA(),CM7)</f>
        <v>37.5</v>
      </c>
      <c r="CN6" s="35">
        <f t="shared" ref="CN6:CV6" si="10">IF(CN7="",NA(),CN7)</f>
        <v>34.380000000000003</v>
      </c>
      <c r="CO6" s="35">
        <f t="shared" si="10"/>
        <v>37.5</v>
      </c>
      <c r="CP6" s="35">
        <f t="shared" si="10"/>
        <v>37.5</v>
      </c>
      <c r="CQ6" s="35">
        <f t="shared" si="10"/>
        <v>34.380000000000003</v>
      </c>
      <c r="CR6" s="35">
        <f t="shared" si="10"/>
        <v>54.14</v>
      </c>
      <c r="CS6" s="35">
        <f t="shared" si="10"/>
        <v>132.99</v>
      </c>
      <c r="CT6" s="35">
        <f t="shared" si="10"/>
        <v>51.71</v>
      </c>
      <c r="CU6" s="35">
        <f t="shared" si="10"/>
        <v>50.56</v>
      </c>
      <c r="CV6" s="35">
        <f t="shared" si="10"/>
        <v>47.35</v>
      </c>
      <c r="CW6" s="34" t="str">
        <f>IF(CW7="","",IF(CW7="-","【-】","【"&amp;SUBSTITUTE(TEXT(CW7,"#,##0.00"),"-","△")&amp;"】"))</f>
        <v>【47.67】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84.69</v>
      </c>
      <c r="DD6" s="35">
        <f t="shared" si="11"/>
        <v>82.94</v>
      </c>
      <c r="DE6" s="35">
        <f t="shared" si="11"/>
        <v>82.91</v>
      </c>
      <c r="DF6" s="35">
        <f t="shared" si="11"/>
        <v>83.85</v>
      </c>
      <c r="DG6" s="35">
        <f t="shared" si="11"/>
        <v>81.209999999999994</v>
      </c>
      <c r="DH6" s="34" t="str">
        <f>IF(DH7="","",IF(DH7="-","【-】","【"&amp;SUBSTITUTE(TEXT(DH7,"#,##0.00"),"-","△")&amp;"】"))</f>
        <v>【79.30】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2019</v>
      </c>
      <c r="C7" s="37">
        <v>152129</v>
      </c>
      <c r="D7" s="37">
        <v>47</v>
      </c>
      <c r="E7" s="37">
        <v>18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0.09</v>
      </c>
      <c r="Q7" s="38">
        <v>100</v>
      </c>
      <c r="R7" s="38">
        <v>3850</v>
      </c>
      <c r="S7" s="38">
        <v>59239</v>
      </c>
      <c r="T7" s="38">
        <v>1174.26</v>
      </c>
      <c r="U7" s="38">
        <v>50.45</v>
      </c>
      <c r="V7" s="38">
        <v>53</v>
      </c>
      <c r="W7" s="38">
        <v>0.09</v>
      </c>
      <c r="X7" s="38">
        <v>588.89</v>
      </c>
      <c r="Y7" s="38">
        <v>100</v>
      </c>
      <c r="Z7" s="38">
        <v>100</v>
      </c>
      <c r="AA7" s="38">
        <v>100</v>
      </c>
      <c r="AB7" s="38">
        <v>100</v>
      </c>
      <c r="AC7" s="38">
        <v>100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663.76</v>
      </c>
      <c r="BL7" s="38">
        <v>566.35</v>
      </c>
      <c r="BM7" s="38">
        <v>888.8</v>
      </c>
      <c r="BN7" s="38">
        <v>855.65</v>
      </c>
      <c r="BO7" s="38">
        <v>862.99</v>
      </c>
      <c r="BP7" s="38">
        <v>862.82</v>
      </c>
      <c r="BQ7" s="38">
        <v>68.31</v>
      </c>
      <c r="BR7" s="38">
        <v>65.319999999999993</v>
      </c>
      <c r="BS7" s="38">
        <v>73.72</v>
      </c>
      <c r="BT7" s="38">
        <v>79.09</v>
      </c>
      <c r="BU7" s="38">
        <v>56.64</v>
      </c>
      <c r="BV7" s="38">
        <v>53.76</v>
      </c>
      <c r="BW7" s="38">
        <v>52.27</v>
      </c>
      <c r="BX7" s="38">
        <v>52.55</v>
      </c>
      <c r="BY7" s="38">
        <v>52.23</v>
      </c>
      <c r="BZ7" s="38">
        <v>50.06</v>
      </c>
      <c r="CA7" s="38">
        <v>49.71</v>
      </c>
      <c r="CB7" s="38">
        <v>305.56</v>
      </c>
      <c r="CC7" s="38">
        <v>319.92</v>
      </c>
      <c r="CD7" s="38">
        <v>281.61</v>
      </c>
      <c r="CE7" s="38">
        <v>261.19</v>
      </c>
      <c r="CF7" s="38">
        <v>332.83</v>
      </c>
      <c r="CG7" s="38">
        <v>275.25</v>
      </c>
      <c r="CH7" s="38">
        <v>291.01</v>
      </c>
      <c r="CI7" s="38">
        <v>292.45</v>
      </c>
      <c r="CJ7" s="38">
        <v>294.05</v>
      </c>
      <c r="CK7" s="38">
        <v>309.22000000000003</v>
      </c>
      <c r="CL7" s="38">
        <v>317.18</v>
      </c>
      <c r="CM7" s="38">
        <v>37.5</v>
      </c>
      <c r="CN7" s="38">
        <v>34.380000000000003</v>
      </c>
      <c r="CO7" s="38">
        <v>37.5</v>
      </c>
      <c r="CP7" s="38">
        <v>37.5</v>
      </c>
      <c r="CQ7" s="38">
        <v>34.380000000000003</v>
      </c>
      <c r="CR7" s="38">
        <v>54.14</v>
      </c>
      <c r="CS7" s="38">
        <v>132.99</v>
      </c>
      <c r="CT7" s="38">
        <v>51.71</v>
      </c>
      <c r="CU7" s="38">
        <v>50.56</v>
      </c>
      <c r="CV7" s="38">
        <v>47.35</v>
      </c>
      <c r="CW7" s="38">
        <v>47.67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84.69</v>
      </c>
      <c r="DD7" s="38">
        <v>82.94</v>
      </c>
      <c r="DE7" s="38">
        <v>82.91</v>
      </c>
      <c r="DF7" s="38">
        <v>83.85</v>
      </c>
      <c r="DG7" s="38">
        <v>81.209999999999994</v>
      </c>
      <c r="DH7" s="38">
        <v>79.3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104</v>
      </c>
      <c r="EF7" s="38" t="s">
        <v>104</v>
      </c>
      <c r="EG7" s="38" t="s">
        <v>104</v>
      </c>
      <c r="EH7" s="38" t="s">
        <v>104</v>
      </c>
      <c r="EI7" s="38" t="s">
        <v>104</v>
      </c>
      <c r="EJ7" s="38" t="s">
        <v>104</v>
      </c>
      <c r="EK7" s="38" t="s">
        <v>104</v>
      </c>
      <c r="EL7" s="38" t="s">
        <v>104</v>
      </c>
      <c r="EM7" s="38" t="s">
        <v>104</v>
      </c>
      <c r="EN7" s="38" t="s">
        <v>104</v>
      </c>
      <c r="EO7" s="38" t="s">
        <v>104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林　奈美</cp:lastModifiedBy>
  <cp:lastPrinted>2021-01-25T03:53:30Z</cp:lastPrinted>
  <dcterms:created xsi:type="dcterms:W3CDTF">2020-12-04T03:20:40Z</dcterms:created>
  <dcterms:modified xsi:type="dcterms:W3CDTF">2021-01-25T03:55:52Z</dcterms:modified>
  <cp:category/>
</cp:coreProperties>
</file>