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2.2.191\disk1\財政課(O)\係長\04_市町村課関係\01_県照会・報告\04　財政状況資料集\R02決算分\令和2年度財政状況資料集_3月公表分\"/>
    </mc:Choice>
  </mc:AlternateContent>
  <bookViews>
    <workbookView xWindow="0" yWindow="0" windowWidth="24000" windowHeight="9645" tabRatio="81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O36" i="10"/>
  <c r="BE36" i="10"/>
  <c r="BE35" i="10"/>
  <c r="CO34" i="10"/>
  <c r="CO35" i="10" s="1"/>
  <c r="BW34" i="10"/>
  <c r="BW35" i="10" s="1"/>
  <c r="BW36" i="10" s="1"/>
  <c r="BW37" i="10" s="1"/>
  <c r="BW38" i="10" s="1"/>
  <c r="BW39" i="10" s="1"/>
  <c r="BW40" i="10" s="1"/>
  <c r="BW41" i="10" s="1"/>
  <c r="BW42" i="10" s="1"/>
  <c r="BW43" i="10" s="1"/>
  <c r="BE34" i="10"/>
  <c r="C34" i="10"/>
  <c r="C35" i="10" l="1"/>
  <c r="C36" i="10" s="1"/>
  <c r="C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s="1"/>
  <c r="AM35" i="10" s="1"/>
  <c r="AM36" i="10" s="1"/>
</calcChain>
</file>

<file path=xl/sharedStrings.xml><?xml version="1.0" encoding="utf-8"?>
<sst xmlns="http://schemas.openxmlformats.org/spreadsheetml/2006/main" count="1089" uniqueCount="612">
  <si>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</si>
  <si>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</si>
  <si>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</si>
  <si>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</si>
  <si>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</si>
  <si>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</si>
  <si>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</si>
  <si>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</si>
  <si>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</si>
  <si>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</si>
  <si>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</si>
  <si>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</si>
  <si>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</si>
  <si>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</si>
  <si>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</si>
  <si>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</si>
  <si>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</si>
  <si>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</si>
  <si>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</si>
  <si>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</si>
  <si>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</si>
  <si>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</si>
  <si>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</si>
  <si>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</si>
  <si>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</si>
  <si>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</si>
  <si>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</si>
  <si>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</si>
  <si>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</si>
  <si>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</si>
  <si>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</si>
  <si>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</si>
  <si>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</si>
  <si>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</si>
  <si>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</si>
  <si>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</si>
  <si>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</si>
  <si>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</si>
  <si>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</si>
  <si>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</si>
  <si>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</si>
  <si>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</si>
  <si>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</si>
  <si>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</si>
  <si>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</si>
  <si>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</si>
  <si>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</si>
  <si>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</si>
  <si>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</si>
  <si>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</si>
  <si>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</si>
  <si>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</si>
  <si>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</si>
  <si>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</si>
  <si>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</si>
  <si>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</si>
  <si>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</si>
  <si>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</si>
  <si>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</si>
  <si>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</si>
  <si>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</si>
  <si>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</si>
  <si>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</si>
  <si>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</si>
  <si>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</si>
  <si>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</si>
  <si>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</si>
  <si>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</si>
  <si>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</si>
  <si>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</si>
  <si>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</si>
  <si>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</si>
  <si>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</si>
  <si>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</si>
  <si>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</si>
  <si>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</si>
  <si>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</si>
  <si>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</si>
  <si>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</si>
  <si>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</si>
  <si>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</si>
  <si>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</si>
  <si>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</si>
  <si>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新潟県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</si>
  <si>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</si>
  <si>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</si>
  <si>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</si>
  <si>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</si>
  <si>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</si>
  <si>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</si>
  <si>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</si>
  <si>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</si>
  <si>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</si>
  <si>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</si>
  <si>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</si>
  <si>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</si>
  <si>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</si>
  <si>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</si>
  <si>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村上市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</si>
  <si>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</si>
  <si>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</si>
  <si>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</si>
  <si>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</si>
  <si>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</si>
  <si>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</si>
  <si>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</si>
  <si>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</si>
  <si>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</si>
  <si>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</si>
  <si>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</si>
  <si>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</si>
  <si>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</si>
  <si>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</si>
  <si>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</si>
  <si>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</si>
  <si>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</si>
  <si>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</si>
  <si>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</si>
  <si>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</si>
  <si>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</si>
  <si>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</si>
  <si>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</si>
  <si>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</si>
  <si>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</si>
  <si>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</si>
  <si>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</si>
  <si>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</si>
  <si>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</si>
  <si>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</si>
  <si>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</si>
  <si>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</si>
  <si>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</si>
  <si>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</si>
  <si>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</si>
  <si>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</si>
  <si>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</si>
  <si>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</si>
  <si>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</si>
  <si>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</si>
  <si>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</si>
  <si>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</si>
  <si>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</si>
  <si>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</si>
  <si>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</si>
  <si>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</si>
  <si>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</si>
  <si>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</si>
  <si>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</si>
  <si>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</si>
  <si>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</si>
  <si>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</si>
  <si>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</si>
  <si>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</si>
  <si>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</si>
  <si>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</si>
  <si>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</si>
  <si>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</si>
  <si>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</si>
  <si>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</si>
  <si>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</si>
  <si>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</si>
  <si>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</si>
  <si>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</si>
  <si>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</si>
  <si>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</si>
  <si>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</si>
  <si>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</si>
  <si>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</si>
  <si>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</si>
  <si>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</si>
  <si>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</si>
  <si>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</si>
  <si>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</si>
  <si>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</si>
  <si>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</si>
  <si>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</si>
  <si>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</si>
  <si>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</si>
  <si>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</si>
  <si>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</si>
  <si>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</si>
  <si>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</si>
  <si>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</si>
  <si>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</si>
  <si>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</si>
  <si>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</si>
  <si>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</si>
  <si>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</si>
  <si>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</si>
  <si>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</si>
  <si>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</si>
  <si>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</si>
  <si>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</si>
  <si>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</si>
  <si>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</si>
  <si>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</si>
  <si>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</si>
  <si>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</si>
  <si>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</si>
  <si>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</si>
  <si>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</si>
  <si>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</si>
  <si>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</si>
  <si>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</si>
  <si>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</si>
  <si>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</si>
  <si>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</si>
  <si>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</si>
  <si>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</si>
  <si>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</si>
  <si>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</si>
  <si>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</si>
  <si>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</si>
  <si>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</si>
  <si>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新潟県村上市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</si>
  <si>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</si>
  <si>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</si>
  <si>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</si>
  <si>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</si>
  <si>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</si>
  <si>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</si>
  <si>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</si>
  <si>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</si>
  <si>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</si>
  <si>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</si>
  <si>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</si>
  <si>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</si>
  <si>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</si>
  <si>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</si>
  <si>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</si>
  <si>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</si>
  <si>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</si>
  <si>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</si>
  <si>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</si>
  <si>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</si>
  <si>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</si>
  <si>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</si>
  <si>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</si>
  <si>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</si>
  <si>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</si>
  <si>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</si>
  <si>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</si>
  <si>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</si>
  <si>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</si>
  <si>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</si>
  <si>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</si>
  <si>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</si>
  <si>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</si>
  <si>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</si>
  <si>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</si>
  <si>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</si>
  <si>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</si>
  <si>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</si>
  <si>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</si>
  <si>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</si>
  <si>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</si>
  <si>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</si>
  <si>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</si>
  <si>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</si>
  <si>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</si>
  <si>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</si>
  <si>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</si>
  <si>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</si>
  <si>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</si>
  <si>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</si>
  <si>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</si>
  <si>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</si>
  <si>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</si>
  <si>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</si>
  <si>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</si>
  <si>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</si>
  <si>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</si>
  <si>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</si>
  <si>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</si>
  <si>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</si>
  <si>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</si>
  <si>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</si>
  <si>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</si>
  <si>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</si>
  <si>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</si>
  <si>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</si>
  <si>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</si>
  <si>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</si>
  <si>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</si>
  <si>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</si>
  <si>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</si>
  <si>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</si>
  <si>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</si>
  <si>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</si>
  <si>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</si>
  <si>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</si>
  <si>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</si>
  <si>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</si>
  <si>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</si>
  <si>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</si>
  <si>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</si>
  <si>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</si>
  <si>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</si>
  <si>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</si>
  <si>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</si>
  <si>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</si>
  <si>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</si>
  <si>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</si>
  <si>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</si>
  <si>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</si>
  <si>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</si>
  <si>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</si>
  <si>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</si>
  <si>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</si>
  <si>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</si>
  <si>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</si>
  <si>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</si>
  <si>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</si>
  <si>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</si>
  <si>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</si>
  <si>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</si>
  <si>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</si>
  <si>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</si>
  <si>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</si>
  <si>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</si>
  <si>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</si>
  <si>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</si>
  <si>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</si>
  <si>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</si>
  <si>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</si>
  <si>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</si>
  <si>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</si>
  <si>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</si>
  <si>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</si>
  <si>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</si>
  <si>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</si>
  <si>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</si>
  <si>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</si>
  <si>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</si>
  <si>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</si>
  <si>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</si>
  <si>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</si>
  <si>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</si>
  <si>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</si>
  <si>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</si>
  <si>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</si>
  <si>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</si>
  <si>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</si>
  <si>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</si>
  <si>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</si>
  <si>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</si>
  <si>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</si>
  <si>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</si>
  <si>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</si>
  <si>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</si>
  <si>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</si>
  <si>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</si>
  <si>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</si>
  <si>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</si>
  <si>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</si>
  <si>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</si>
  <si>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</si>
  <si>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</si>
  <si>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</si>
  <si>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</si>
  <si>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</si>
  <si>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</si>
  <si>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</si>
  <si>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</si>
  <si>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</si>
  <si>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</si>
  <si>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</si>
  <si>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</si>
  <si>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新潟県村上市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</si>
  <si>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</si>
  <si>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</si>
  <si>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</si>
  <si>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</si>
  <si>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</si>
  <si>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</si>
  <si>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</si>
  <si>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</si>
  <si>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</si>
  <si>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</si>
  <si>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</si>
  <si>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</si>
  <si>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</si>
  <si>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</si>
  <si>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</si>
  <si>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</si>
  <si>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</si>
  <si>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</si>
  <si>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</si>
  <si>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</si>
  <si>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</si>
  <si>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情報通信事業特別会計</t>
    <phoneticPr fontId="5"/>
  </si>
  <si>
    <t>蒲萄スキー場特別会計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</si>
  <si>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</si>
  <si>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</si>
  <si>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</si>
  <si>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</si>
  <si>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</si>
  <si>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</si>
  <si>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</si>
  <si>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</si>
  <si>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</si>
  <si>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</si>
  <si>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</si>
  <si>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</si>
  <si>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</si>
  <si>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</si>
  <si>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</si>
  <si>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</si>
  <si>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上水道事業会計</t>
    <phoneticPr fontId="5"/>
  </si>
  <si>
    <t>法適用企業</t>
    <phoneticPr fontId="5"/>
  </si>
  <si>
    <t>簡易水道事業会計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</si>
  <si>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</si>
  <si>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</si>
  <si>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</si>
  <si>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</si>
  <si>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</si>
  <si>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</si>
  <si>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</si>
  <si>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</si>
  <si>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</si>
  <si>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</si>
  <si>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</si>
  <si>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</si>
  <si>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</si>
  <si>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</si>
  <si>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</si>
  <si>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</si>
  <si>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</si>
  <si>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</si>
  <si>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</si>
  <si>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</si>
  <si>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</si>
  <si>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</si>
  <si>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</si>
  <si>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</si>
  <si>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</si>
  <si>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</si>
  <si>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</si>
  <si>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</si>
  <si>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</si>
  <si>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</si>
  <si>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</si>
  <si>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</si>
  <si>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</si>
  <si>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</si>
  <si>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</si>
  <si>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</si>
  <si>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</si>
  <si>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</si>
  <si>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</si>
  <si>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</si>
  <si>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</si>
  <si>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</si>
  <si>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</si>
  <si>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</si>
  <si>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</si>
  <si>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</si>
  <si>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</si>
  <si>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</si>
  <si>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</si>
  <si>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</si>
  <si>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</si>
  <si>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</si>
  <si>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</si>
  <si>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</si>
  <si>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</si>
  <si>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</si>
  <si>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</si>
  <si>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</si>
  <si>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</si>
  <si>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</si>
  <si>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</si>
  <si>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</si>
  <si>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</si>
  <si>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</si>
  <si>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</si>
  <si>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</si>
  <si>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</si>
  <si>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</si>
  <si>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</si>
  <si>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上水道事業会計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</si>
  <si>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</si>
  <si>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</si>
  <si>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</si>
  <si>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</si>
  <si>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</si>
  <si>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</si>
  <si>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</si>
  <si>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</si>
  <si>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</si>
  <si>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</si>
  <si>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</si>
  <si>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</si>
  <si>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</si>
  <si>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</si>
  <si>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</si>
  <si>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</si>
  <si>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</si>
  <si>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</si>
  <si>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</si>
  <si>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</si>
  <si>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</si>
  <si>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</si>
  <si>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</si>
  <si>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</si>
  <si>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</si>
  <si>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</si>
  <si>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</si>
  <si>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</si>
  <si>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</si>
  <si>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</si>
  <si>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</si>
  <si>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</si>
  <si>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</si>
  <si>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</si>
  <si>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</si>
  <si>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</si>
  <si>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</si>
  <si>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</si>
  <si>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</si>
  <si>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</si>
  <si>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</si>
  <si>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</si>
  <si>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</si>
  <si>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</si>
  <si>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</si>
  <si>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</si>
  <si>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</si>
  <si>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</si>
  <si>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</si>
  <si>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</si>
  <si>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</si>
  <si>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</si>
  <si>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</si>
  <si>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</si>
  <si>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</si>
  <si>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</si>
  <si>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</si>
  <si>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</si>
  <si>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</si>
  <si>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</si>
  <si>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</si>
  <si>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</si>
  <si>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</si>
  <si>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</si>
  <si>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</si>
  <si>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</si>
  <si>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</si>
  <si>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</si>
  <si>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</si>
  <si>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</si>
  <si>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</si>
  <si>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</si>
  <si>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</si>
  <si>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</si>
  <si>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</si>
  <si>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</si>
  <si>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</si>
  <si>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</si>
  <si>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</si>
  <si>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</si>
  <si>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</si>
  <si>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</si>
  <si>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</si>
  <si>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</si>
  <si>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</si>
  <si>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2.85</t>
  </si>
  <si>
    <t>▲ 6.26</t>
  </si>
  <si>
    <t>一般会計</t>
  </si>
  <si>
    <t>上水道事業会計</t>
  </si>
  <si>
    <t>下水道事業会計</t>
  </si>
  <si>
    <t>国民健康保険特別会計</t>
  </si>
  <si>
    <t>介護保険特別会計</t>
  </si>
  <si>
    <t>簡易水道事業会計</t>
  </si>
  <si>
    <t>情報通信事業特別会計</t>
  </si>
  <si>
    <t>蒲萄スキー場特別会計</t>
  </si>
  <si>
    <t>その他会計（赤字）</t>
  </si>
  <si>
    <t>▲ 0.01</t>
  </si>
  <si>
    <t>その他会計（黒字）</t>
  </si>
  <si>
    <t>（百万円）</t>
    <phoneticPr fontId="5"/>
  </si>
  <si>
    <t>H27末</t>
    <phoneticPr fontId="5"/>
  </si>
  <si>
    <t>H28末</t>
    <phoneticPr fontId="5"/>
  </si>
  <si>
    <t>H29末</t>
    <phoneticPr fontId="5"/>
  </si>
  <si>
    <t>H30末</t>
    <phoneticPr fontId="5"/>
  </si>
  <si>
    <t>R01末</t>
    <phoneticPr fontId="5"/>
  </si>
  <si>
    <t>-</t>
    <phoneticPr fontId="2"/>
  </si>
  <si>
    <t>－</t>
  </si>
  <si>
    <t>村上市環境衛生基金</t>
    <rPh sb="0" eb="3">
      <t>ムラカミシ</t>
    </rPh>
    <rPh sb="3" eb="5">
      <t>カンキョウ</t>
    </rPh>
    <rPh sb="5" eb="7">
      <t>エイセイ</t>
    </rPh>
    <rPh sb="7" eb="9">
      <t>キキン</t>
    </rPh>
    <phoneticPr fontId="5"/>
  </si>
  <si>
    <t>村上市義務教育施設設備整備基金</t>
    <rPh sb="0" eb="3">
      <t>ムラカミシ</t>
    </rPh>
    <rPh sb="3" eb="5">
      <t>ギム</t>
    </rPh>
    <rPh sb="5" eb="7">
      <t>キョウイク</t>
    </rPh>
    <rPh sb="7" eb="9">
      <t>シセツ</t>
    </rPh>
    <rPh sb="9" eb="11">
      <t>セツビ</t>
    </rPh>
    <rPh sb="11" eb="13">
      <t>セイビ</t>
    </rPh>
    <rPh sb="13" eb="15">
      <t>キキン</t>
    </rPh>
    <phoneticPr fontId="5"/>
  </si>
  <si>
    <t>村上市ふるさと応援基金</t>
    <rPh sb="0" eb="3">
      <t>ムラカミシ</t>
    </rPh>
    <rPh sb="7" eb="9">
      <t>オウエン</t>
    </rPh>
    <rPh sb="9" eb="11">
      <t>キキン</t>
    </rPh>
    <phoneticPr fontId="5"/>
  </si>
  <si>
    <t>村上市社会福祉基金</t>
    <rPh sb="0" eb="3">
      <t>ムラカミシ</t>
    </rPh>
    <rPh sb="3" eb="5">
      <t>シャカイ</t>
    </rPh>
    <rPh sb="5" eb="7">
      <t>フクシ</t>
    </rPh>
    <rPh sb="7" eb="9">
      <t>キキン</t>
    </rPh>
    <phoneticPr fontId="5"/>
  </si>
  <si>
    <t>村上市森林環境整備基金</t>
    <rPh sb="0" eb="3">
      <t>ムラカミシ</t>
    </rPh>
    <rPh sb="3" eb="5">
      <t>シンリン</t>
    </rPh>
    <rPh sb="5" eb="7">
      <t>カンキョウ</t>
    </rPh>
    <rPh sb="7" eb="9">
      <t>セイビ</t>
    </rPh>
    <rPh sb="9" eb="11">
      <t>キキン</t>
    </rPh>
    <phoneticPr fontId="2"/>
  </si>
  <si>
    <t>新潟県市町村総合事務組合【一般会計】</t>
    <rPh sb="0" eb="3">
      <t>ニイガタケン</t>
    </rPh>
    <rPh sb="3" eb="6">
      <t>シチョウソン</t>
    </rPh>
    <rPh sb="6" eb="8">
      <t>ソウゴウ</t>
    </rPh>
    <rPh sb="8" eb="10">
      <t>ジム</t>
    </rPh>
    <rPh sb="10" eb="12">
      <t>クミアイ</t>
    </rPh>
    <rPh sb="13" eb="15">
      <t>イッパン</t>
    </rPh>
    <rPh sb="15" eb="17">
      <t>カイケイ</t>
    </rPh>
    <phoneticPr fontId="2"/>
  </si>
  <si>
    <t>新潟県市町村総合事務組合【職員退職手当支給事業特別会計】</t>
    <rPh sb="0" eb="3">
      <t>ニイガタケン</t>
    </rPh>
    <rPh sb="3" eb="6">
      <t>シチョウソン</t>
    </rPh>
    <rPh sb="6" eb="8">
      <t>ソウゴウ</t>
    </rPh>
    <rPh sb="8" eb="10">
      <t>ジム</t>
    </rPh>
    <rPh sb="10" eb="12">
      <t>クミアイ</t>
    </rPh>
    <rPh sb="13" eb="15">
      <t>ショクイン</t>
    </rPh>
    <rPh sb="15" eb="17">
      <t>タイショク</t>
    </rPh>
    <rPh sb="17" eb="19">
      <t>テアテ</t>
    </rPh>
    <rPh sb="19" eb="21">
      <t>シキュウ</t>
    </rPh>
    <rPh sb="21" eb="23">
      <t>ジギョウ</t>
    </rPh>
    <rPh sb="23" eb="25">
      <t>トクベツ</t>
    </rPh>
    <rPh sb="25" eb="27">
      <t>カイケイ</t>
    </rPh>
    <phoneticPr fontId="2"/>
  </si>
  <si>
    <t>新潟県市町村総合事務組合【消防団員等公務災害補償事務特別会計】</t>
    <rPh sb="0" eb="3">
      <t>ニイガタケン</t>
    </rPh>
    <rPh sb="3" eb="6">
      <t>シチョウソン</t>
    </rPh>
    <rPh sb="6" eb="8">
      <t>ソウゴウ</t>
    </rPh>
    <rPh sb="8" eb="10">
      <t>ジム</t>
    </rPh>
    <rPh sb="10" eb="12">
      <t>クミアイ</t>
    </rPh>
    <rPh sb="13" eb="15">
      <t>ショウボウ</t>
    </rPh>
    <rPh sb="15" eb="17">
      <t>ダンイン</t>
    </rPh>
    <rPh sb="17" eb="18">
      <t>トウ</t>
    </rPh>
    <rPh sb="18" eb="20">
      <t>コウム</t>
    </rPh>
    <rPh sb="20" eb="22">
      <t>サイガイ</t>
    </rPh>
    <rPh sb="22" eb="24">
      <t>ホショウ</t>
    </rPh>
    <rPh sb="24" eb="26">
      <t>ジム</t>
    </rPh>
    <rPh sb="26" eb="28">
      <t>トクベツ</t>
    </rPh>
    <rPh sb="28" eb="30">
      <t>カイケイ</t>
    </rPh>
    <phoneticPr fontId="2"/>
  </si>
  <si>
    <t>新潟県市町村総合事務組合【消防賞じゅつ金支給事業特別会計】</t>
    <rPh sb="0" eb="3">
      <t>ニイガタケン</t>
    </rPh>
    <rPh sb="3" eb="6">
      <t>シチョウソン</t>
    </rPh>
    <rPh sb="6" eb="8">
      <t>ソウゴウ</t>
    </rPh>
    <rPh sb="8" eb="10">
      <t>ジム</t>
    </rPh>
    <rPh sb="10" eb="12">
      <t>クミアイ</t>
    </rPh>
    <rPh sb="13" eb="15">
      <t>ショウボウ</t>
    </rPh>
    <rPh sb="15" eb="16">
      <t>ショウ</t>
    </rPh>
    <rPh sb="19" eb="20">
      <t>キン</t>
    </rPh>
    <rPh sb="20" eb="22">
      <t>シキュウ</t>
    </rPh>
    <rPh sb="22" eb="24">
      <t>ジギョウ</t>
    </rPh>
    <rPh sb="24" eb="26">
      <t>トクベツ</t>
    </rPh>
    <rPh sb="26" eb="28">
      <t>カイケイ</t>
    </rPh>
    <phoneticPr fontId="2"/>
  </si>
  <si>
    <t>新潟県市町村総合事務組合【非常勤職員公務災害補償等特別会計】</t>
    <rPh sb="0" eb="3">
      <t>ニイガタケン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5">
      <t>トウ</t>
    </rPh>
    <rPh sb="25" eb="27">
      <t>トクベツ</t>
    </rPh>
    <rPh sb="27" eb="29">
      <t>カイケイ</t>
    </rPh>
    <phoneticPr fontId="2"/>
  </si>
  <si>
    <t>新潟県市町村総合事務組合【交通災害共済事業特別会計】</t>
    <rPh sb="0" eb="3">
      <t>ニイガタケン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</si>
  <si>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新潟県後期高齢者医療広域連合【一般会計】</t>
    <rPh sb="0" eb="3">
      <t>ニイガタケン</t>
    </rPh>
    <rPh sb="3" eb="5">
      <t>コウキ</t>
    </rPh>
    <rPh sb="5" eb="8">
      <t>コウレイシャ</t>
    </rPh>
    <rPh sb="8" eb="10">
      <t>イリョウ</t>
    </rPh>
    <rPh sb="10" eb="12">
      <t>コウイキ</t>
    </rPh>
    <rPh sb="12" eb="14">
      <t>レンゴウ</t>
    </rPh>
    <rPh sb="15" eb="17">
      <t>イッパン</t>
    </rPh>
    <rPh sb="17" eb="19">
      <t>カイケイ</t>
    </rPh>
    <phoneticPr fontId="2"/>
  </si>
  <si>
    <t>新潟県後期高齢者医療広域連合【後期高齢者医療特別会計】</t>
    <rPh sb="0" eb="3">
      <t>ニイガタケン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</si>
  <si>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下越福祉行政組合【一般会計】</t>
    <rPh sb="0" eb="2">
      <t>カエツ</t>
    </rPh>
    <rPh sb="2" eb="4">
      <t>フクシ</t>
    </rPh>
    <rPh sb="4" eb="6">
      <t>ギョウセイ</t>
    </rPh>
    <rPh sb="6" eb="8">
      <t>クミアイ</t>
    </rPh>
    <rPh sb="9" eb="11">
      <t>イッパン</t>
    </rPh>
    <rPh sb="11" eb="13">
      <t>カイケイ</t>
    </rPh>
    <phoneticPr fontId="2"/>
  </si>
  <si>
    <t>下越福祉行政組合【老人ホーム特別会計】</t>
    <rPh sb="0" eb="2">
      <t>カエツ</t>
    </rPh>
    <rPh sb="2" eb="4">
      <t>フクシ</t>
    </rPh>
    <rPh sb="4" eb="6">
      <t>ギョウセイ</t>
    </rPh>
    <rPh sb="6" eb="8">
      <t>クミアイ</t>
    </rPh>
    <rPh sb="9" eb="11">
      <t>ロウジン</t>
    </rPh>
    <rPh sb="14" eb="16">
      <t>トクベツ</t>
    </rPh>
    <rPh sb="16" eb="18">
      <t>カイケイ</t>
    </rPh>
    <phoneticPr fontId="2"/>
  </si>
  <si>
    <t>下越福祉行政組合【保健施設特別会計】</t>
    <rPh sb="0" eb="2">
      <t>カエツ</t>
    </rPh>
    <rPh sb="2" eb="4">
      <t>フクシ</t>
    </rPh>
    <rPh sb="4" eb="6">
      <t>ギョウセイ</t>
    </rPh>
    <rPh sb="6" eb="8">
      <t>クミアイ</t>
    </rPh>
    <rPh sb="9" eb="11">
      <t>ホケン</t>
    </rPh>
    <rPh sb="11" eb="13">
      <t>シセツ</t>
    </rPh>
    <rPh sb="13" eb="15">
      <t>トクベツ</t>
    </rPh>
    <rPh sb="15" eb="17">
      <t>カイケイ</t>
    </rPh>
    <phoneticPr fontId="2"/>
  </si>
  <si>
    <t>公益財団法人　イヨボヤの里開発公社</t>
    <rPh sb="0" eb="2">
      <t>コウエキ</t>
    </rPh>
    <rPh sb="2" eb="4">
      <t>ザイダン</t>
    </rPh>
    <rPh sb="4" eb="6">
      <t>ホウジン</t>
    </rPh>
    <rPh sb="12" eb="13">
      <t>サト</t>
    </rPh>
    <rPh sb="13" eb="15">
      <t>カイハツ</t>
    </rPh>
    <rPh sb="15" eb="17">
      <t>コウシャ</t>
    </rPh>
    <phoneticPr fontId="2"/>
  </si>
  <si>
    <t>公益財団法人　山北産業振興公社</t>
    <rPh sb="0" eb="2">
      <t>コウエキ</t>
    </rPh>
    <rPh sb="2" eb="4">
      <t>ザイダン</t>
    </rPh>
    <rPh sb="4" eb="6">
      <t>ホウジン</t>
    </rPh>
    <rPh sb="7" eb="9">
      <t>サンポク</t>
    </rPh>
    <rPh sb="9" eb="11">
      <t>サンギョウ</t>
    </rPh>
    <rPh sb="11" eb="13">
      <t>シンコウ</t>
    </rPh>
    <rPh sb="13" eb="15">
      <t>コウシャ</t>
    </rPh>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</si>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</sst>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67319</c:v>
                </c:pt>
                <c:pt idx="1">
                  <c:v>70615</c:v>
                </c:pt>
                <c:pt idx="2">
                  <c:v>69185</c:v>
                </c:pt>
                <c:pt idx="3">
                  <c:v>70166</c:v>
                </c:pt>
                <c:pt idx="4">
                  <c:v>70329</c:v>
                </c:pt>
              </c:numCache>
            </c:numRef>
          </c:val>
          <c:smooth val="0"/>
          <c:extLst xmlns:c16r2="http://schemas.microsoft.com/office/drawing/2015/06/chart">
            <c:ext xmlns:c16="http://schemas.microsoft.com/office/drawing/2014/chart" uri="{C3380CC4-5D6E-409C-BE32-E72D297353CC}">
              <c16:uniqueId val="{00000000-8DB8-4FD6-AC47-16DCDB0221D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58458</c:v>
                </c:pt>
                <c:pt idx="1">
                  <c:v>74915</c:v>
                </c:pt>
                <c:pt idx="2">
                  <c:v>90206</c:v>
                </c:pt>
                <c:pt idx="3">
                  <c:v>76492</c:v>
                </c:pt>
                <c:pt idx="4">
                  <c:v>56414</c:v>
                </c:pt>
              </c:numCache>
            </c:numRef>
          </c:val>
          <c:smooth val="0"/>
          <c:extLst xmlns:c16r2="http://schemas.microsoft.com/office/drawing/2015/06/chart">
            <c:ext xmlns:c16="http://schemas.microsoft.com/office/drawing/2014/chart" uri="{C3380CC4-5D6E-409C-BE32-E72D297353CC}">
              <c16:uniqueId val="{00000001-8DB8-4FD6-AC47-16DCDB0221DE}"/>
            </c:ext>
          </c:extLst>
        </c:ser>
        <c:dLbls>
          <c:showLegendKey val="0"/>
          <c:showVal val="0"/>
          <c:showCatName val="0"/>
          <c:showSerName val="0"/>
          <c:showPercent val="0"/>
          <c:showBubbleSize val="0"/>
        </c:dLbls>
        <c:marker val="1"/>
        <c:smooth val="0"/>
        <c:axId val="161540048"/>
        <c:axId val="161540440"/>
      </c:lineChart>
      <c:catAx>
        <c:axId val="1615400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1540440"/>
        <c:crosses val="autoZero"/>
        <c:auto val="1"/>
        <c:lblAlgn val="ctr"/>
        <c:lblOffset val="100"/>
        <c:tickLblSkip val="1"/>
        <c:tickMarkSkip val="1"/>
        <c:noMultiLvlLbl val="0"/>
      </c:catAx>
      <c:valAx>
        <c:axId val="16154044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15400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4.95</c:v>
                </c:pt>
                <c:pt idx="1">
                  <c:v>3.17</c:v>
                </c:pt>
                <c:pt idx="2">
                  <c:v>4.2300000000000004</c:v>
                </c:pt>
                <c:pt idx="3">
                  <c:v>6.52</c:v>
                </c:pt>
                <c:pt idx="4">
                  <c:v>8.2899999999999991</c:v>
                </c:pt>
              </c:numCache>
            </c:numRef>
          </c:val>
          <c:extLst xmlns:c16r2="http://schemas.microsoft.com/office/drawing/2015/06/chart">
            <c:ext xmlns:c16="http://schemas.microsoft.com/office/drawing/2014/chart" uri="{C3380CC4-5D6E-409C-BE32-E72D297353CC}">
              <c16:uniqueId val="{00000000-31A8-4BEF-AD2F-FA57B6C4269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6.87</c:v>
                </c:pt>
                <c:pt idx="1">
                  <c:v>2.52</c:v>
                </c:pt>
                <c:pt idx="2">
                  <c:v>7.86</c:v>
                </c:pt>
                <c:pt idx="3">
                  <c:v>11.25</c:v>
                </c:pt>
                <c:pt idx="4">
                  <c:v>14.05</c:v>
                </c:pt>
              </c:numCache>
            </c:numRef>
          </c:val>
          <c:extLst xmlns:c16r2="http://schemas.microsoft.com/office/drawing/2015/06/chart">
            <c:ext xmlns:c16="http://schemas.microsoft.com/office/drawing/2014/chart" uri="{C3380CC4-5D6E-409C-BE32-E72D297353CC}">
              <c16:uniqueId val="{00000001-31A8-4BEF-AD2F-FA57B6C42699}"/>
            </c:ext>
          </c:extLst>
        </c:ser>
        <c:dLbls>
          <c:showLegendKey val="0"/>
          <c:showVal val="0"/>
          <c:showCatName val="0"/>
          <c:showSerName val="0"/>
          <c:showPercent val="0"/>
          <c:showBubbleSize val="0"/>
        </c:dLbls>
        <c:gapWidth val="250"/>
        <c:overlap val="100"/>
        <c:axId val="161542400"/>
        <c:axId val="1615420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-2.85</c:v>
                </c:pt>
                <c:pt idx="1">
                  <c:v>-6.26</c:v>
                </c:pt>
                <c:pt idx="2">
                  <c:v>6.38</c:v>
                </c:pt>
                <c:pt idx="3">
                  <c:v>5.71</c:v>
                </c:pt>
                <c:pt idx="4">
                  <c:v>4.92</c:v>
                </c:pt>
              </c:numCache>
            </c:numRef>
          </c:val>
          <c:smooth val="0"/>
          <c:extLst xmlns:c16r2="http://schemas.microsoft.com/office/drawing/2015/06/chart">
            <c:ext xmlns:c16="http://schemas.microsoft.com/office/drawing/2014/chart" uri="{C3380CC4-5D6E-409C-BE32-E72D297353CC}">
              <c16:uniqueId val="{00000002-31A8-4BEF-AD2F-FA57B6C42699}"/>
            </c:ext>
          </c:extLst>
        </c:ser>
        <c:dLbls>
          <c:showLegendKey val="0"/>
          <c:showVal val="0"/>
          <c:showCatName val="0"/>
          <c:showSerName val="0"/>
          <c:showPercent val="0"/>
          <c:showBubbleSize val="0"/>
        </c:dLbls>
        <c:marker val="1"/>
        <c:smooth val="0"/>
        <c:axId val="161542400"/>
        <c:axId val="161542008"/>
      </c:lineChart>
      <c:catAx>
        <c:axId val="161542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1542008"/>
        <c:crosses val="autoZero"/>
        <c:auto val="1"/>
        <c:lblAlgn val="ctr"/>
        <c:lblOffset val="100"/>
        <c:tickLblSkip val="1"/>
        <c:tickMarkSkip val="1"/>
        <c:noMultiLvlLbl val="0"/>
      </c:catAx>
      <c:valAx>
        <c:axId val="1615420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1542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0.5</c:v>
                </c:pt>
                <c:pt idx="2">
                  <c:v>#N/A</c:v>
                </c:pt>
                <c:pt idx="3">
                  <c:v>0.33</c:v>
                </c:pt>
                <c:pt idx="4">
                  <c:v>#N/A</c:v>
                </c:pt>
                <c:pt idx="5">
                  <c:v>0.36</c:v>
                </c:pt>
                <c:pt idx="6">
                  <c:v>#N/A</c:v>
                </c:pt>
                <c:pt idx="7">
                  <c:v>0.45</c:v>
                </c:pt>
                <c:pt idx="8">
                  <c:v>#N/A</c:v>
                </c:pt>
                <c:pt idx="9">
                  <c:v>0</c:v>
                </c:pt>
              </c:numCache>
            </c:numRef>
          </c:val>
          <c:extLst xmlns:c16r2="http://schemas.microsoft.com/office/drawing/2015/06/chart">
            <c:ext xmlns:c16="http://schemas.microsoft.com/office/drawing/2014/chart" uri="{C3380CC4-5D6E-409C-BE32-E72D297353CC}">
              <c16:uniqueId val="{00000000-176E-48AB-BB45-F876B4528C6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0.01</c:v>
                </c:pt>
                <c:pt idx="7">
                  <c:v>#N/A</c:v>
                </c:pt>
                <c:pt idx="8">
                  <c:v>0</c:v>
                </c:pt>
                <c:pt idx="9">
                  <c:v>0</c:v>
                </c:pt>
              </c:numCache>
            </c:numRef>
          </c:val>
          <c:extLst xmlns:c16r2="http://schemas.microsoft.com/office/drawing/2015/06/chart">
            <c:ext xmlns:c16="http://schemas.microsoft.com/office/drawing/2014/chart" uri="{C3380CC4-5D6E-409C-BE32-E72D297353CC}">
              <c16:uniqueId val="{00000001-176E-48AB-BB45-F876B4528C68}"/>
            </c:ext>
          </c:extLst>
        </c:ser>
        <c:ser>
          <c:idx val="2"/>
          <c:order val="2"/>
          <c:tx>
            <c:strRef>
              <c:f>データシート!$A$29</c:f>
              <c:strCache>
                <c:ptCount val="1"/>
                <c:pt idx="0">
                  <c:v>蒲萄スキー場特別会計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176E-48AB-BB45-F876B4528C68}"/>
            </c:ext>
          </c:extLst>
        </c:ser>
        <c:ser>
          <c:idx val="3"/>
          <c:order val="3"/>
          <c:tx>
            <c:strRef>
              <c:f>データシート!$A$30</c:f>
              <c:strCache>
                <c:ptCount val="1"/>
                <c:pt idx="0">
                  <c:v>情報通信事業特別会計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0.03</c:v>
                </c:pt>
                <c:pt idx="2">
                  <c:v>#N/A</c:v>
                </c:pt>
                <c:pt idx="3">
                  <c:v>0.03</c:v>
                </c:pt>
                <c:pt idx="4">
                  <c:v>#N/A</c:v>
                </c:pt>
                <c:pt idx="5">
                  <c:v>0.04</c:v>
                </c:pt>
                <c:pt idx="6">
                  <c:v>#N/A</c:v>
                </c:pt>
                <c:pt idx="7">
                  <c:v>0.04</c:v>
                </c:pt>
                <c:pt idx="8">
                  <c:v>#N/A</c:v>
                </c:pt>
                <c:pt idx="9">
                  <c:v>0.04</c:v>
                </c:pt>
              </c:numCache>
            </c:numRef>
          </c:val>
          <c:extLst xmlns:c16r2="http://schemas.microsoft.com/office/drawing/2015/06/chart">
            <c:ext xmlns:c16="http://schemas.microsoft.com/office/drawing/2014/chart" uri="{C3380CC4-5D6E-409C-BE32-E72D297353CC}">
              <c16:uniqueId val="{00000003-176E-48AB-BB45-F876B4528C68}"/>
            </c:ext>
          </c:extLst>
        </c:ser>
        <c:ser>
          <c:idx val="4"/>
          <c:order val="4"/>
          <c:tx>
            <c:strRef>
              <c:f>データシート!$A$31</c:f>
              <c:strCache>
                <c:ptCount val="1"/>
                <c:pt idx="0">
                  <c:v>簡易水道事業会計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0.05</c:v>
                </c:pt>
              </c:numCache>
            </c:numRef>
          </c:val>
          <c:extLst xmlns:c16r2="http://schemas.microsoft.com/office/drawing/2015/06/chart">
            <c:ext xmlns:c16="http://schemas.microsoft.com/office/drawing/2014/chart" uri="{C3380CC4-5D6E-409C-BE32-E72D297353CC}">
              <c16:uniqueId val="{00000004-176E-48AB-BB45-F876B4528C68}"/>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0.9</c:v>
                </c:pt>
                <c:pt idx="2">
                  <c:v>#N/A</c:v>
                </c:pt>
                <c:pt idx="3">
                  <c:v>1.35</c:v>
                </c:pt>
                <c:pt idx="4">
                  <c:v>#N/A</c:v>
                </c:pt>
                <c:pt idx="5">
                  <c:v>1.65</c:v>
                </c:pt>
                <c:pt idx="6">
                  <c:v>#N/A</c:v>
                </c:pt>
                <c:pt idx="7">
                  <c:v>0.82</c:v>
                </c:pt>
                <c:pt idx="8">
                  <c:v>#N/A</c:v>
                </c:pt>
                <c:pt idx="9">
                  <c:v>0.74</c:v>
                </c:pt>
              </c:numCache>
            </c:numRef>
          </c:val>
          <c:extLst xmlns:c16r2="http://schemas.microsoft.com/office/drawing/2015/06/chart">
            <c:ext xmlns:c16="http://schemas.microsoft.com/office/drawing/2014/chart" uri="{C3380CC4-5D6E-409C-BE32-E72D297353CC}">
              <c16:uniqueId val="{00000005-176E-48AB-BB45-F876B4528C68}"/>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1.1499999999999999</c:v>
                </c:pt>
                <c:pt idx="2">
                  <c:v>#N/A</c:v>
                </c:pt>
                <c:pt idx="3">
                  <c:v>1.57</c:v>
                </c:pt>
                <c:pt idx="4">
                  <c:v>#N/A</c:v>
                </c:pt>
                <c:pt idx="5">
                  <c:v>1.17</c:v>
                </c:pt>
                <c:pt idx="6">
                  <c:v>#N/A</c:v>
                </c:pt>
                <c:pt idx="7">
                  <c:v>0.83</c:v>
                </c:pt>
                <c:pt idx="8">
                  <c:v>#N/A</c:v>
                </c:pt>
                <c:pt idx="9">
                  <c:v>1.04</c:v>
                </c:pt>
              </c:numCache>
            </c:numRef>
          </c:val>
          <c:extLst xmlns:c16r2="http://schemas.microsoft.com/office/drawing/2015/06/chart">
            <c:ext xmlns:c16="http://schemas.microsoft.com/office/drawing/2014/chart" uri="{C3380CC4-5D6E-409C-BE32-E72D297353CC}">
              <c16:uniqueId val="{00000006-176E-48AB-BB45-F876B4528C68}"/>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1.22</c:v>
                </c:pt>
              </c:numCache>
            </c:numRef>
          </c:val>
          <c:extLst xmlns:c16r2="http://schemas.microsoft.com/office/drawing/2015/06/chart">
            <c:ext xmlns:c16="http://schemas.microsoft.com/office/drawing/2014/chart" uri="{C3380CC4-5D6E-409C-BE32-E72D297353CC}">
              <c16:uniqueId val="{00000007-176E-48AB-BB45-F876B4528C68}"/>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2.25</c:v>
                </c:pt>
                <c:pt idx="2">
                  <c:v>#N/A</c:v>
                </c:pt>
                <c:pt idx="3">
                  <c:v>2.48</c:v>
                </c:pt>
                <c:pt idx="4">
                  <c:v>#N/A</c:v>
                </c:pt>
                <c:pt idx="5">
                  <c:v>2.78</c:v>
                </c:pt>
                <c:pt idx="6">
                  <c:v>#N/A</c:v>
                </c:pt>
                <c:pt idx="7">
                  <c:v>2.69</c:v>
                </c:pt>
                <c:pt idx="8">
                  <c:v>#N/A</c:v>
                </c:pt>
                <c:pt idx="9">
                  <c:v>2.68</c:v>
                </c:pt>
              </c:numCache>
            </c:numRef>
          </c:val>
          <c:extLst xmlns:c16r2="http://schemas.microsoft.com/office/drawing/2015/06/chart">
            <c:ext xmlns:c16="http://schemas.microsoft.com/office/drawing/2014/chart" uri="{C3380CC4-5D6E-409C-BE32-E72D297353CC}">
              <c16:uniqueId val="{00000008-176E-48AB-BB45-F876B4528C6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4.91</c:v>
                </c:pt>
                <c:pt idx="2">
                  <c:v>#N/A</c:v>
                </c:pt>
                <c:pt idx="3">
                  <c:v>3.13</c:v>
                </c:pt>
                <c:pt idx="4">
                  <c:v>#N/A</c:v>
                </c:pt>
                <c:pt idx="5">
                  <c:v>4.17</c:v>
                </c:pt>
                <c:pt idx="6">
                  <c:v>#N/A</c:v>
                </c:pt>
                <c:pt idx="7">
                  <c:v>6.49</c:v>
                </c:pt>
                <c:pt idx="8">
                  <c:v>#N/A</c:v>
                </c:pt>
                <c:pt idx="9">
                  <c:v>8.24</c:v>
                </c:pt>
              </c:numCache>
            </c:numRef>
          </c:val>
          <c:extLst xmlns:c16r2="http://schemas.microsoft.com/office/drawing/2015/06/chart">
            <c:ext xmlns:c16="http://schemas.microsoft.com/office/drawing/2014/chart" uri="{C3380CC4-5D6E-409C-BE32-E72D297353CC}">
              <c16:uniqueId val="{00000009-176E-48AB-BB45-F876B4528C68}"/>
            </c:ext>
          </c:extLst>
        </c:ser>
        <c:dLbls>
          <c:showLegendKey val="0"/>
          <c:showVal val="0"/>
          <c:showCatName val="0"/>
          <c:showSerName val="0"/>
          <c:showPercent val="0"/>
          <c:showBubbleSize val="0"/>
        </c:dLbls>
        <c:gapWidth val="150"/>
        <c:overlap val="100"/>
        <c:axId val="161542792"/>
        <c:axId val="161544360"/>
      </c:barChart>
      <c:catAx>
        <c:axId val="161542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1544360"/>
        <c:crosses val="autoZero"/>
        <c:auto val="1"/>
        <c:lblAlgn val="ctr"/>
        <c:lblOffset val="100"/>
        <c:tickLblSkip val="1"/>
        <c:tickMarkSkip val="1"/>
        <c:noMultiLvlLbl val="0"/>
      </c:catAx>
      <c:valAx>
        <c:axId val="161544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15427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3926</c:v>
                </c:pt>
                <c:pt idx="5">
                  <c:v>4100</c:v>
                </c:pt>
                <c:pt idx="8">
                  <c:v>4256</c:v>
                </c:pt>
                <c:pt idx="11">
                  <c:v>4324</c:v>
                </c:pt>
                <c:pt idx="14">
                  <c:v>4137</c:v>
                </c:pt>
              </c:numCache>
            </c:numRef>
          </c:val>
          <c:extLst xmlns:c16r2="http://schemas.microsoft.com/office/drawing/2015/06/chart">
            <c:ext xmlns:c16="http://schemas.microsoft.com/office/drawing/2014/chart" uri="{C3380CC4-5D6E-409C-BE32-E72D297353CC}">
              <c16:uniqueId val="{00000000-3CA2-448B-B852-306021A13A1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3CA2-448B-B852-306021A13A1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276</c:v>
                </c:pt>
                <c:pt idx="3">
                  <c:v>256</c:v>
                </c:pt>
                <c:pt idx="6">
                  <c:v>212</c:v>
                </c:pt>
                <c:pt idx="9">
                  <c:v>179</c:v>
                </c:pt>
                <c:pt idx="12">
                  <c:v>177</c:v>
                </c:pt>
              </c:numCache>
            </c:numRef>
          </c:val>
          <c:extLst xmlns:c16r2="http://schemas.microsoft.com/office/drawing/2015/06/chart">
            <c:ext xmlns:c16="http://schemas.microsoft.com/office/drawing/2014/chart" uri="{C3380CC4-5D6E-409C-BE32-E72D297353CC}">
              <c16:uniqueId val="{00000002-3CA2-448B-B852-306021A13A1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c:v>
                </c:pt>
                <c:pt idx="3">
                  <c:v>1</c:v>
                </c:pt>
                <c:pt idx="6">
                  <c:v>0</c:v>
                </c:pt>
                <c:pt idx="9">
                  <c:v>0</c:v>
                </c:pt>
                <c:pt idx="12">
                  <c:v>1</c:v>
                </c:pt>
              </c:numCache>
            </c:numRef>
          </c:val>
          <c:extLst xmlns:c16r2="http://schemas.microsoft.com/office/drawing/2015/06/chart">
            <c:ext xmlns:c16="http://schemas.microsoft.com/office/drawing/2014/chart" uri="{C3380CC4-5D6E-409C-BE32-E72D297353CC}">
              <c16:uniqueId val="{00000003-3CA2-448B-B852-306021A13A1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2320</c:v>
                </c:pt>
                <c:pt idx="3">
                  <c:v>2637</c:v>
                </c:pt>
                <c:pt idx="6">
                  <c:v>2600</c:v>
                </c:pt>
                <c:pt idx="9">
                  <c:v>2902</c:v>
                </c:pt>
                <c:pt idx="12">
                  <c:v>2562</c:v>
                </c:pt>
              </c:numCache>
            </c:numRef>
          </c:val>
          <c:extLst xmlns:c16r2="http://schemas.microsoft.com/office/drawing/2015/06/chart">
            <c:ext xmlns:c16="http://schemas.microsoft.com/office/drawing/2014/chart" uri="{C3380CC4-5D6E-409C-BE32-E72D297353CC}">
              <c16:uniqueId val="{00000004-3CA2-448B-B852-306021A13A1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CA2-448B-B852-306021A13A1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3CA2-448B-B852-306021A13A1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3568</c:v>
                </c:pt>
                <c:pt idx="3">
                  <c:v>3615</c:v>
                </c:pt>
                <c:pt idx="6">
                  <c:v>3659</c:v>
                </c:pt>
                <c:pt idx="9">
                  <c:v>3647</c:v>
                </c:pt>
                <c:pt idx="12">
                  <c:v>3487</c:v>
                </c:pt>
              </c:numCache>
            </c:numRef>
          </c:val>
          <c:extLst xmlns:c16r2="http://schemas.microsoft.com/office/drawing/2015/06/chart">
            <c:ext xmlns:c16="http://schemas.microsoft.com/office/drawing/2014/chart" uri="{C3380CC4-5D6E-409C-BE32-E72D297353CC}">
              <c16:uniqueId val="{00000007-3CA2-448B-B852-306021A13A1E}"/>
            </c:ext>
          </c:extLst>
        </c:ser>
        <c:dLbls>
          <c:showLegendKey val="0"/>
          <c:showVal val="0"/>
          <c:showCatName val="0"/>
          <c:showSerName val="0"/>
          <c:showPercent val="0"/>
          <c:showBubbleSize val="0"/>
        </c:dLbls>
        <c:gapWidth val="100"/>
        <c:overlap val="100"/>
        <c:axId val="161538088"/>
        <c:axId val="1615392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2241</c:v>
                </c:pt>
                <c:pt idx="2">
                  <c:v>#N/A</c:v>
                </c:pt>
                <c:pt idx="3">
                  <c:v>#N/A</c:v>
                </c:pt>
                <c:pt idx="4">
                  <c:v>2409</c:v>
                </c:pt>
                <c:pt idx="5">
                  <c:v>#N/A</c:v>
                </c:pt>
                <c:pt idx="6">
                  <c:v>#N/A</c:v>
                </c:pt>
                <c:pt idx="7">
                  <c:v>2215</c:v>
                </c:pt>
                <c:pt idx="8">
                  <c:v>#N/A</c:v>
                </c:pt>
                <c:pt idx="9">
                  <c:v>#N/A</c:v>
                </c:pt>
                <c:pt idx="10">
                  <c:v>2404</c:v>
                </c:pt>
                <c:pt idx="11">
                  <c:v>#N/A</c:v>
                </c:pt>
                <c:pt idx="12">
                  <c:v>#N/A</c:v>
                </c:pt>
                <c:pt idx="13">
                  <c:v>2090</c:v>
                </c:pt>
                <c:pt idx="14">
                  <c:v>#N/A</c:v>
                </c:pt>
              </c:numCache>
            </c:numRef>
          </c:val>
          <c:smooth val="0"/>
          <c:extLst xmlns:c16r2="http://schemas.microsoft.com/office/drawing/2015/06/chart">
            <c:ext xmlns:c16="http://schemas.microsoft.com/office/drawing/2014/chart" uri="{C3380CC4-5D6E-409C-BE32-E72D297353CC}">
              <c16:uniqueId val="{00000008-3CA2-448B-B852-306021A13A1E}"/>
            </c:ext>
          </c:extLst>
        </c:ser>
        <c:dLbls>
          <c:showLegendKey val="0"/>
          <c:showVal val="0"/>
          <c:showCatName val="0"/>
          <c:showSerName val="0"/>
          <c:showPercent val="0"/>
          <c:showBubbleSize val="0"/>
        </c:dLbls>
        <c:marker val="1"/>
        <c:smooth val="0"/>
        <c:axId val="161538088"/>
        <c:axId val="161539264"/>
      </c:lineChart>
      <c:catAx>
        <c:axId val="161538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1539264"/>
        <c:crosses val="autoZero"/>
        <c:auto val="1"/>
        <c:lblAlgn val="ctr"/>
        <c:lblOffset val="100"/>
        <c:tickLblSkip val="1"/>
        <c:tickMarkSkip val="1"/>
        <c:noMultiLvlLbl val="0"/>
      </c:catAx>
      <c:valAx>
        <c:axId val="161539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1538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49066</c:v>
                </c:pt>
                <c:pt idx="5">
                  <c:v>49144</c:v>
                </c:pt>
                <c:pt idx="8">
                  <c:v>48699</c:v>
                </c:pt>
                <c:pt idx="11">
                  <c:v>46944</c:v>
                </c:pt>
                <c:pt idx="14">
                  <c:v>46080</c:v>
                </c:pt>
              </c:numCache>
            </c:numRef>
          </c:val>
          <c:extLst xmlns:c16r2="http://schemas.microsoft.com/office/drawing/2015/06/chart">
            <c:ext xmlns:c16="http://schemas.microsoft.com/office/drawing/2014/chart" uri="{C3380CC4-5D6E-409C-BE32-E72D297353CC}">
              <c16:uniqueId val="{00000000-B782-4CBE-A643-016E12EA139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239</c:v>
                </c:pt>
                <c:pt idx="5">
                  <c:v>185</c:v>
                </c:pt>
                <c:pt idx="8">
                  <c:v>145</c:v>
                </c:pt>
                <c:pt idx="11">
                  <c:v>107</c:v>
                </c:pt>
                <c:pt idx="14">
                  <c:v>90</c:v>
                </c:pt>
              </c:numCache>
            </c:numRef>
          </c:val>
          <c:extLst xmlns:c16r2="http://schemas.microsoft.com/office/drawing/2015/06/chart">
            <c:ext xmlns:c16="http://schemas.microsoft.com/office/drawing/2014/chart" uri="{C3380CC4-5D6E-409C-BE32-E72D297353CC}">
              <c16:uniqueId val="{00000001-B782-4CBE-A643-016E12EA139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9685</c:v>
                </c:pt>
                <c:pt idx="5">
                  <c:v>8607</c:v>
                </c:pt>
                <c:pt idx="8">
                  <c:v>7795</c:v>
                </c:pt>
                <c:pt idx="11">
                  <c:v>7726</c:v>
                </c:pt>
                <c:pt idx="14">
                  <c:v>7810</c:v>
                </c:pt>
              </c:numCache>
            </c:numRef>
          </c:val>
          <c:extLst xmlns:c16r2="http://schemas.microsoft.com/office/drawing/2015/06/chart">
            <c:ext xmlns:c16="http://schemas.microsoft.com/office/drawing/2014/chart" uri="{C3380CC4-5D6E-409C-BE32-E72D297353CC}">
              <c16:uniqueId val="{00000002-B782-4CBE-A643-016E12EA139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782-4CBE-A643-016E12EA139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B782-4CBE-A643-016E12EA139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782-4CBE-A643-016E12EA139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6469</c:v>
                </c:pt>
                <c:pt idx="3">
                  <c:v>6179</c:v>
                </c:pt>
                <c:pt idx="6">
                  <c:v>5983</c:v>
                </c:pt>
                <c:pt idx="9">
                  <c:v>5922</c:v>
                </c:pt>
                <c:pt idx="12">
                  <c:v>5830</c:v>
                </c:pt>
              </c:numCache>
            </c:numRef>
          </c:val>
          <c:extLst xmlns:c16r2="http://schemas.microsoft.com/office/drawing/2015/06/chart">
            <c:ext xmlns:c16="http://schemas.microsoft.com/office/drawing/2014/chart" uri="{C3380CC4-5D6E-409C-BE32-E72D297353CC}">
              <c16:uniqueId val="{00000006-B782-4CBE-A643-016E12EA139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73</c:v>
                </c:pt>
                <c:pt idx="3">
                  <c:v>314</c:v>
                </c:pt>
                <c:pt idx="6">
                  <c:v>313</c:v>
                </c:pt>
                <c:pt idx="9">
                  <c:v>351</c:v>
                </c:pt>
                <c:pt idx="12">
                  <c:v>378</c:v>
                </c:pt>
              </c:numCache>
            </c:numRef>
          </c:val>
          <c:extLst xmlns:c16r2="http://schemas.microsoft.com/office/drawing/2015/06/chart">
            <c:ext xmlns:c16="http://schemas.microsoft.com/office/drawing/2014/chart" uri="{C3380CC4-5D6E-409C-BE32-E72D297353CC}">
              <c16:uniqueId val="{00000007-B782-4CBE-A643-016E12EA139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39332</c:v>
                </c:pt>
                <c:pt idx="3">
                  <c:v>38974</c:v>
                </c:pt>
                <c:pt idx="6">
                  <c:v>36352</c:v>
                </c:pt>
                <c:pt idx="9">
                  <c:v>34787</c:v>
                </c:pt>
                <c:pt idx="12">
                  <c:v>31533</c:v>
                </c:pt>
              </c:numCache>
            </c:numRef>
          </c:val>
          <c:extLst xmlns:c16r2="http://schemas.microsoft.com/office/drawing/2015/06/chart">
            <c:ext xmlns:c16="http://schemas.microsoft.com/office/drawing/2014/chart" uri="{C3380CC4-5D6E-409C-BE32-E72D297353CC}">
              <c16:uniqueId val="{00000008-B782-4CBE-A643-016E12EA139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1476</c:v>
                </c:pt>
                <c:pt idx="3">
                  <c:v>1294</c:v>
                </c:pt>
                <c:pt idx="6">
                  <c:v>1087</c:v>
                </c:pt>
                <c:pt idx="9">
                  <c:v>911</c:v>
                </c:pt>
                <c:pt idx="12">
                  <c:v>714</c:v>
                </c:pt>
              </c:numCache>
            </c:numRef>
          </c:val>
          <c:extLst xmlns:c16r2="http://schemas.microsoft.com/office/drawing/2015/06/chart">
            <c:ext xmlns:c16="http://schemas.microsoft.com/office/drawing/2014/chart" uri="{C3380CC4-5D6E-409C-BE32-E72D297353CC}">
              <c16:uniqueId val="{00000009-B782-4CBE-A643-016E12EA139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32637</c:v>
                </c:pt>
                <c:pt idx="3">
                  <c:v>32437</c:v>
                </c:pt>
                <c:pt idx="6">
                  <c:v>33937</c:v>
                </c:pt>
                <c:pt idx="9">
                  <c:v>34400</c:v>
                </c:pt>
                <c:pt idx="12">
                  <c:v>33934</c:v>
                </c:pt>
              </c:numCache>
            </c:numRef>
          </c:val>
          <c:extLst xmlns:c16r2="http://schemas.microsoft.com/office/drawing/2015/06/chart">
            <c:ext xmlns:c16="http://schemas.microsoft.com/office/drawing/2014/chart" uri="{C3380CC4-5D6E-409C-BE32-E72D297353CC}">
              <c16:uniqueId val="{0000000A-B782-4CBE-A643-016E12EA1398}"/>
            </c:ext>
          </c:extLst>
        </c:ser>
        <c:dLbls>
          <c:showLegendKey val="0"/>
          <c:showVal val="0"/>
          <c:showCatName val="0"/>
          <c:showSerName val="0"/>
          <c:showPercent val="0"/>
          <c:showBubbleSize val="0"/>
        </c:dLbls>
        <c:gapWidth val="100"/>
        <c:overlap val="100"/>
        <c:axId val="304157912"/>
        <c:axId val="3041551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20998</c:v>
                </c:pt>
                <c:pt idx="2">
                  <c:v>#N/A</c:v>
                </c:pt>
                <c:pt idx="3">
                  <c:v>#N/A</c:v>
                </c:pt>
                <c:pt idx="4">
                  <c:v>21261</c:v>
                </c:pt>
                <c:pt idx="5">
                  <c:v>#N/A</c:v>
                </c:pt>
                <c:pt idx="6">
                  <c:v>#N/A</c:v>
                </c:pt>
                <c:pt idx="7">
                  <c:v>21033</c:v>
                </c:pt>
                <c:pt idx="8">
                  <c:v>#N/A</c:v>
                </c:pt>
                <c:pt idx="9">
                  <c:v>#N/A</c:v>
                </c:pt>
                <c:pt idx="10">
                  <c:v>21594</c:v>
                </c:pt>
                <c:pt idx="11">
                  <c:v>#N/A</c:v>
                </c:pt>
                <c:pt idx="12">
                  <c:v>#N/A</c:v>
                </c:pt>
                <c:pt idx="13">
                  <c:v>18410</c:v>
                </c:pt>
                <c:pt idx="14">
                  <c:v>#N/A</c:v>
                </c:pt>
              </c:numCache>
            </c:numRef>
          </c:val>
          <c:smooth val="0"/>
          <c:extLst xmlns:c16r2="http://schemas.microsoft.com/office/drawing/2015/06/chart">
            <c:ext xmlns:c16="http://schemas.microsoft.com/office/drawing/2014/chart" uri="{C3380CC4-5D6E-409C-BE32-E72D297353CC}">
              <c16:uniqueId val="{0000000B-B782-4CBE-A643-016E12EA1398}"/>
            </c:ext>
          </c:extLst>
        </c:ser>
        <c:dLbls>
          <c:showLegendKey val="0"/>
          <c:showVal val="0"/>
          <c:showCatName val="0"/>
          <c:showSerName val="0"/>
          <c:showPercent val="0"/>
          <c:showBubbleSize val="0"/>
        </c:dLbls>
        <c:marker val="1"/>
        <c:smooth val="0"/>
        <c:axId val="304157912"/>
        <c:axId val="304155168"/>
      </c:lineChart>
      <c:catAx>
        <c:axId val="304157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04155168"/>
        <c:crosses val="autoZero"/>
        <c:auto val="1"/>
        <c:lblAlgn val="ctr"/>
        <c:lblOffset val="100"/>
        <c:tickLblSkip val="1"/>
        <c:tickMarkSkip val="1"/>
        <c:noMultiLvlLbl val="0"/>
      </c:catAx>
      <c:valAx>
        <c:axId val="304155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4157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1696</c:v>
                </c:pt>
                <c:pt idx="1">
                  <c:v>2431</c:v>
                </c:pt>
                <c:pt idx="2">
                  <c:v>3097</c:v>
                </c:pt>
              </c:numCache>
            </c:numRef>
          </c:val>
          <c:extLst xmlns:c16r2="http://schemas.microsoft.com/office/drawing/2015/06/chart">
            <c:ext xmlns:c16="http://schemas.microsoft.com/office/drawing/2014/chart" uri="{C3380CC4-5D6E-409C-BE32-E72D297353CC}">
              <c16:uniqueId val="{00000000-98ED-4B77-865F-5995AFDB304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315</c:v>
                </c:pt>
                <c:pt idx="1">
                  <c:v>630</c:v>
                </c:pt>
                <c:pt idx="2">
                  <c:v>915</c:v>
                </c:pt>
              </c:numCache>
            </c:numRef>
          </c:val>
          <c:extLst xmlns:c16r2="http://schemas.microsoft.com/office/drawing/2015/06/chart">
            <c:ext xmlns:c16="http://schemas.microsoft.com/office/drawing/2014/chart" uri="{C3380CC4-5D6E-409C-BE32-E72D297353CC}">
              <c16:uniqueId val="{00000001-98ED-4B77-865F-5995AFDB304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4617</c:v>
                </c:pt>
                <c:pt idx="1">
                  <c:v>3365</c:v>
                </c:pt>
                <c:pt idx="2">
                  <c:v>2388</c:v>
                </c:pt>
              </c:numCache>
            </c:numRef>
          </c:val>
          <c:extLst xmlns:c16r2="http://schemas.microsoft.com/office/drawing/2015/06/chart">
            <c:ext xmlns:c16="http://schemas.microsoft.com/office/drawing/2014/chart" uri="{C3380CC4-5D6E-409C-BE32-E72D297353CC}">
              <c16:uniqueId val="{00000002-98ED-4B77-865F-5995AFDB3042}"/>
            </c:ext>
          </c:extLst>
        </c:ser>
        <c:dLbls>
          <c:showLegendKey val="0"/>
          <c:showVal val="0"/>
          <c:showCatName val="0"/>
          <c:showSerName val="0"/>
          <c:showPercent val="0"/>
          <c:showBubbleSize val="0"/>
        </c:dLbls>
        <c:gapWidth val="120"/>
        <c:overlap val="100"/>
        <c:axId val="304154776"/>
        <c:axId val="304150856"/>
      </c:barChart>
      <c:catAx>
        <c:axId val="304154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04150856"/>
        <c:crosses val="autoZero"/>
        <c:auto val="1"/>
        <c:lblAlgn val="ctr"/>
        <c:lblOffset val="100"/>
        <c:tickLblSkip val="1"/>
        <c:tickMarkSkip val="1"/>
        <c:noMultiLvlLbl val="0"/>
      </c:catAx>
      <c:valAx>
        <c:axId val="3041508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04154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新潟県村上市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ほぼ横ばいで推移しているが、大規模事業債の償還開始に伴い、今後も数年程度高い状態が続く見込みである。また、公営企業債の元利償還金に対する繰入金についても依然として増加傾向にある。</a:t>
          </a:r>
        </a:p>
        <a:p>
          <a:r>
            <a:rPr kumimoji="1" lang="ja-JP" altLang="en-US" sz="1400">
              <a:latin typeface="ＭＳ ゴシック" pitchFamily="49" charset="-128"/>
              <a:ea typeface="ＭＳ ゴシック" pitchFamily="49" charset="-128"/>
            </a:rPr>
            <a:t>　今後も引き続き、過疎対策事業債等の交付税算入率の高い地方債を発行することで後年度の負担軽減を図るとともに、優良債であってもあくまで借入金であることを認識し計画的に利用することで、実質公債比率の改善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新潟県村上市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に将来負担比率の分子が大きく減少した要因として、借入の抑制により一般会計等の地方債現在高が減少したこと及び公共下水道事業の概成により公営企業債等の残高が減少したこと並びに下水道事業が法適用となり繰出基準が変更となったことが考えられる。</a:t>
          </a:r>
        </a:p>
        <a:p>
          <a:r>
            <a:rPr kumimoji="1" lang="ja-JP" altLang="en-US" sz="1400">
              <a:latin typeface="ＭＳ ゴシック" pitchFamily="49" charset="-128"/>
              <a:ea typeface="ＭＳ ゴシック" pitchFamily="49" charset="-128"/>
            </a:rPr>
            <a:t>　基準財政需要額算入見込額は減少傾向にあるものの、交付税算入率の高い地方債発行に努めているため、今後も同程度の水準で推移する見込みである。</a:t>
          </a:r>
        </a:p>
        <a:p>
          <a:r>
            <a:rPr kumimoji="1" lang="ja-JP" altLang="en-US" sz="1400">
              <a:latin typeface="ＭＳ ゴシック" pitchFamily="49" charset="-128"/>
              <a:ea typeface="ＭＳ ゴシック" pitchFamily="49" charset="-128"/>
            </a:rPr>
            <a:t>　今後も引き続き事業の選択と集中を推進し、起債に大きく頼ることなく償還額以下での地方債発行に努めるとともに、交付税措置のある地方債を活用し、後年度の財政負担の軽減を図る。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新潟県村上市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村上市新潟県厚生農業協同組合連合会村上総合病院移転新築支援基金」の廃止に伴い、「財政調整基金」及び「減債基金」へ組み換えを行ったほかは、積み増し及び取崩し等は実施していないため、ほぼ同額のまま推移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予算に対する適正な基金の規模を念頭に、基金積み増し等による財政の健全な運営に努め、更に基金運用の見直しを図り、基金運用から生ずる収益の増収を図る。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また、ふるさと納税において返礼品の魅力向上や納税方法の拡充を図り増収に努める。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・村上市環境衛生基金：環境衛生に係る施設整備その他環境衛生事業の推進。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・村上市義務教育施設設備整備基金：義務教育施設設備整備資金に充てる。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・村上市社会福祉基金：社会福祉施設整備資金、社会福祉事業資金又は児童手当法に基づく次代の社会を担う児童の健やかな成長を支援する資金に充てる。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・村上市ふるさと応援基金：本市を応援しようとする個人又は団体から「ふるさと納税寄附金」として広く寄附金を募り、これを活用して本市のまちづくりに関する事業を実施。</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・村上市森林環境整備基金：環境衛生に係る施設整備その他環境衛生事業の推進。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・村上市新潟県厚生農業協同組合連合会村上総合病院移転新築支援基金：基金条例の廃止に伴い約９．５億円の皆減。</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それぞれの基金は、個々の設置目的を達成するための財源の一つであると捉え、より有利な特定財源を模索しつつ運用する。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「村上市新潟県厚生農業協同組合連合会村上総合病院移転新築支援基金」の廃止に伴い、約６．７億円組み替えたため増加した。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自然災害等の突発的な歳出不足に対応できるようにするため、現在の水準を維持するよう適切な運用に努める。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「村上市新潟県厚生農業協同組合連合会村上総合病院移転新築支援基金」の廃止に伴い、約２．８円組み替えたため増加した。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今後数年間は、一般会計の公債費が一時的に増加するため、必要に応じ取り崩しを検討する。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新潟県村上市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58,238
57,907
1,174.17
42,888,826
40,981,938
1,827,414
22,041,079
33,934,025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102.4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人口の減少や全国平均を上回る高齢化率（令和２年度末３９．３％）に加え、大規模事業所数が少ないこと等により、財政基盤が弱く、類似団体平均を大きく下回っている。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年度に策定した「第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次村上市総合計画」に基づき、組織・職員改革や公有財産・公共施設の適正管理等の行政改革を推進し、活力あるまちづくりを展開しつつ、行政の効率化に努めることにより、財政の健全化を図る。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xmlns=""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xmlns=""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xmlns=""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3628</xdr:rowOff>
    </xdr:from>
    <xdr:to>
      <xdr:col>23</xdr:col>
      <xdr:colOff>133350</xdr:colOff>
      <xdr:row>45</xdr:row>
      <xdr:rowOff>79828</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flipV="1">
          <a:off x="4953000" y="63472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a:extLst>
            <a:ext uri="{FF2B5EF4-FFF2-40B4-BE49-F238E27FC236}">
              <a16:creationId xmlns:a16="http://schemas.microsoft.com/office/drawing/2014/main" xmlns="" id="{00000000-0008-0000-0300-000043000000}"/>
            </a:ext>
          </a:extLst>
        </xdr:cNvPr>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90005</xdr:rowOff>
    </xdr:from>
    <xdr:ext cx="762000" cy="259045"/>
    <xdr:sp macro="" textlink="">
      <xdr:nvSpPr>
        <xdr:cNvPr id="69" name="財政力最大値テキスト">
          <a:extLst>
            <a:ext uri="{FF2B5EF4-FFF2-40B4-BE49-F238E27FC236}">
              <a16:creationId xmlns:a16="http://schemas.microsoft.com/office/drawing/2014/main" xmlns="" id="{00000000-0008-0000-0300-000045000000}"/>
            </a:ext>
          </a:extLst>
        </xdr:cNvPr>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3628</xdr:rowOff>
    </xdr:from>
    <xdr:to>
      <xdr:col>24</xdr:col>
      <xdr:colOff>12700</xdr:colOff>
      <xdr:row>37</xdr:row>
      <xdr:rowOff>3628</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61685</xdr:rowOff>
    </xdr:to>
    <xdr:cxnSp macro="">
      <xdr:nvCxnSpPr>
        <xdr:cNvPr id="71" name="直線コネクタ 70">
          <a:extLst>
            <a:ext uri="{FF2B5EF4-FFF2-40B4-BE49-F238E27FC236}">
              <a16:creationId xmlns:a16="http://schemas.microsoft.com/office/drawing/2014/main" xmlns="" id="{00000000-0008-0000-0300-000047000000}"/>
            </a:ext>
          </a:extLst>
        </xdr:cNvPr>
        <xdr:cNvCxnSpPr/>
      </xdr:nvCxnSpPr>
      <xdr:spPr>
        <a:xfrm>
          <a:off x="4114800" y="758825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42834</xdr:rowOff>
    </xdr:from>
    <xdr:ext cx="762000" cy="259045"/>
    <xdr:sp macro="" textlink="">
      <xdr:nvSpPr>
        <xdr:cNvPr id="72" name="財政力平均値テキスト">
          <a:extLst>
            <a:ext uri="{FF2B5EF4-FFF2-40B4-BE49-F238E27FC236}">
              <a16:creationId xmlns:a16="http://schemas.microsoft.com/office/drawing/2014/main" xmlns="" id="{00000000-0008-0000-0300-000048000000}"/>
            </a:ext>
          </a:extLst>
        </xdr:cNvPr>
        <xdr:cNvSpPr txBox="1"/>
      </xdr:nvSpPr>
      <xdr:spPr>
        <a:xfrm>
          <a:off x="5041900" y="7072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26307</xdr:rowOff>
    </xdr:from>
    <xdr:to>
      <xdr:col>23</xdr:col>
      <xdr:colOff>184150</xdr:colOff>
      <xdr:row>42</xdr:row>
      <xdr:rowOff>127907</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44450</xdr:rowOff>
    </xdr:to>
    <xdr:cxnSp macro="">
      <xdr:nvCxnSpPr>
        <xdr:cNvPr id="74" name="直線コネクタ 73">
          <a:extLst>
            <a:ext uri="{FF2B5EF4-FFF2-40B4-BE49-F238E27FC236}">
              <a16:creationId xmlns:a16="http://schemas.microsoft.com/office/drawing/2014/main" xmlns="" id="{00000000-0008-0000-0300-00004A000000}"/>
            </a:ext>
          </a:extLst>
        </xdr:cNvPr>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5" name="フローチャート: 判断 74">
          <a:extLst>
            <a:ext uri="{FF2B5EF4-FFF2-40B4-BE49-F238E27FC236}">
              <a16:creationId xmlns:a16="http://schemas.microsoft.com/office/drawing/2014/main" xmlns="" id="{00000000-0008-0000-0300-00004B000000}"/>
            </a:ext>
          </a:extLst>
        </xdr:cNvPr>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155320</xdr:rowOff>
    </xdr:from>
    <xdr:ext cx="736600" cy="259045"/>
    <xdr:sp macro="" textlink="">
      <xdr:nvSpPr>
        <xdr:cNvPr id="76" name="テキスト ボックス 75">
          <a:extLst>
            <a:ext uri="{FF2B5EF4-FFF2-40B4-BE49-F238E27FC236}">
              <a16:creationId xmlns:a16="http://schemas.microsoft.com/office/drawing/2014/main" xmlns="" id="{00000000-0008-0000-0300-00004C000000}"/>
            </a:ext>
          </a:extLst>
        </xdr:cNvPr>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27215</xdr:rowOff>
    </xdr:from>
    <xdr:to>
      <xdr:col>15</xdr:col>
      <xdr:colOff>82550</xdr:colOff>
      <xdr:row>44</xdr:row>
      <xdr:rowOff>44450</xdr:rowOff>
    </xdr:to>
    <xdr:cxnSp macro="">
      <xdr:nvCxnSpPr>
        <xdr:cNvPr id="77" name="直線コネクタ 76">
          <a:extLst>
            <a:ext uri="{FF2B5EF4-FFF2-40B4-BE49-F238E27FC236}">
              <a16:creationId xmlns:a16="http://schemas.microsoft.com/office/drawing/2014/main" xmlns="" id="{00000000-0008-0000-0300-00004D000000}"/>
            </a:ext>
          </a:extLst>
        </xdr:cNvPr>
        <xdr:cNvCxnSpPr/>
      </xdr:nvCxnSpPr>
      <xdr:spPr>
        <a:xfrm>
          <a:off x="2336800" y="75710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60778</xdr:rowOff>
    </xdr:from>
    <xdr:to>
      <xdr:col>15</xdr:col>
      <xdr:colOff>133350</xdr:colOff>
      <xdr:row>42</xdr:row>
      <xdr:rowOff>162378</xdr:rowOff>
    </xdr:to>
    <xdr:sp macro="" textlink="">
      <xdr:nvSpPr>
        <xdr:cNvPr id="78" name="フローチャート: 判断 77">
          <a:extLst>
            <a:ext uri="{FF2B5EF4-FFF2-40B4-BE49-F238E27FC236}">
              <a16:creationId xmlns:a16="http://schemas.microsoft.com/office/drawing/2014/main" xmlns="" id="{00000000-0008-0000-0300-00004E000000}"/>
            </a:ext>
          </a:extLst>
        </xdr:cNvPr>
        <xdr:cNvSpPr/>
      </xdr:nvSpPr>
      <xdr:spPr>
        <a:xfrm>
          <a:off x="3175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1105</xdr:rowOff>
    </xdr:from>
    <xdr:ext cx="762000" cy="259045"/>
    <xdr:sp macro="" textlink="">
      <xdr:nvSpPr>
        <xdr:cNvPr id="79" name="テキスト ボックス 78">
          <a:extLst>
            <a:ext uri="{FF2B5EF4-FFF2-40B4-BE49-F238E27FC236}">
              <a16:creationId xmlns:a16="http://schemas.microsoft.com/office/drawing/2014/main" xmlns="" id="{00000000-0008-0000-0300-00004F000000}"/>
            </a:ext>
          </a:extLst>
        </xdr:cNvPr>
        <xdr:cNvSpPr txBox="1"/>
      </xdr:nvSpPr>
      <xdr:spPr>
        <a:xfrm>
          <a:off x="2844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9978</xdr:rowOff>
    </xdr:from>
    <xdr:to>
      <xdr:col>11</xdr:col>
      <xdr:colOff>31750</xdr:colOff>
      <xdr:row>44</xdr:row>
      <xdr:rowOff>27215</xdr:rowOff>
    </xdr:to>
    <xdr:cxnSp macro="">
      <xdr:nvCxnSpPr>
        <xdr:cNvPr id="80" name="直線コネクタ 79">
          <a:extLst>
            <a:ext uri="{FF2B5EF4-FFF2-40B4-BE49-F238E27FC236}">
              <a16:creationId xmlns:a16="http://schemas.microsoft.com/office/drawing/2014/main" xmlns="" id="{00000000-0008-0000-0300-000050000000}"/>
            </a:ext>
          </a:extLst>
        </xdr:cNvPr>
        <xdr:cNvCxnSpPr/>
      </xdr:nvCxnSpPr>
      <xdr:spPr>
        <a:xfrm>
          <a:off x="1447800" y="75537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60778</xdr:rowOff>
    </xdr:from>
    <xdr:to>
      <xdr:col>11</xdr:col>
      <xdr:colOff>82550</xdr:colOff>
      <xdr:row>42</xdr:row>
      <xdr:rowOff>162378</xdr:rowOff>
    </xdr:to>
    <xdr:sp macro="" textlink="">
      <xdr:nvSpPr>
        <xdr:cNvPr id="81" name="フローチャート: 判断 80">
          <a:extLst>
            <a:ext uri="{FF2B5EF4-FFF2-40B4-BE49-F238E27FC236}">
              <a16:creationId xmlns:a16="http://schemas.microsoft.com/office/drawing/2014/main" xmlns="" id="{00000000-0008-0000-0300-000051000000}"/>
            </a:ext>
          </a:extLst>
        </xdr:cNvPr>
        <xdr:cNvSpPr/>
      </xdr:nvSpPr>
      <xdr:spPr>
        <a:xfrm>
          <a:off x="2286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1105</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955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a:extLst>
            <a:ext uri="{FF2B5EF4-FFF2-40B4-BE49-F238E27FC236}">
              <a16:creationId xmlns:a16="http://schemas.microsoft.com/office/drawing/2014/main" xmlns="" id="{00000000-0008-0000-0300-000053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xmlns=""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10885</xdr:rowOff>
    </xdr:from>
    <xdr:to>
      <xdr:col>23</xdr:col>
      <xdr:colOff>184150</xdr:colOff>
      <xdr:row>44</xdr:row>
      <xdr:rowOff>112485</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154412</xdr:rowOff>
    </xdr:from>
    <xdr:ext cx="762000" cy="259045"/>
    <xdr:sp macro="" textlink="">
      <xdr:nvSpPr>
        <xdr:cNvPr id="91" name="財政力該当値テキスト">
          <a:extLst>
            <a:ext uri="{FF2B5EF4-FFF2-40B4-BE49-F238E27FC236}">
              <a16:creationId xmlns:a16="http://schemas.microsoft.com/office/drawing/2014/main" xmlns="" id="{00000000-0008-0000-0300-00005B000000}"/>
            </a:ext>
          </a:extLst>
        </xdr:cNvPr>
        <xdr:cNvSpPr txBox="1"/>
      </xdr:nvSpPr>
      <xdr:spPr>
        <a:xfrm>
          <a:off x="5041900" y="7526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147865</xdr:rowOff>
    </xdr:from>
    <xdr:to>
      <xdr:col>11</xdr:col>
      <xdr:colOff>82550</xdr:colOff>
      <xdr:row>44</xdr:row>
      <xdr:rowOff>78015</xdr:rowOff>
    </xdr:to>
    <xdr:sp macro="" textlink="">
      <xdr:nvSpPr>
        <xdr:cNvPr id="96" name="楕円 95">
          <a:extLst>
            <a:ext uri="{FF2B5EF4-FFF2-40B4-BE49-F238E27FC236}">
              <a16:creationId xmlns:a16="http://schemas.microsoft.com/office/drawing/2014/main" xmlns="" id="{00000000-0008-0000-0300-000060000000}"/>
            </a:ext>
          </a:extLst>
        </xdr:cNvPr>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62792</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130628</xdr:rowOff>
    </xdr:from>
    <xdr:to>
      <xdr:col>7</xdr:col>
      <xdr:colOff>31750</xdr:colOff>
      <xdr:row>44</xdr:row>
      <xdr:rowOff>60778</xdr:rowOff>
    </xdr:to>
    <xdr:sp macro="" textlink="">
      <xdr:nvSpPr>
        <xdr:cNvPr id="98" name="楕円 97">
          <a:extLst>
            <a:ext uri="{FF2B5EF4-FFF2-40B4-BE49-F238E27FC236}">
              <a16:creationId xmlns:a16="http://schemas.microsoft.com/office/drawing/2014/main" xmlns="" id="{00000000-0008-0000-0300-000062000000}"/>
            </a:ext>
          </a:extLst>
        </xdr:cNvPr>
        <xdr:cNvSpPr/>
      </xdr:nvSpPr>
      <xdr:spPr>
        <a:xfrm>
          <a:off x="1397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45555</xdr:rowOff>
    </xdr:from>
    <xdr:ext cx="762000" cy="259045"/>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xmlns=""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xmlns=""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xmlns=""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xmlns=""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xmlns=""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前年度比３．８ポイント改善したがこれは、下水道事業会計が公営企業法適用化されたことに伴い、経常的経費が約８．６億円減少した影響によるものであり、実質的な改善ではないと考える。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類似団体値より下回っているが、依然として高い水準にあり、その主な要因として、施設の老朽化に伴う維持補修費の増加があげられる。</a:t>
          </a:r>
        </a:p>
        <a:p>
          <a:r>
            <a:rPr kumimoji="1" lang="ja-JP" altLang="en-US" sz="1300">
              <a:latin typeface="ＭＳ Ｐゴシック" panose="020B0600070205080204" pitchFamily="50" charset="-128"/>
              <a:ea typeface="ＭＳ Ｐゴシック" panose="020B0600070205080204" pitchFamily="50" charset="-128"/>
            </a:rPr>
            <a:t>　また、扶助費、公債費は今後増加することが見込まれるため、行財政改革を推進し、事務事業の休止・先送り・縮小等を図り、義務的経費を含む経常経費の削減に努める。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xmlns=""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xmlns=""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xmlns=""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xmlns=""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xmlns=""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xmlns=""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44027</xdr:rowOff>
    </xdr:from>
    <xdr:to>
      <xdr:col>23</xdr:col>
      <xdr:colOff>133350</xdr:colOff>
      <xdr:row>67</xdr:row>
      <xdr:rowOff>31750</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flipV="1">
          <a:off x="4953000" y="1015957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3827</xdr:rowOff>
    </xdr:from>
    <xdr:ext cx="762000" cy="259045"/>
    <xdr:sp macro="" textlink="">
      <xdr:nvSpPr>
        <xdr:cNvPr id="130" name="財政構造の弾力性最小値テキスト">
          <a:extLst>
            <a:ext uri="{FF2B5EF4-FFF2-40B4-BE49-F238E27FC236}">
              <a16:creationId xmlns:a16="http://schemas.microsoft.com/office/drawing/2014/main" xmlns="" id="{00000000-0008-0000-0300-000082000000}"/>
            </a:ext>
          </a:extLst>
        </xdr:cNvPr>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31750</xdr:rowOff>
    </xdr:from>
    <xdr:to>
      <xdr:col>24</xdr:col>
      <xdr:colOff>12700</xdr:colOff>
      <xdr:row>67</xdr:row>
      <xdr:rowOff>31750</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130404</xdr:rowOff>
    </xdr:from>
    <xdr:ext cx="762000" cy="259045"/>
    <xdr:sp macro="" textlink="">
      <xdr:nvSpPr>
        <xdr:cNvPr id="132" name="財政構造の弾力性最大値テキスト">
          <a:extLst>
            <a:ext uri="{FF2B5EF4-FFF2-40B4-BE49-F238E27FC236}">
              <a16:creationId xmlns:a16="http://schemas.microsoft.com/office/drawing/2014/main" xmlns="" id="{00000000-0008-0000-0300-000084000000}"/>
            </a:ext>
          </a:extLst>
        </xdr:cNvPr>
        <xdr:cNvSpPr txBox="1"/>
      </xdr:nvSpPr>
      <xdr:spPr>
        <a:xfrm>
          <a:off x="5041900" y="990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44027</xdr:rowOff>
    </xdr:from>
    <xdr:to>
      <xdr:col>24</xdr:col>
      <xdr:colOff>12700</xdr:colOff>
      <xdr:row>59</xdr:row>
      <xdr:rowOff>44027</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a:off x="4864100" y="1015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127423</xdr:rowOff>
    </xdr:from>
    <xdr:to>
      <xdr:col>23</xdr:col>
      <xdr:colOff>133350</xdr:colOff>
      <xdr:row>63</xdr:row>
      <xdr:rowOff>90170</xdr:rowOff>
    </xdr:to>
    <xdr:cxnSp macro="">
      <xdr:nvCxnSpPr>
        <xdr:cNvPr id="134" name="直線コネクタ 133">
          <a:extLst>
            <a:ext uri="{FF2B5EF4-FFF2-40B4-BE49-F238E27FC236}">
              <a16:creationId xmlns:a16="http://schemas.microsoft.com/office/drawing/2014/main" xmlns="" id="{00000000-0008-0000-0300-000086000000}"/>
            </a:ext>
          </a:extLst>
        </xdr:cNvPr>
        <xdr:cNvCxnSpPr/>
      </xdr:nvCxnSpPr>
      <xdr:spPr>
        <a:xfrm flipV="1">
          <a:off x="4114800" y="10585873"/>
          <a:ext cx="838200" cy="30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5" name="財政構造の弾力性平均値テキスト">
          <a:extLst>
            <a:ext uri="{FF2B5EF4-FFF2-40B4-BE49-F238E27FC236}">
              <a16:creationId xmlns:a16="http://schemas.microsoft.com/office/drawing/2014/main" xmlns="" id="{00000000-0008-0000-0300-000087000000}"/>
            </a:ext>
          </a:extLst>
        </xdr:cNvPr>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6" name="フローチャート: 判断 135">
          <a:extLst>
            <a:ext uri="{FF2B5EF4-FFF2-40B4-BE49-F238E27FC236}">
              <a16:creationId xmlns:a16="http://schemas.microsoft.com/office/drawing/2014/main" xmlns="" id="{00000000-0008-0000-0300-000088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90170</xdr:rowOff>
    </xdr:from>
    <xdr:to>
      <xdr:col>19</xdr:col>
      <xdr:colOff>133350</xdr:colOff>
      <xdr:row>64</xdr:row>
      <xdr:rowOff>15240</xdr:rowOff>
    </xdr:to>
    <xdr:cxnSp macro="">
      <xdr:nvCxnSpPr>
        <xdr:cNvPr id="137" name="直線コネクタ 136">
          <a:extLst>
            <a:ext uri="{FF2B5EF4-FFF2-40B4-BE49-F238E27FC236}">
              <a16:creationId xmlns:a16="http://schemas.microsoft.com/office/drawing/2014/main" xmlns="" id="{00000000-0008-0000-0300-000089000000}"/>
            </a:ext>
          </a:extLst>
        </xdr:cNvPr>
        <xdr:cNvCxnSpPr/>
      </xdr:nvCxnSpPr>
      <xdr:spPr>
        <a:xfrm flipV="1">
          <a:off x="3225800" y="1089152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168063</xdr:rowOff>
    </xdr:from>
    <xdr:to>
      <xdr:col>19</xdr:col>
      <xdr:colOff>184150</xdr:colOff>
      <xdr:row>64</xdr:row>
      <xdr:rowOff>98213</xdr:rowOff>
    </xdr:to>
    <xdr:sp macro="" textlink="">
      <xdr:nvSpPr>
        <xdr:cNvPr id="138" name="フローチャート: 判断 137">
          <a:extLst>
            <a:ext uri="{FF2B5EF4-FFF2-40B4-BE49-F238E27FC236}">
              <a16:creationId xmlns:a16="http://schemas.microsoft.com/office/drawing/2014/main" xmlns="" id="{00000000-0008-0000-0300-00008A000000}"/>
            </a:ext>
          </a:extLst>
        </xdr:cNvPr>
        <xdr:cNvSpPr/>
      </xdr:nvSpPr>
      <xdr:spPr>
        <a:xfrm>
          <a:off x="4064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82990</xdr:rowOff>
    </xdr:from>
    <xdr:ext cx="736600" cy="259045"/>
    <xdr:sp macro="" textlink="">
      <xdr:nvSpPr>
        <xdr:cNvPr id="139" name="テキスト ボックス 138">
          <a:extLst>
            <a:ext uri="{FF2B5EF4-FFF2-40B4-BE49-F238E27FC236}">
              <a16:creationId xmlns:a16="http://schemas.microsoft.com/office/drawing/2014/main" xmlns="" id="{00000000-0008-0000-0300-00008B000000}"/>
            </a:ext>
          </a:extLst>
        </xdr:cNvPr>
        <xdr:cNvSpPr txBox="1"/>
      </xdr:nvSpPr>
      <xdr:spPr>
        <a:xfrm>
          <a:off x="3733800" y="1105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90170</xdr:rowOff>
    </xdr:from>
    <xdr:to>
      <xdr:col>15</xdr:col>
      <xdr:colOff>82550</xdr:colOff>
      <xdr:row>64</xdr:row>
      <xdr:rowOff>15240</xdr:rowOff>
    </xdr:to>
    <xdr:cxnSp macro="">
      <xdr:nvCxnSpPr>
        <xdr:cNvPr id="140" name="直線コネクタ 139">
          <a:extLst>
            <a:ext uri="{FF2B5EF4-FFF2-40B4-BE49-F238E27FC236}">
              <a16:creationId xmlns:a16="http://schemas.microsoft.com/office/drawing/2014/main" xmlns="" id="{00000000-0008-0000-0300-00008C000000}"/>
            </a:ext>
          </a:extLst>
        </xdr:cNvPr>
        <xdr:cNvCxnSpPr/>
      </xdr:nvCxnSpPr>
      <xdr:spPr>
        <a:xfrm>
          <a:off x="2336800" y="1089152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119804</xdr:rowOff>
    </xdr:from>
    <xdr:to>
      <xdr:col>15</xdr:col>
      <xdr:colOff>133350</xdr:colOff>
      <xdr:row>64</xdr:row>
      <xdr:rowOff>49954</xdr:rowOff>
    </xdr:to>
    <xdr:sp macro="" textlink="">
      <xdr:nvSpPr>
        <xdr:cNvPr id="141" name="フローチャート: 判断 140">
          <a:extLst>
            <a:ext uri="{FF2B5EF4-FFF2-40B4-BE49-F238E27FC236}">
              <a16:creationId xmlns:a16="http://schemas.microsoft.com/office/drawing/2014/main" xmlns="" id="{00000000-0008-0000-0300-00008D000000}"/>
            </a:ext>
          </a:extLst>
        </xdr:cNvPr>
        <xdr:cNvSpPr/>
      </xdr:nvSpPr>
      <xdr:spPr>
        <a:xfrm>
          <a:off x="3175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60131</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2844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60537</xdr:rowOff>
    </xdr:from>
    <xdr:to>
      <xdr:col>11</xdr:col>
      <xdr:colOff>31750</xdr:colOff>
      <xdr:row>63</xdr:row>
      <xdr:rowOff>90170</xdr:rowOff>
    </xdr:to>
    <xdr:cxnSp macro="">
      <xdr:nvCxnSpPr>
        <xdr:cNvPr id="143" name="直線コネクタ 142">
          <a:extLst>
            <a:ext uri="{FF2B5EF4-FFF2-40B4-BE49-F238E27FC236}">
              <a16:creationId xmlns:a16="http://schemas.microsoft.com/office/drawing/2014/main" xmlns="" id="{00000000-0008-0000-0300-00008F000000}"/>
            </a:ext>
          </a:extLst>
        </xdr:cNvPr>
        <xdr:cNvCxnSpPr/>
      </xdr:nvCxnSpPr>
      <xdr:spPr>
        <a:xfrm>
          <a:off x="1447800" y="10690437"/>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44" name="フローチャート: 判断 143">
          <a:extLst>
            <a:ext uri="{FF2B5EF4-FFF2-40B4-BE49-F238E27FC236}">
              <a16:creationId xmlns:a16="http://schemas.microsoft.com/office/drawing/2014/main" xmlns="" id="{00000000-0008-0000-0300-000090000000}"/>
            </a:ext>
          </a:extLst>
        </xdr:cNvPr>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149877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1955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154517</xdr:rowOff>
    </xdr:from>
    <xdr:to>
      <xdr:col>7</xdr:col>
      <xdr:colOff>31750</xdr:colOff>
      <xdr:row>63</xdr:row>
      <xdr:rowOff>84667</xdr:rowOff>
    </xdr:to>
    <xdr:sp macro="" textlink="">
      <xdr:nvSpPr>
        <xdr:cNvPr id="146" name="フローチャート: 判断 145">
          <a:extLst>
            <a:ext uri="{FF2B5EF4-FFF2-40B4-BE49-F238E27FC236}">
              <a16:creationId xmlns:a16="http://schemas.microsoft.com/office/drawing/2014/main" xmlns="" id="{00000000-0008-0000-0300-000092000000}"/>
            </a:ext>
          </a:extLst>
        </xdr:cNvPr>
        <xdr:cNvSpPr/>
      </xdr:nvSpPr>
      <xdr:spPr>
        <a:xfrm>
          <a:off x="1397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69444</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1066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76623</xdr:rowOff>
    </xdr:from>
    <xdr:to>
      <xdr:col>23</xdr:col>
      <xdr:colOff>184150</xdr:colOff>
      <xdr:row>62</xdr:row>
      <xdr:rowOff>6773</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49022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93150</xdr:rowOff>
    </xdr:from>
    <xdr:ext cx="762000" cy="259045"/>
    <xdr:sp macro="" textlink="">
      <xdr:nvSpPr>
        <xdr:cNvPr id="154" name="財政構造の弾力性該当値テキスト">
          <a:extLst>
            <a:ext uri="{FF2B5EF4-FFF2-40B4-BE49-F238E27FC236}">
              <a16:creationId xmlns:a16="http://schemas.microsoft.com/office/drawing/2014/main" xmlns="" id="{00000000-0008-0000-0300-00009A000000}"/>
            </a:ext>
          </a:extLst>
        </xdr:cNvPr>
        <xdr:cNvSpPr txBox="1"/>
      </xdr:nvSpPr>
      <xdr:spPr>
        <a:xfrm>
          <a:off x="5041900" y="10380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39370</xdr:rowOff>
    </xdr:from>
    <xdr:to>
      <xdr:col>19</xdr:col>
      <xdr:colOff>184150</xdr:colOff>
      <xdr:row>63</xdr:row>
      <xdr:rowOff>140970</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4064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151147</xdr:rowOff>
    </xdr:from>
    <xdr:ext cx="7366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3733800" y="1060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135890</xdr:rowOff>
    </xdr:from>
    <xdr:to>
      <xdr:col>15</xdr:col>
      <xdr:colOff>133350</xdr:colOff>
      <xdr:row>64</xdr:row>
      <xdr:rowOff>66040</xdr:rowOff>
    </xdr:to>
    <xdr:sp macro="" textlink="">
      <xdr:nvSpPr>
        <xdr:cNvPr id="157" name="楕円 156">
          <a:extLst>
            <a:ext uri="{FF2B5EF4-FFF2-40B4-BE49-F238E27FC236}">
              <a16:creationId xmlns:a16="http://schemas.microsoft.com/office/drawing/2014/main" xmlns="" id="{00000000-0008-0000-0300-00009D000000}"/>
            </a:ext>
          </a:extLst>
        </xdr:cNvPr>
        <xdr:cNvSpPr/>
      </xdr:nvSpPr>
      <xdr:spPr>
        <a:xfrm>
          <a:off x="3175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50817</xdr:rowOff>
    </xdr:from>
    <xdr:ext cx="762000" cy="259045"/>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2844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39370</xdr:rowOff>
    </xdr:from>
    <xdr:to>
      <xdr:col>11</xdr:col>
      <xdr:colOff>82550</xdr:colOff>
      <xdr:row>63</xdr:row>
      <xdr:rowOff>140970</xdr:rowOff>
    </xdr:to>
    <xdr:sp macro="" textlink="">
      <xdr:nvSpPr>
        <xdr:cNvPr id="159" name="楕円 158">
          <a:extLst>
            <a:ext uri="{FF2B5EF4-FFF2-40B4-BE49-F238E27FC236}">
              <a16:creationId xmlns:a16="http://schemas.microsoft.com/office/drawing/2014/main" xmlns="" id="{00000000-0008-0000-0300-00009F000000}"/>
            </a:ext>
          </a:extLst>
        </xdr:cNvPr>
        <xdr:cNvSpPr/>
      </xdr:nvSpPr>
      <xdr:spPr>
        <a:xfrm>
          <a:off x="2286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151147</xdr:rowOff>
    </xdr:from>
    <xdr:ext cx="762000" cy="259045"/>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1955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9737</xdr:rowOff>
    </xdr:from>
    <xdr:to>
      <xdr:col>7</xdr:col>
      <xdr:colOff>31750</xdr:colOff>
      <xdr:row>62</xdr:row>
      <xdr:rowOff>111337</xdr:rowOff>
    </xdr:to>
    <xdr:sp macro="" textlink="">
      <xdr:nvSpPr>
        <xdr:cNvPr id="161" name="楕円 160">
          <a:extLst>
            <a:ext uri="{FF2B5EF4-FFF2-40B4-BE49-F238E27FC236}">
              <a16:creationId xmlns:a16="http://schemas.microsoft.com/office/drawing/2014/main" xmlns="" id="{00000000-0008-0000-0300-0000A1000000}"/>
            </a:ext>
          </a:extLst>
        </xdr:cNvPr>
        <xdr:cNvSpPr/>
      </xdr:nvSpPr>
      <xdr:spPr>
        <a:xfrm>
          <a:off x="1397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121514</xdr:rowOff>
    </xdr:from>
    <xdr:ext cx="762000" cy="259045"/>
    <xdr:sp macro="" textlink="">
      <xdr:nvSpPr>
        <xdr:cNvPr id="162" name="テキスト ボックス 161">
          <a:extLst>
            <a:ext uri="{FF2B5EF4-FFF2-40B4-BE49-F238E27FC236}">
              <a16:creationId xmlns:a16="http://schemas.microsoft.com/office/drawing/2014/main" xmlns="" id="{00000000-0008-0000-0300-0000A2000000}"/>
            </a:ext>
          </a:extLst>
        </xdr:cNvPr>
        <xdr:cNvSpPr txBox="1"/>
      </xdr:nvSpPr>
      <xdr:spPr>
        <a:xfrm>
          <a:off x="1066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xmlns=""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xmlns=""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[223,879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xmlns=""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xmlns=""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人件費、物件費及び維持補修費の合計額の人口１人当たりの金額が類似団体平均を大きく上回っている要因として、ごみ処理場、し尿処理場の運営及び消防業務を市単独で実施していることがあげられる。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今後も、民間でも実施可能な事業等については、指定管理者制度の導入などにより委託化を進め、コストの縮減を図る。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また、令和元年度と比較して増加している主な要因としては、会計年度任用職員制度以降に伴う人件費の増及び、新型コロナウイルス感染症対応地方創生臨時交付金の活用事業によるものである。</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xmlns=""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xmlns=""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xmlns=""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xmlns=""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xmlns=""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xmlns=""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89565</xdr:rowOff>
    </xdr:from>
    <xdr:to>
      <xdr:col>23</xdr:col>
      <xdr:colOff>133350</xdr:colOff>
      <xdr:row>88</xdr:row>
      <xdr:rowOff>46081</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flipV="1">
          <a:off x="4953000" y="13805565"/>
          <a:ext cx="0" cy="1328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18158</xdr:rowOff>
    </xdr:from>
    <xdr:ext cx="762000" cy="259045"/>
    <xdr:sp macro="" textlink="">
      <xdr:nvSpPr>
        <xdr:cNvPr id="193" name="人件費・物件費等の状況最小値テキスト">
          <a:extLst>
            <a:ext uri="{FF2B5EF4-FFF2-40B4-BE49-F238E27FC236}">
              <a16:creationId xmlns:a16="http://schemas.microsoft.com/office/drawing/2014/main" xmlns="" id="{00000000-0008-0000-0300-0000C1000000}"/>
            </a:ext>
          </a:extLst>
        </xdr:cNvPr>
        <xdr:cNvSpPr txBox="1"/>
      </xdr:nvSpPr>
      <xdr:spPr>
        <a:xfrm>
          <a:off x="5041900" y="15105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46081</xdr:rowOff>
    </xdr:from>
    <xdr:to>
      <xdr:col>24</xdr:col>
      <xdr:colOff>12700</xdr:colOff>
      <xdr:row>88</xdr:row>
      <xdr:rowOff>46081</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a:off x="4864100" y="1513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4492</xdr:rowOff>
    </xdr:from>
    <xdr:ext cx="762000" cy="259045"/>
    <xdr:sp macro="" textlink="">
      <xdr:nvSpPr>
        <xdr:cNvPr id="195" name="人件費・物件費等の状況最大値テキスト">
          <a:extLst>
            <a:ext uri="{FF2B5EF4-FFF2-40B4-BE49-F238E27FC236}">
              <a16:creationId xmlns:a16="http://schemas.microsoft.com/office/drawing/2014/main" xmlns="" id="{00000000-0008-0000-0300-0000C3000000}"/>
            </a:ext>
          </a:extLst>
        </xdr:cNvPr>
        <xdr:cNvSpPr txBox="1"/>
      </xdr:nvSpPr>
      <xdr:spPr>
        <a:xfrm>
          <a:off x="5041900" y="1354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89565</xdr:rowOff>
    </xdr:from>
    <xdr:to>
      <xdr:col>24</xdr:col>
      <xdr:colOff>12700</xdr:colOff>
      <xdr:row>80</xdr:row>
      <xdr:rowOff>89565</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a:off x="4864100" y="1380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112647</xdr:rowOff>
    </xdr:from>
    <xdr:to>
      <xdr:col>23</xdr:col>
      <xdr:colOff>133350</xdr:colOff>
      <xdr:row>86</xdr:row>
      <xdr:rowOff>52367</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a:off x="4114800" y="14514447"/>
          <a:ext cx="838200" cy="28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157511</xdr:rowOff>
    </xdr:from>
    <xdr:ext cx="762000" cy="259045"/>
    <xdr:sp macro="" textlink="">
      <xdr:nvSpPr>
        <xdr:cNvPr id="198" name="人件費・物件費等の状況平均値テキスト">
          <a:extLst>
            <a:ext uri="{FF2B5EF4-FFF2-40B4-BE49-F238E27FC236}">
              <a16:creationId xmlns:a16="http://schemas.microsoft.com/office/drawing/2014/main" xmlns="" id="{00000000-0008-0000-0300-0000C6000000}"/>
            </a:ext>
          </a:extLst>
        </xdr:cNvPr>
        <xdr:cNvSpPr txBox="1"/>
      </xdr:nvSpPr>
      <xdr:spPr>
        <a:xfrm>
          <a:off x="5041900" y="140449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140984</xdr:rowOff>
    </xdr:from>
    <xdr:to>
      <xdr:col>23</xdr:col>
      <xdr:colOff>184150</xdr:colOff>
      <xdr:row>83</xdr:row>
      <xdr:rowOff>71134</xdr:rowOff>
    </xdr:to>
    <xdr:sp macro="" textlink="">
      <xdr:nvSpPr>
        <xdr:cNvPr id="199" name="フローチャート: 判断 198">
          <a:extLst>
            <a:ext uri="{FF2B5EF4-FFF2-40B4-BE49-F238E27FC236}">
              <a16:creationId xmlns:a16="http://schemas.microsoft.com/office/drawing/2014/main" xmlns="" id="{00000000-0008-0000-0300-0000C7000000}"/>
            </a:ext>
          </a:extLst>
        </xdr:cNvPr>
        <xdr:cNvSpPr/>
      </xdr:nvSpPr>
      <xdr:spPr>
        <a:xfrm>
          <a:off x="49022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112647</xdr:rowOff>
    </xdr:from>
    <xdr:to>
      <xdr:col>19</xdr:col>
      <xdr:colOff>133350</xdr:colOff>
      <xdr:row>85</xdr:row>
      <xdr:rowOff>5962</xdr:rowOff>
    </xdr:to>
    <xdr:cxnSp macro="">
      <xdr:nvCxnSpPr>
        <xdr:cNvPr id="200" name="直線コネクタ 199">
          <a:extLst>
            <a:ext uri="{FF2B5EF4-FFF2-40B4-BE49-F238E27FC236}">
              <a16:creationId xmlns:a16="http://schemas.microsoft.com/office/drawing/2014/main" xmlns="" id="{00000000-0008-0000-0300-0000C8000000}"/>
            </a:ext>
          </a:extLst>
        </xdr:cNvPr>
        <xdr:cNvCxnSpPr/>
      </xdr:nvCxnSpPr>
      <xdr:spPr>
        <a:xfrm flipV="1">
          <a:off x="3225800" y="14514447"/>
          <a:ext cx="889000" cy="6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35647</xdr:rowOff>
    </xdr:from>
    <xdr:to>
      <xdr:col>19</xdr:col>
      <xdr:colOff>184150</xdr:colOff>
      <xdr:row>82</xdr:row>
      <xdr:rowOff>137247</xdr:rowOff>
    </xdr:to>
    <xdr:sp macro="" textlink="">
      <xdr:nvSpPr>
        <xdr:cNvPr id="201" name="フローチャート: 判断 200">
          <a:extLst>
            <a:ext uri="{FF2B5EF4-FFF2-40B4-BE49-F238E27FC236}">
              <a16:creationId xmlns:a16="http://schemas.microsoft.com/office/drawing/2014/main" xmlns="" id="{00000000-0008-0000-0300-0000C9000000}"/>
            </a:ext>
          </a:extLst>
        </xdr:cNvPr>
        <xdr:cNvSpPr/>
      </xdr:nvSpPr>
      <xdr:spPr>
        <a:xfrm>
          <a:off x="4064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147424</xdr:rowOff>
    </xdr:from>
    <xdr:ext cx="7366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3733800" y="13863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5962</xdr:rowOff>
    </xdr:from>
    <xdr:to>
      <xdr:col>15</xdr:col>
      <xdr:colOff>82550</xdr:colOff>
      <xdr:row>85</xdr:row>
      <xdr:rowOff>70092</xdr:rowOff>
    </xdr:to>
    <xdr:cxnSp macro="">
      <xdr:nvCxnSpPr>
        <xdr:cNvPr id="203" name="直線コネクタ 202">
          <a:extLst>
            <a:ext uri="{FF2B5EF4-FFF2-40B4-BE49-F238E27FC236}">
              <a16:creationId xmlns:a16="http://schemas.microsoft.com/office/drawing/2014/main" xmlns="" id="{00000000-0008-0000-0300-0000CB000000}"/>
            </a:ext>
          </a:extLst>
        </xdr:cNvPr>
        <xdr:cNvCxnSpPr/>
      </xdr:nvCxnSpPr>
      <xdr:spPr>
        <a:xfrm flipV="1">
          <a:off x="2336800" y="14579212"/>
          <a:ext cx="889000" cy="6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1504</xdr:rowOff>
    </xdr:from>
    <xdr:to>
      <xdr:col>15</xdr:col>
      <xdr:colOff>133350</xdr:colOff>
      <xdr:row>82</xdr:row>
      <xdr:rowOff>103104</xdr:rowOff>
    </xdr:to>
    <xdr:sp macro="" textlink="">
      <xdr:nvSpPr>
        <xdr:cNvPr id="204" name="フローチャート: 判断 203">
          <a:extLst>
            <a:ext uri="{FF2B5EF4-FFF2-40B4-BE49-F238E27FC236}">
              <a16:creationId xmlns:a16="http://schemas.microsoft.com/office/drawing/2014/main" xmlns="" id="{00000000-0008-0000-0300-0000CC000000}"/>
            </a:ext>
          </a:extLst>
        </xdr:cNvPr>
        <xdr:cNvSpPr/>
      </xdr:nvSpPr>
      <xdr:spPr>
        <a:xfrm>
          <a:off x="3175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113281</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2844800" y="1382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84255</xdr:rowOff>
    </xdr:from>
    <xdr:to>
      <xdr:col>11</xdr:col>
      <xdr:colOff>31750</xdr:colOff>
      <xdr:row>85</xdr:row>
      <xdr:rowOff>70092</xdr:rowOff>
    </xdr:to>
    <xdr:cxnSp macro="">
      <xdr:nvCxnSpPr>
        <xdr:cNvPr id="206" name="直線コネクタ 205">
          <a:extLst>
            <a:ext uri="{FF2B5EF4-FFF2-40B4-BE49-F238E27FC236}">
              <a16:creationId xmlns:a16="http://schemas.microsoft.com/office/drawing/2014/main" xmlns="" id="{00000000-0008-0000-0300-0000CE000000}"/>
            </a:ext>
          </a:extLst>
        </xdr:cNvPr>
        <xdr:cNvCxnSpPr/>
      </xdr:nvCxnSpPr>
      <xdr:spPr>
        <a:xfrm>
          <a:off x="1447800" y="14486055"/>
          <a:ext cx="889000" cy="157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168047</xdr:rowOff>
    </xdr:from>
    <xdr:to>
      <xdr:col>11</xdr:col>
      <xdr:colOff>82550</xdr:colOff>
      <xdr:row>82</xdr:row>
      <xdr:rowOff>98197</xdr:rowOff>
    </xdr:to>
    <xdr:sp macro="" textlink="">
      <xdr:nvSpPr>
        <xdr:cNvPr id="207" name="フローチャート: 判断 206">
          <a:extLst>
            <a:ext uri="{FF2B5EF4-FFF2-40B4-BE49-F238E27FC236}">
              <a16:creationId xmlns:a16="http://schemas.microsoft.com/office/drawing/2014/main" xmlns="" id="{00000000-0008-0000-0300-0000CF000000}"/>
            </a:ext>
          </a:extLst>
        </xdr:cNvPr>
        <xdr:cNvSpPr/>
      </xdr:nvSpPr>
      <xdr:spPr>
        <a:xfrm>
          <a:off x="2286000" y="1405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108374</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1955800" y="1382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133035</xdr:rowOff>
    </xdr:from>
    <xdr:to>
      <xdr:col>7</xdr:col>
      <xdr:colOff>31750</xdr:colOff>
      <xdr:row>82</xdr:row>
      <xdr:rowOff>63185</xdr:rowOff>
    </xdr:to>
    <xdr:sp macro="" textlink="">
      <xdr:nvSpPr>
        <xdr:cNvPr id="209" name="フローチャート: 判断 208">
          <a:extLst>
            <a:ext uri="{FF2B5EF4-FFF2-40B4-BE49-F238E27FC236}">
              <a16:creationId xmlns:a16="http://schemas.microsoft.com/office/drawing/2014/main" xmlns="" id="{00000000-0008-0000-0300-0000D1000000}"/>
            </a:ext>
          </a:extLst>
        </xdr:cNvPr>
        <xdr:cNvSpPr/>
      </xdr:nvSpPr>
      <xdr:spPr>
        <a:xfrm>
          <a:off x="1397000" y="140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73362</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1066800" y="1378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1567</xdr:rowOff>
    </xdr:from>
    <xdr:to>
      <xdr:col>23</xdr:col>
      <xdr:colOff>184150</xdr:colOff>
      <xdr:row>86</xdr:row>
      <xdr:rowOff>103167</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4902200" y="1474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145094</xdr:rowOff>
    </xdr:from>
    <xdr:ext cx="762000" cy="259045"/>
    <xdr:sp macro="" textlink="">
      <xdr:nvSpPr>
        <xdr:cNvPr id="217" name="人件費・物件費等の状況該当値テキスト">
          <a:extLst>
            <a:ext uri="{FF2B5EF4-FFF2-40B4-BE49-F238E27FC236}">
              <a16:creationId xmlns:a16="http://schemas.microsoft.com/office/drawing/2014/main" xmlns="" id="{00000000-0008-0000-0300-0000D9000000}"/>
            </a:ext>
          </a:extLst>
        </xdr:cNvPr>
        <xdr:cNvSpPr txBox="1"/>
      </xdr:nvSpPr>
      <xdr:spPr>
        <a:xfrm>
          <a:off x="5041900" y="1471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61847</xdr:rowOff>
    </xdr:from>
    <xdr:to>
      <xdr:col>19</xdr:col>
      <xdr:colOff>184150</xdr:colOff>
      <xdr:row>84</xdr:row>
      <xdr:rowOff>163447</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4064000" y="1446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148224</xdr:rowOff>
    </xdr:from>
    <xdr:ext cx="7366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3733800" y="14550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126612</xdr:rowOff>
    </xdr:from>
    <xdr:to>
      <xdr:col>15</xdr:col>
      <xdr:colOff>133350</xdr:colOff>
      <xdr:row>85</xdr:row>
      <xdr:rowOff>56762</xdr:rowOff>
    </xdr:to>
    <xdr:sp macro="" textlink="">
      <xdr:nvSpPr>
        <xdr:cNvPr id="220" name="楕円 219">
          <a:extLst>
            <a:ext uri="{FF2B5EF4-FFF2-40B4-BE49-F238E27FC236}">
              <a16:creationId xmlns:a16="http://schemas.microsoft.com/office/drawing/2014/main" xmlns="" id="{00000000-0008-0000-0300-0000DC000000}"/>
            </a:ext>
          </a:extLst>
        </xdr:cNvPr>
        <xdr:cNvSpPr/>
      </xdr:nvSpPr>
      <xdr:spPr>
        <a:xfrm>
          <a:off x="3175000" y="1452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41539</xdr:rowOff>
    </xdr:from>
    <xdr:ext cx="762000" cy="259045"/>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2844800" y="14614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19292</xdr:rowOff>
    </xdr:from>
    <xdr:to>
      <xdr:col>11</xdr:col>
      <xdr:colOff>82550</xdr:colOff>
      <xdr:row>85</xdr:row>
      <xdr:rowOff>120892</xdr:rowOff>
    </xdr:to>
    <xdr:sp macro="" textlink="">
      <xdr:nvSpPr>
        <xdr:cNvPr id="222" name="楕円 221">
          <a:extLst>
            <a:ext uri="{FF2B5EF4-FFF2-40B4-BE49-F238E27FC236}">
              <a16:creationId xmlns:a16="http://schemas.microsoft.com/office/drawing/2014/main" xmlns="" id="{00000000-0008-0000-0300-0000DE000000}"/>
            </a:ext>
          </a:extLst>
        </xdr:cNvPr>
        <xdr:cNvSpPr/>
      </xdr:nvSpPr>
      <xdr:spPr>
        <a:xfrm>
          <a:off x="2286000" y="1459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105669</xdr:rowOff>
    </xdr:from>
    <xdr:ext cx="762000" cy="259045"/>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1955800" y="14678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33455</xdr:rowOff>
    </xdr:from>
    <xdr:to>
      <xdr:col>7</xdr:col>
      <xdr:colOff>31750</xdr:colOff>
      <xdr:row>84</xdr:row>
      <xdr:rowOff>135055</xdr:rowOff>
    </xdr:to>
    <xdr:sp macro="" textlink="">
      <xdr:nvSpPr>
        <xdr:cNvPr id="224" name="楕円 223">
          <a:extLst>
            <a:ext uri="{FF2B5EF4-FFF2-40B4-BE49-F238E27FC236}">
              <a16:creationId xmlns:a16="http://schemas.microsoft.com/office/drawing/2014/main" xmlns="" id="{00000000-0008-0000-0300-0000E0000000}"/>
            </a:ext>
          </a:extLst>
        </xdr:cNvPr>
        <xdr:cNvSpPr/>
      </xdr:nvSpPr>
      <xdr:spPr>
        <a:xfrm>
          <a:off x="1397000" y="1443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119832</xdr:rowOff>
    </xdr:from>
    <xdr:ext cx="762000" cy="259045"/>
    <xdr:sp macro="" textlink="">
      <xdr:nvSpPr>
        <xdr:cNvPr id="225" name="テキスト ボックス 224">
          <a:extLst>
            <a:ext uri="{FF2B5EF4-FFF2-40B4-BE49-F238E27FC236}">
              <a16:creationId xmlns:a16="http://schemas.microsoft.com/office/drawing/2014/main" xmlns="" id="{00000000-0008-0000-0300-0000E1000000}"/>
            </a:ext>
          </a:extLst>
        </xdr:cNvPr>
        <xdr:cNvSpPr txBox="1"/>
      </xdr:nvSpPr>
      <xdr:spPr>
        <a:xfrm>
          <a:off x="1066800" y="14521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xmlns=""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xmlns=""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xmlns=""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xmlns=""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市町村合併前の旧市町村において類似団体平均を下回っていたことから、現在の指数についても低水準となっている。</a:t>
          </a:r>
        </a:p>
        <a:p>
          <a:r>
            <a:rPr kumimoji="1" lang="ja-JP" altLang="en-US" sz="1300">
              <a:latin typeface="ＭＳ Ｐゴシック" panose="020B0600070205080204" pitchFamily="50" charset="-128"/>
              <a:ea typeface="ＭＳ Ｐゴシック" panose="020B0600070205080204" pitchFamily="50" charset="-128"/>
            </a:rPr>
            <a:t>　今後も、地域の民間企業の平均給与の状況を踏まえ、給与の適正化に努める。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xmlns=""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xmlns=""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xmlns=""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xmlns=""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xmlns=""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xmlns=""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xmlns=""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9979</xdr:rowOff>
    </xdr:from>
    <xdr:to>
      <xdr:col>81</xdr:col>
      <xdr:colOff>44450</xdr:colOff>
      <xdr:row>89</xdr:row>
      <xdr:rowOff>138793</xdr:rowOff>
    </xdr:to>
    <xdr:cxnSp macro="">
      <xdr:nvCxnSpPr>
        <xdr:cNvPr id="256" name="直線コネクタ 255">
          <a:extLst>
            <a:ext uri="{FF2B5EF4-FFF2-40B4-BE49-F238E27FC236}">
              <a16:creationId xmlns:a16="http://schemas.microsoft.com/office/drawing/2014/main" xmlns="" id="{00000000-0008-0000-0300-000000010000}"/>
            </a:ext>
          </a:extLst>
        </xdr:cNvPr>
        <xdr:cNvCxnSpPr/>
      </xdr:nvCxnSpPr>
      <xdr:spPr>
        <a:xfrm flipV="1">
          <a:off x="17018000" y="13725979"/>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7" name="給与水準   （国との比較）最小値テキスト">
          <a:extLst>
            <a:ext uri="{FF2B5EF4-FFF2-40B4-BE49-F238E27FC236}">
              <a16:creationId xmlns:a16="http://schemas.microsoft.com/office/drawing/2014/main" xmlns="" id="{00000000-0008-0000-0300-00000101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96356</xdr:rowOff>
    </xdr:from>
    <xdr:ext cx="762000" cy="259045"/>
    <xdr:sp macro="" textlink="">
      <xdr:nvSpPr>
        <xdr:cNvPr id="259" name="給与水準   （国との比較）最大値テキスト">
          <a:extLst>
            <a:ext uri="{FF2B5EF4-FFF2-40B4-BE49-F238E27FC236}">
              <a16:creationId xmlns:a16="http://schemas.microsoft.com/office/drawing/2014/main" xmlns="" id="{00000000-0008-0000-0300-000003010000}"/>
            </a:ext>
          </a:extLst>
        </xdr:cNvPr>
        <xdr:cNvSpPr txBox="1"/>
      </xdr:nvSpPr>
      <xdr:spPr>
        <a:xfrm>
          <a:off x="17106900" y="1346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9979</xdr:rowOff>
    </xdr:from>
    <xdr:to>
      <xdr:col>81</xdr:col>
      <xdr:colOff>133350</xdr:colOff>
      <xdr:row>80</xdr:row>
      <xdr:rowOff>9979</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a:off x="16929100" y="13725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97064</xdr:rowOff>
    </xdr:from>
    <xdr:to>
      <xdr:col>81</xdr:col>
      <xdr:colOff>44450</xdr:colOff>
      <xdr:row>81</xdr:row>
      <xdr:rowOff>166007</xdr:rowOff>
    </xdr:to>
    <xdr:cxnSp macro="">
      <xdr:nvCxnSpPr>
        <xdr:cNvPr id="261" name="直線コネクタ 260">
          <a:extLst>
            <a:ext uri="{FF2B5EF4-FFF2-40B4-BE49-F238E27FC236}">
              <a16:creationId xmlns:a16="http://schemas.microsoft.com/office/drawing/2014/main" xmlns="" id="{00000000-0008-0000-0300-000005010000}"/>
            </a:ext>
          </a:extLst>
        </xdr:cNvPr>
        <xdr:cNvCxnSpPr/>
      </xdr:nvCxnSpPr>
      <xdr:spPr>
        <a:xfrm flipV="1">
          <a:off x="16179800" y="13984514"/>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125384</xdr:rowOff>
    </xdr:from>
    <xdr:ext cx="762000" cy="259045"/>
    <xdr:sp macro="" textlink="">
      <xdr:nvSpPr>
        <xdr:cNvPr id="262" name="給与水準   （国との比較）平均値テキスト">
          <a:extLst>
            <a:ext uri="{FF2B5EF4-FFF2-40B4-BE49-F238E27FC236}">
              <a16:creationId xmlns:a16="http://schemas.microsoft.com/office/drawing/2014/main" xmlns="" id="{00000000-0008-0000-0300-000006010000}"/>
            </a:ext>
          </a:extLst>
        </xdr:cNvPr>
        <xdr:cNvSpPr txBox="1"/>
      </xdr:nvSpPr>
      <xdr:spPr>
        <a:xfrm>
          <a:off x="17106900" y="1469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153307</xdr:rowOff>
    </xdr:from>
    <xdr:to>
      <xdr:col>81</xdr:col>
      <xdr:colOff>95250</xdr:colOff>
      <xdr:row>86</xdr:row>
      <xdr:rowOff>83457</xdr:rowOff>
    </xdr:to>
    <xdr:sp macro="" textlink="">
      <xdr:nvSpPr>
        <xdr:cNvPr id="263" name="フローチャート: 判断 262">
          <a:extLst>
            <a:ext uri="{FF2B5EF4-FFF2-40B4-BE49-F238E27FC236}">
              <a16:creationId xmlns:a16="http://schemas.microsoft.com/office/drawing/2014/main" xmlns="" id="{00000000-0008-0000-0300-000007010000}"/>
            </a:ext>
          </a:extLst>
        </xdr:cNvPr>
        <xdr:cNvSpPr/>
      </xdr:nvSpPr>
      <xdr:spPr>
        <a:xfrm>
          <a:off x="169672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62593</xdr:rowOff>
    </xdr:from>
    <xdr:to>
      <xdr:col>77</xdr:col>
      <xdr:colOff>44450</xdr:colOff>
      <xdr:row>81</xdr:row>
      <xdr:rowOff>166007</xdr:rowOff>
    </xdr:to>
    <xdr:cxnSp macro="">
      <xdr:nvCxnSpPr>
        <xdr:cNvPr id="264" name="直線コネクタ 263">
          <a:extLst>
            <a:ext uri="{FF2B5EF4-FFF2-40B4-BE49-F238E27FC236}">
              <a16:creationId xmlns:a16="http://schemas.microsoft.com/office/drawing/2014/main" xmlns="" id="{00000000-0008-0000-0300-000008010000}"/>
            </a:ext>
          </a:extLst>
        </xdr:cNvPr>
        <xdr:cNvCxnSpPr/>
      </xdr:nvCxnSpPr>
      <xdr:spPr>
        <a:xfrm>
          <a:off x="15290800" y="1395004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170543</xdr:rowOff>
    </xdr:from>
    <xdr:to>
      <xdr:col>77</xdr:col>
      <xdr:colOff>95250</xdr:colOff>
      <xdr:row>86</xdr:row>
      <xdr:rowOff>100693</xdr:rowOff>
    </xdr:to>
    <xdr:sp macro="" textlink="">
      <xdr:nvSpPr>
        <xdr:cNvPr id="265" name="フローチャート: 判断 264">
          <a:extLst>
            <a:ext uri="{FF2B5EF4-FFF2-40B4-BE49-F238E27FC236}">
              <a16:creationId xmlns:a16="http://schemas.microsoft.com/office/drawing/2014/main" xmlns="" id="{00000000-0008-0000-0300-000009010000}"/>
            </a:ext>
          </a:extLst>
        </xdr:cNvPr>
        <xdr:cNvSpPr/>
      </xdr:nvSpPr>
      <xdr:spPr>
        <a:xfrm>
          <a:off x="16129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85470</xdr:rowOff>
    </xdr:from>
    <xdr:ext cx="7366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5798800" y="1483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62593</xdr:rowOff>
    </xdr:from>
    <xdr:to>
      <xdr:col>72</xdr:col>
      <xdr:colOff>203200</xdr:colOff>
      <xdr:row>81</xdr:row>
      <xdr:rowOff>114300</xdr:rowOff>
    </xdr:to>
    <xdr:cxnSp macro="">
      <xdr:nvCxnSpPr>
        <xdr:cNvPr id="267" name="直線コネクタ 266">
          <a:extLst>
            <a:ext uri="{FF2B5EF4-FFF2-40B4-BE49-F238E27FC236}">
              <a16:creationId xmlns:a16="http://schemas.microsoft.com/office/drawing/2014/main" xmlns="" id="{00000000-0008-0000-0300-00000B010000}"/>
            </a:ext>
          </a:extLst>
        </xdr:cNvPr>
        <xdr:cNvCxnSpPr/>
      </xdr:nvCxnSpPr>
      <xdr:spPr>
        <a:xfrm flipV="1">
          <a:off x="14401800" y="1395004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8" name="フローチャート: 判断 267">
          <a:extLst>
            <a:ext uri="{FF2B5EF4-FFF2-40B4-BE49-F238E27FC236}">
              <a16:creationId xmlns:a16="http://schemas.microsoft.com/office/drawing/2014/main" xmlns="" id="{00000000-0008-0000-0300-00000C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114300</xdr:rowOff>
    </xdr:from>
    <xdr:to>
      <xdr:col>68</xdr:col>
      <xdr:colOff>152400</xdr:colOff>
      <xdr:row>81</xdr:row>
      <xdr:rowOff>114300</xdr:rowOff>
    </xdr:to>
    <xdr:cxnSp macro="">
      <xdr:nvCxnSpPr>
        <xdr:cNvPr id="270" name="直線コネクタ 269">
          <a:extLst>
            <a:ext uri="{FF2B5EF4-FFF2-40B4-BE49-F238E27FC236}">
              <a16:creationId xmlns:a16="http://schemas.microsoft.com/office/drawing/2014/main" xmlns="" id="{00000000-0008-0000-0300-00000E010000}"/>
            </a:ext>
          </a:extLst>
        </xdr:cNvPr>
        <xdr:cNvCxnSpPr/>
      </xdr:nvCxnSpPr>
      <xdr:spPr>
        <a:xfrm>
          <a:off x="13512800" y="14001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71" name="フローチャート: 判断 270">
          <a:extLst>
            <a:ext uri="{FF2B5EF4-FFF2-40B4-BE49-F238E27FC236}">
              <a16:creationId xmlns:a16="http://schemas.microsoft.com/office/drawing/2014/main" xmlns="" id="{00000000-0008-0000-0300-00000F010000}"/>
            </a:ext>
          </a:extLst>
        </xdr:cNvPr>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50998</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4020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3" name="フローチャート: 判断 272">
          <a:extLst>
            <a:ext uri="{FF2B5EF4-FFF2-40B4-BE49-F238E27FC236}">
              <a16:creationId xmlns:a16="http://schemas.microsoft.com/office/drawing/2014/main" xmlns="" id="{00000000-0008-0000-0300-000011010000}"/>
            </a:ext>
          </a:extLst>
        </xdr:cNvPr>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85470</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3131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xmlns=""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46264</xdr:rowOff>
    </xdr:from>
    <xdr:to>
      <xdr:col>81</xdr:col>
      <xdr:colOff>95250</xdr:colOff>
      <xdr:row>81</xdr:row>
      <xdr:rowOff>147864</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6967200" y="1393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62791</xdr:rowOff>
    </xdr:from>
    <xdr:ext cx="762000" cy="259045"/>
    <xdr:sp macro="" textlink="">
      <xdr:nvSpPr>
        <xdr:cNvPr id="281" name="給与水準   （国との比較）該当値テキスト">
          <a:extLst>
            <a:ext uri="{FF2B5EF4-FFF2-40B4-BE49-F238E27FC236}">
              <a16:creationId xmlns:a16="http://schemas.microsoft.com/office/drawing/2014/main" xmlns="" id="{00000000-0008-0000-0300-000019010000}"/>
            </a:ext>
          </a:extLst>
        </xdr:cNvPr>
        <xdr:cNvSpPr txBox="1"/>
      </xdr:nvSpPr>
      <xdr:spPr>
        <a:xfrm>
          <a:off x="17106900" y="1377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115207</xdr:rowOff>
    </xdr:from>
    <xdr:to>
      <xdr:col>77</xdr:col>
      <xdr:colOff>95250</xdr:colOff>
      <xdr:row>82</xdr:row>
      <xdr:rowOff>45357</xdr:rowOff>
    </xdr:to>
    <xdr:sp macro="" textlink="">
      <xdr:nvSpPr>
        <xdr:cNvPr id="282" name="楕円 281">
          <a:extLst>
            <a:ext uri="{FF2B5EF4-FFF2-40B4-BE49-F238E27FC236}">
              <a16:creationId xmlns:a16="http://schemas.microsoft.com/office/drawing/2014/main" xmlns="" id="{00000000-0008-0000-0300-00001A010000}"/>
            </a:ext>
          </a:extLst>
        </xdr:cNvPr>
        <xdr:cNvSpPr/>
      </xdr:nvSpPr>
      <xdr:spPr>
        <a:xfrm>
          <a:off x="16129000" y="140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55534</xdr:rowOff>
    </xdr:from>
    <xdr:ext cx="7366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5798800" y="13771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11793</xdr:rowOff>
    </xdr:from>
    <xdr:to>
      <xdr:col>73</xdr:col>
      <xdr:colOff>44450</xdr:colOff>
      <xdr:row>81</xdr:row>
      <xdr:rowOff>113393</xdr:rowOff>
    </xdr:to>
    <xdr:sp macro="" textlink="">
      <xdr:nvSpPr>
        <xdr:cNvPr id="284" name="楕円 283">
          <a:extLst>
            <a:ext uri="{FF2B5EF4-FFF2-40B4-BE49-F238E27FC236}">
              <a16:creationId xmlns:a16="http://schemas.microsoft.com/office/drawing/2014/main" xmlns="" id="{00000000-0008-0000-0300-00001C010000}"/>
            </a:ext>
          </a:extLst>
        </xdr:cNvPr>
        <xdr:cNvSpPr/>
      </xdr:nvSpPr>
      <xdr:spPr>
        <a:xfrm>
          <a:off x="152400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123570</xdr:rowOff>
    </xdr:from>
    <xdr:ext cx="762000" cy="259045"/>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4909800" y="1366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63500</xdr:rowOff>
    </xdr:from>
    <xdr:to>
      <xdr:col>68</xdr:col>
      <xdr:colOff>203200</xdr:colOff>
      <xdr:row>81</xdr:row>
      <xdr:rowOff>165100</xdr:rowOff>
    </xdr:to>
    <xdr:sp macro="" textlink="">
      <xdr:nvSpPr>
        <xdr:cNvPr id="286" name="楕円 285">
          <a:extLst>
            <a:ext uri="{FF2B5EF4-FFF2-40B4-BE49-F238E27FC236}">
              <a16:creationId xmlns:a16="http://schemas.microsoft.com/office/drawing/2014/main" xmlns="" id="{00000000-0008-0000-0300-00001E010000}"/>
            </a:ext>
          </a:extLst>
        </xdr:cNvPr>
        <xdr:cNvSpPr/>
      </xdr:nvSpPr>
      <xdr:spPr>
        <a:xfrm>
          <a:off x="14351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3827</xdr:rowOff>
    </xdr:from>
    <xdr:ext cx="762000" cy="259045"/>
    <xdr:sp macro="" textlink="">
      <xdr:nvSpPr>
        <xdr:cNvPr id="287" name="テキスト ボックス 286">
          <a:extLst>
            <a:ext uri="{FF2B5EF4-FFF2-40B4-BE49-F238E27FC236}">
              <a16:creationId xmlns:a16="http://schemas.microsoft.com/office/drawing/2014/main" xmlns="" id="{00000000-0008-0000-0300-00001F010000}"/>
            </a:ext>
          </a:extLst>
        </xdr:cNvPr>
        <xdr:cNvSpPr txBox="1"/>
      </xdr:nvSpPr>
      <xdr:spPr>
        <a:xfrm>
          <a:off x="14020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63500</xdr:rowOff>
    </xdr:from>
    <xdr:to>
      <xdr:col>64</xdr:col>
      <xdr:colOff>152400</xdr:colOff>
      <xdr:row>81</xdr:row>
      <xdr:rowOff>165100</xdr:rowOff>
    </xdr:to>
    <xdr:sp macro="" textlink="">
      <xdr:nvSpPr>
        <xdr:cNvPr id="288" name="楕円 287">
          <a:extLst>
            <a:ext uri="{FF2B5EF4-FFF2-40B4-BE49-F238E27FC236}">
              <a16:creationId xmlns:a16="http://schemas.microsoft.com/office/drawing/2014/main" xmlns="" id="{00000000-0008-0000-0300-000020010000}"/>
            </a:ext>
          </a:extLst>
        </xdr:cNvPr>
        <xdr:cNvSpPr/>
      </xdr:nvSpPr>
      <xdr:spPr>
        <a:xfrm>
          <a:off x="13462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3827</xdr:rowOff>
    </xdr:from>
    <xdr:ext cx="762000" cy="259045"/>
    <xdr:sp macro="" textlink="">
      <xdr:nvSpPr>
        <xdr:cNvPr id="289" name="テキスト ボックス 288">
          <a:extLst>
            <a:ext uri="{FF2B5EF4-FFF2-40B4-BE49-F238E27FC236}">
              <a16:creationId xmlns:a16="http://schemas.microsoft.com/office/drawing/2014/main" xmlns="" id="{00000000-0008-0000-0300-000021010000}"/>
            </a:ext>
          </a:extLst>
        </xdr:cNvPr>
        <xdr:cNvSpPr txBox="1"/>
      </xdr:nvSpPr>
      <xdr:spPr>
        <a:xfrm>
          <a:off x="13131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xmlns=""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xmlns=""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xmlns=""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xmlns=""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xmlns=""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千人当たりの職員数は類似団体平均を大きく上回っているが、要因としては、本市の面積が広大なため、本庁の他に支所（４支所）、保育園（１３園）に職員を配置し、加えて消防業務を市単独で実施していることがあげられる。</a:t>
          </a:r>
        </a:p>
        <a:p>
          <a:r>
            <a:rPr kumimoji="1" lang="ja-JP" altLang="en-US" sz="1300">
              <a:latin typeface="ＭＳ Ｐゴシック" panose="020B0600070205080204" pitchFamily="50" charset="-128"/>
              <a:ea typeface="ＭＳ Ｐゴシック" panose="020B0600070205080204" pitchFamily="50" charset="-128"/>
            </a:rPr>
            <a:t>　今後も、住民サービスを低下させることなく、「職員定員適正化計画」に基づき、職員数の適正化を進める。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xmlns=""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xmlns=""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xmlns=""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xmlns=""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xmlns=""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1512</xdr:rowOff>
    </xdr:from>
    <xdr:to>
      <xdr:col>81</xdr:col>
      <xdr:colOff>44450</xdr:colOff>
      <xdr:row>66</xdr:row>
      <xdr:rowOff>145748</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flipV="1">
          <a:off x="17018000" y="10117062"/>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117825</xdr:rowOff>
    </xdr:from>
    <xdr:ext cx="762000" cy="259045"/>
    <xdr:sp macro="" textlink="">
      <xdr:nvSpPr>
        <xdr:cNvPr id="322" name="定員管理の状況最小値テキスト">
          <a:extLst>
            <a:ext uri="{FF2B5EF4-FFF2-40B4-BE49-F238E27FC236}">
              <a16:creationId xmlns:a16="http://schemas.microsoft.com/office/drawing/2014/main" xmlns="" id="{00000000-0008-0000-0300-000042010000}"/>
            </a:ext>
          </a:extLst>
        </xdr:cNvPr>
        <xdr:cNvSpPr txBox="1"/>
      </xdr:nvSpPr>
      <xdr:spPr>
        <a:xfrm>
          <a:off x="17106900" y="1143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145748</xdr:rowOff>
    </xdr:from>
    <xdr:to>
      <xdr:col>81</xdr:col>
      <xdr:colOff>133350</xdr:colOff>
      <xdr:row>66</xdr:row>
      <xdr:rowOff>145748</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a:off x="16929100" y="114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87889</xdr:rowOff>
    </xdr:from>
    <xdr:ext cx="762000" cy="259045"/>
    <xdr:sp macro="" textlink="">
      <xdr:nvSpPr>
        <xdr:cNvPr id="324" name="定員管理の状況最大値テキスト">
          <a:extLst>
            <a:ext uri="{FF2B5EF4-FFF2-40B4-BE49-F238E27FC236}">
              <a16:creationId xmlns:a16="http://schemas.microsoft.com/office/drawing/2014/main" xmlns="" id="{00000000-0008-0000-0300-000044010000}"/>
            </a:ext>
          </a:extLst>
        </xdr:cNvPr>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1512</xdr:rowOff>
    </xdr:from>
    <xdr:to>
      <xdr:col>81</xdr:col>
      <xdr:colOff>133350</xdr:colOff>
      <xdr:row>59</xdr:row>
      <xdr:rowOff>1512</xdr:rowOff>
    </xdr:to>
    <xdr:cxnSp macro="">
      <xdr:nvCxnSpPr>
        <xdr:cNvPr id="325" name="直線コネクタ 324">
          <a:extLst>
            <a:ext uri="{FF2B5EF4-FFF2-40B4-BE49-F238E27FC236}">
              <a16:creationId xmlns:a16="http://schemas.microsoft.com/office/drawing/2014/main" xmlns="" id="{00000000-0008-0000-0300-000045010000}"/>
            </a:ext>
          </a:extLst>
        </xdr:cNvPr>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108555</xdr:rowOff>
    </xdr:from>
    <xdr:to>
      <xdr:col>81</xdr:col>
      <xdr:colOff>44450</xdr:colOff>
      <xdr:row>63</xdr:row>
      <xdr:rowOff>122344</xdr:rowOff>
    </xdr:to>
    <xdr:cxnSp macro="">
      <xdr:nvCxnSpPr>
        <xdr:cNvPr id="326" name="直線コネクタ 325">
          <a:extLst>
            <a:ext uri="{FF2B5EF4-FFF2-40B4-BE49-F238E27FC236}">
              <a16:creationId xmlns:a16="http://schemas.microsoft.com/office/drawing/2014/main" xmlns="" id="{00000000-0008-0000-0300-000046010000}"/>
            </a:ext>
          </a:extLst>
        </xdr:cNvPr>
        <xdr:cNvCxnSpPr/>
      </xdr:nvCxnSpPr>
      <xdr:spPr>
        <a:xfrm>
          <a:off x="16179800" y="10909905"/>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37996</xdr:rowOff>
    </xdr:from>
    <xdr:ext cx="762000" cy="259045"/>
    <xdr:sp macro="" textlink="">
      <xdr:nvSpPr>
        <xdr:cNvPr id="327" name="定員管理の状況平均値テキスト">
          <a:extLst>
            <a:ext uri="{FF2B5EF4-FFF2-40B4-BE49-F238E27FC236}">
              <a16:creationId xmlns:a16="http://schemas.microsoft.com/office/drawing/2014/main" xmlns="" id="{00000000-0008-0000-0300-000047010000}"/>
            </a:ext>
          </a:extLst>
        </xdr:cNvPr>
        <xdr:cNvSpPr txBox="1"/>
      </xdr:nvSpPr>
      <xdr:spPr>
        <a:xfrm>
          <a:off x="17106900" y="10324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21469</xdr:rowOff>
    </xdr:from>
    <xdr:to>
      <xdr:col>81</xdr:col>
      <xdr:colOff>95250</xdr:colOff>
      <xdr:row>61</xdr:row>
      <xdr:rowOff>123069</xdr:rowOff>
    </xdr:to>
    <xdr:sp macro="" textlink="">
      <xdr:nvSpPr>
        <xdr:cNvPr id="328" name="フローチャート: 判断 327">
          <a:extLst>
            <a:ext uri="{FF2B5EF4-FFF2-40B4-BE49-F238E27FC236}">
              <a16:creationId xmlns:a16="http://schemas.microsoft.com/office/drawing/2014/main" xmlns="" id="{00000000-0008-0000-0300-000048010000}"/>
            </a:ext>
          </a:extLst>
        </xdr:cNvPr>
        <xdr:cNvSpPr/>
      </xdr:nvSpPr>
      <xdr:spPr>
        <a:xfrm>
          <a:off x="169672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91319</xdr:rowOff>
    </xdr:from>
    <xdr:to>
      <xdr:col>77</xdr:col>
      <xdr:colOff>44450</xdr:colOff>
      <xdr:row>63</xdr:row>
      <xdr:rowOff>108555</xdr:rowOff>
    </xdr:to>
    <xdr:cxnSp macro="">
      <xdr:nvCxnSpPr>
        <xdr:cNvPr id="329" name="直線コネクタ 328">
          <a:extLst>
            <a:ext uri="{FF2B5EF4-FFF2-40B4-BE49-F238E27FC236}">
              <a16:creationId xmlns:a16="http://schemas.microsoft.com/office/drawing/2014/main" xmlns="" id="{00000000-0008-0000-0300-000049010000}"/>
            </a:ext>
          </a:extLst>
        </xdr:cNvPr>
        <xdr:cNvCxnSpPr/>
      </xdr:nvCxnSpPr>
      <xdr:spPr>
        <a:xfrm>
          <a:off x="15290800" y="10892669"/>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26065</xdr:rowOff>
    </xdr:from>
    <xdr:to>
      <xdr:col>77</xdr:col>
      <xdr:colOff>95250</xdr:colOff>
      <xdr:row>61</xdr:row>
      <xdr:rowOff>127665</xdr:rowOff>
    </xdr:to>
    <xdr:sp macro="" textlink="">
      <xdr:nvSpPr>
        <xdr:cNvPr id="330" name="フローチャート: 判断 329">
          <a:extLst>
            <a:ext uri="{FF2B5EF4-FFF2-40B4-BE49-F238E27FC236}">
              <a16:creationId xmlns:a16="http://schemas.microsoft.com/office/drawing/2014/main" xmlns="" id="{00000000-0008-0000-0300-00004A010000}"/>
            </a:ext>
          </a:extLst>
        </xdr:cNvPr>
        <xdr:cNvSpPr/>
      </xdr:nvSpPr>
      <xdr:spPr>
        <a:xfrm>
          <a:off x="16129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137842</xdr:rowOff>
    </xdr:from>
    <xdr:ext cx="7366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5798800" y="1025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76381</xdr:rowOff>
    </xdr:from>
    <xdr:to>
      <xdr:col>72</xdr:col>
      <xdr:colOff>203200</xdr:colOff>
      <xdr:row>63</xdr:row>
      <xdr:rowOff>91319</xdr:rowOff>
    </xdr:to>
    <xdr:cxnSp macro="">
      <xdr:nvCxnSpPr>
        <xdr:cNvPr id="332" name="直線コネクタ 331">
          <a:extLst>
            <a:ext uri="{FF2B5EF4-FFF2-40B4-BE49-F238E27FC236}">
              <a16:creationId xmlns:a16="http://schemas.microsoft.com/office/drawing/2014/main" xmlns="" id="{00000000-0008-0000-0300-00004C010000}"/>
            </a:ext>
          </a:extLst>
        </xdr:cNvPr>
        <xdr:cNvCxnSpPr/>
      </xdr:nvCxnSpPr>
      <xdr:spPr>
        <a:xfrm>
          <a:off x="14401800" y="10877731"/>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21469</xdr:rowOff>
    </xdr:from>
    <xdr:to>
      <xdr:col>73</xdr:col>
      <xdr:colOff>44450</xdr:colOff>
      <xdr:row>61</xdr:row>
      <xdr:rowOff>123069</xdr:rowOff>
    </xdr:to>
    <xdr:sp macro="" textlink="">
      <xdr:nvSpPr>
        <xdr:cNvPr id="333" name="フローチャート: 判断 332">
          <a:extLst>
            <a:ext uri="{FF2B5EF4-FFF2-40B4-BE49-F238E27FC236}">
              <a16:creationId xmlns:a16="http://schemas.microsoft.com/office/drawing/2014/main" xmlns="" id="{00000000-0008-0000-0300-00004D010000}"/>
            </a:ext>
          </a:extLst>
        </xdr:cNvPr>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133246</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4909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32717</xdr:rowOff>
    </xdr:from>
    <xdr:to>
      <xdr:col>68</xdr:col>
      <xdr:colOff>152400</xdr:colOff>
      <xdr:row>63</xdr:row>
      <xdr:rowOff>76381</xdr:rowOff>
    </xdr:to>
    <xdr:cxnSp macro="">
      <xdr:nvCxnSpPr>
        <xdr:cNvPr id="335" name="直線コネクタ 334">
          <a:extLst>
            <a:ext uri="{FF2B5EF4-FFF2-40B4-BE49-F238E27FC236}">
              <a16:creationId xmlns:a16="http://schemas.microsoft.com/office/drawing/2014/main" xmlns="" id="{00000000-0008-0000-0300-00004F010000}"/>
            </a:ext>
          </a:extLst>
        </xdr:cNvPr>
        <xdr:cNvCxnSpPr/>
      </xdr:nvCxnSpPr>
      <xdr:spPr>
        <a:xfrm>
          <a:off x="13512800" y="10834067"/>
          <a:ext cx="889000" cy="4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28363</xdr:rowOff>
    </xdr:from>
    <xdr:to>
      <xdr:col>68</xdr:col>
      <xdr:colOff>203200</xdr:colOff>
      <xdr:row>61</xdr:row>
      <xdr:rowOff>129963</xdr:rowOff>
    </xdr:to>
    <xdr:sp macro="" textlink="">
      <xdr:nvSpPr>
        <xdr:cNvPr id="336" name="フローチャート: 判断 335">
          <a:extLst>
            <a:ext uri="{FF2B5EF4-FFF2-40B4-BE49-F238E27FC236}">
              <a16:creationId xmlns:a16="http://schemas.microsoft.com/office/drawing/2014/main" xmlns="" id="{00000000-0008-0000-0300-000050010000}"/>
            </a:ext>
          </a:extLst>
        </xdr:cNvPr>
        <xdr:cNvSpPr/>
      </xdr:nvSpPr>
      <xdr:spPr>
        <a:xfrm>
          <a:off x="14351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140140</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4020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22618</xdr:rowOff>
    </xdr:from>
    <xdr:to>
      <xdr:col>64</xdr:col>
      <xdr:colOff>152400</xdr:colOff>
      <xdr:row>61</xdr:row>
      <xdr:rowOff>124218</xdr:rowOff>
    </xdr:to>
    <xdr:sp macro="" textlink="">
      <xdr:nvSpPr>
        <xdr:cNvPr id="338" name="フローチャート: 判断 337">
          <a:extLst>
            <a:ext uri="{FF2B5EF4-FFF2-40B4-BE49-F238E27FC236}">
              <a16:creationId xmlns:a16="http://schemas.microsoft.com/office/drawing/2014/main" xmlns="" id="{00000000-0008-0000-0300-000052010000}"/>
            </a:ext>
          </a:extLst>
        </xdr:cNvPr>
        <xdr:cNvSpPr/>
      </xdr:nvSpPr>
      <xdr:spPr>
        <a:xfrm>
          <a:off x="13462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134395</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3131800" y="1024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xmlns=""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71544</xdr:rowOff>
    </xdr:from>
    <xdr:to>
      <xdr:col>81</xdr:col>
      <xdr:colOff>95250</xdr:colOff>
      <xdr:row>64</xdr:row>
      <xdr:rowOff>1694</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69672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43621</xdr:rowOff>
    </xdr:from>
    <xdr:ext cx="762000" cy="259045"/>
    <xdr:sp macro="" textlink="">
      <xdr:nvSpPr>
        <xdr:cNvPr id="346" name="定員管理の状況該当値テキスト">
          <a:extLst>
            <a:ext uri="{FF2B5EF4-FFF2-40B4-BE49-F238E27FC236}">
              <a16:creationId xmlns:a16="http://schemas.microsoft.com/office/drawing/2014/main" xmlns="" id="{00000000-0008-0000-0300-00005A010000}"/>
            </a:ext>
          </a:extLst>
        </xdr:cNvPr>
        <xdr:cNvSpPr txBox="1"/>
      </xdr:nvSpPr>
      <xdr:spPr>
        <a:xfrm>
          <a:off x="17106900" y="1084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57755</xdr:rowOff>
    </xdr:from>
    <xdr:to>
      <xdr:col>77</xdr:col>
      <xdr:colOff>95250</xdr:colOff>
      <xdr:row>63</xdr:row>
      <xdr:rowOff>159355</xdr:rowOff>
    </xdr:to>
    <xdr:sp macro="" textlink="">
      <xdr:nvSpPr>
        <xdr:cNvPr id="347" name="楕円 346">
          <a:extLst>
            <a:ext uri="{FF2B5EF4-FFF2-40B4-BE49-F238E27FC236}">
              <a16:creationId xmlns:a16="http://schemas.microsoft.com/office/drawing/2014/main" xmlns="" id="{00000000-0008-0000-0300-00005B010000}"/>
            </a:ext>
          </a:extLst>
        </xdr:cNvPr>
        <xdr:cNvSpPr/>
      </xdr:nvSpPr>
      <xdr:spPr>
        <a:xfrm>
          <a:off x="16129000" y="1085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144132</xdr:rowOff>
    </xdr:from>
    <xdr:ext cx="736600" cy="259045"/>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5798800" y="10945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40519</xdr:rowOff>
    </xdr:from>
    <xdr:to>
      <xdr:col>73</xdr:col>
      <xdr:colOff>44450</xdr:colOff>
      <xdr:row>63</xdr:row>
      <xdr:rowOff>142119</xdr:rowOff>
    </xdr:to>
    <xdr:sp macro="" textlink="">
      <xdr:nvSpPr>
        <xdr:cNvPr id="349" name="楕円 348">
          <a:extLst>
            <a:ext uri="{FF2B5EF4-FFF2-40B4-BE49-F238E27FC236}">
              <a16:creationId xmlns:a16="http://schemas.microsoft.com/office/drawing/2014/main" xmlns="" id="{00000000-0008-0000-0300-00005D010000}"/>
            </a:ext>
          </a:extLst>
        </xdr:cNvPr>
        <xdr:cNvSpPr/>
      </xdr:nvSpPr>
      <xdr:spPr>
        <a:xfrm>
          <a:off x="15240000" y="1084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126896</xdr:rowOff>
    </xdr:from>
    <xdr:ext cx="762000" cy="259045"/>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4909800" y="1092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25581</xdr:rowOff>
    </xdr:from>
    <xdr:to>
      <xdr:col>68</xdr:col>
      <xdr:colOff>203200</xdr:colOff>
      <xdr:row>63</xdr:row>
      <xdr:rowOff>127181</xdr:rowOff>
    </xdr:to>
    <xdr:sp macro="" textlink="">
      <xdr:nvSpPr>
        <xdr:cNvPr id="351" name="楕円 350">
          <a:extLst>
            <a:ext uri="{FF2B5EF4-FFF2-40B4-BE49-F238E27FC236}">
              <a16:creationId xmlns:a16="http://schemas.microsoft.com/office/drawing/2014/main" xmlns="" id="{00000000-0008-0000-0300-00005F010000}"/>
            </a:ext>
          </a:extLst>
        </xdr:cNvPr>
        <xdr:cNvSpPr/>
      </xdr:nvSpPr>
      <xdr:spPr>
        <a:xfrm>
          <a:off x="14351000" y="1082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111958</xdr:rowOff>
    </xdr:from>
    <xdr:ext cx="762000" cy="259045"/>
    <xdr:sp macro="" textlink="">
      <xdr:nvSpPr>
        <xdr:cNvPr id="352" name="テキスト ボックス 351">
          <a:extLst>
            <a:ext uri="{FF2B5EF4-FFF2-40B4-BE49-F238E27FC236}">
              <a16:creationId xmlns:a16="http://schemas.microsoft.com/office/drawing/2014/main" xmlns="" id="{00000000-0008-0000-0300-000060010000}"/>
            </a:ext>
          </a:extLst>
        </xdr:cNvPr>
        <xdr:cNvSpPr txBox="1"/>
      </xdr:nvSpPr>
      <xdr:spPr>
        <a:xfrm>
          <a:off x="14020800" y="1091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153367</xdr:rowOff>
    </xdr:from>
    <xdr:to>
      <xdr:col>64</xdr:col>
      <xdr:colOff>152400</xdr:colOff>
      <xdr:row>63</xdr:row>
      <xdr:rowOff>83517</xdr:rowOff>
    </xdr:to>
    <xdr:sp macro="" textlink="">
      <xdr:nvSpPr>
        <xdr:cNvPr id="353" name="楕円 352">
          <a:extLst>
            <a:ext uri="{FF2B5EF4-FFF2-40B4-BE49-F238E27FC236}">
              <a16:creationId xmlns:a16="http://schemas.microsoft.com/office/drawing/2014/main" xmlns="" id="{00000000-0008-0000-0300-000061010000}"/>
            </a:ext>
          </a:extLst>
        </xdr:cNvPr>
        <xdr:cNvSpPr/>
      </xdr:nvSpPr>
      <xdr:spPr>
        <a:xfrm>
          <a:off x="13462000" y="1078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68294</xdr:rowOff>
    </xdr:from>
    <xdr:ext cx="762000" cy="259045"/>
    <xdr:sp macro="" textlink="">
      <xdr:nvSpPr>
        <xdr:cNvPr id="354" name="テキスト ボックス 353">
          <a:extLst>
            <a:ext uri="{FF2B5EF4-FFF2-40B4-BE49-F238E27FC236}">
              <a16:creationId xmlns:a16="http://schemas.microsoft.com/office/drawing/2014/main" xmlns="" id="{00000000-0008-0000-0300-000062010000}"/>
            </a:ext>
          </a:extLst>
        </xdr:cNvPr>
        <xdr:cNvSpPr txBox="1"/>
      </xdr:nvSpPr>
      <xdr:spPr>
        <a:xfrm>
          <a:off x="13131800" y="10869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xmlns=""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xmlns=""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xmlns=""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xmlns=""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xmlns=""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xmlns=""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xmlns=""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xmlns=""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xmlns=""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前年度比ほぼ横ばいで、類似団体平均と比較すると依然として高い比率となっている。</a:t>
          </a:r>
        </a:p>
        <a:p>
          <a:r>
            <a:rPr kumimoji="1" lang="ja-JP" altLang="en-US" sz="1300">
              <a:latin typeface="ＭＳ Ｐゴシック" panose="020B0600070205080204" pitchFamily="50" charset="-128"/>
              <a:ea typeface="ＭＳ Ｐゴシック" panose="020B0600070205080204" pitchFamily="50" charset="-128"/>
            </a:rPr>
            <a:t>　今後控えている大規模な事業計画の整理・縮小を図るなど、緊急度・住民ニーズを的確に把握した事業の選択により、起債に大きく頼ることなく償還額以下での地方債発行に努めるとともに、過疎対策事業債などの交付税措置のある地方債を活用することで後年度の財政負担の軽減を図り、比率改善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a:extLst>
            <a:ext uri="{FF2B5EF4-FFF2-40B4-BE49-F238E27FC236}">
              <a16:creationId xmlns:a16="http://schemas.microsoft.com/office/drawing/2014/main" xmlns="" id="{00000000-0008-0000-0300-000076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a:extLst>
            <a:ext uri="{FF2B5EF4-FFF2-40B4-BE49-F238E27FC236}">
              <a16:creationId xmlns:a16="http://schemas.microsoft.com/office/drawing/2014/main" xmlns="" id="{00000000-0008-0000-0300-000078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a:extLst>
            <a:ext uri="{FF2B5EF4-FFF2-40B4-BE49-F238E27FC236}">
              <a16:creationId xmlns:a16="http://schemas.microsoft.com/office/drawing/2014/main" xmlns="" id="{00000000-0008-0000-0300-00007A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a:extLst>
            <a:ext uri="{FF2B5EF4-FFF2-40B4-BE49-F238E27FC236}">
              <a16:creationId xmlns:a16="http://schemas.microsoft.com/office/drawing/2014/main" xmlns="" id="{00000000-0008-0000-0300-00007C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2" name="テキスト ボックス 381">
          <a:extLst>
            <a:ext uri="{FF2B5EF4-FFF2-40B4-BE49-F238E27FC236}">
              <a16:creationId xmlns:a16="http://schemas.microsoft.com/office/drawing/2014/main" xmlns="" id="{00000000-0008-0000-0300-00007E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a:extLst>
            <a:ext uri="{FF2B5EF4-FFF2-40B4-BE49-F238E27FC236}">
              <a16:creationId xmlns:a16="http://schemas.microsoft.com/office/drawing/2014/main" xmlns="" id="{00000000-0008-0000-0300-00007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a:extLst>
            <a:ext uri="{FF2B5EF4-FFF2-40B4-BE49-F238E27FC236}">
              <a16:creationId xmlns:a16="http://schemas.microsoft.com/office/drawing/2014/main" xmlns="" id="{00000000-0008-0000-0300-00008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99483</xdr:rowOff>
    </xdr:from>
    <xdr:to>
      <xdr:col>81</xdr:col>
      <xdr:colOff>44450</xdr:colOff>
      <xdr:row>44</xdr:row>
      <xdr:rowOff>96157</xdr:rowOff>
    </xdr:to>
    <xdr:cxnSp macro="">
      <xdr:nvCxnSpPr>
        <xdr:cNvPr id="385" name="直線コネクタ 384">
          <a:extLst>
            <a:ext uri="{FF2B5EF4-FFF2-40B4-BE49-F238E27FC236}">
              <a16:creationId xmlns:a16="http://schemas.microsoft.com/office/drawing/2014/main" xmlns="" id="{00000000-0008-0000-0300-000081010000}"/>
            </a:ext>
          </a:extLst>
        </xdr:cNvPr>
        <xdr:cNvCxnSpPr/>
      </xdr:nvCxnSpPr>
      <xdr:spPr>
        <a:xfrm flipV="1">
          <a:off x="17018000" y="6100233"/>
          <a:ext cx="0" cy="15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6" name="公債費負担の状況最小値テキスト">
          <a:extLst>
            <a:ext uri="{FF2B5EF4-FFF2-40B4-BE49-F238E27FC236}">
              <a16:creationId xmlns:a16="http://schemas.microsoft.com/office/drawing/2014/main" xmlns="" id="{00000000-0008-0000-0300-000082010000}"/>
            </a:ext>
          </a:extLst>
        </xdr:cNvPr>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7" name="直線コネクタ 386">
          <a:extLst>
            <a:ext uri="{FF2B5EF4-FFF2-40B4-BE49-F238E27FC236}">
              <a16:creationId xmlns:a16="http://schemas.microsoft.com/office/drawing/2014/main" xmlns="" id="{00000000-0008-0000-0300-000083010000}"/>
            </a:ext>
          </a:extLst>
        </xdr:cNvPr>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14410</xdr:rowOff>
    </xdr:from>
    <xdr:ext cx="762000" cy="259045"/>
    <xdr:sp macro="" textlink="">
      <xdr:nvSpPr>
        <xdr:cNvPr id="388" name="公債費負担の状況最大値テキスト">
          <a:extLst>
            <a:ext uri="{FF2B5EF4-FFF2-40B4-BE49-F238E27FC236}">
              <a16:creationId xmlns:a16="http://schemas.microsoft.com/office/drawing/2014/main" xmlns="" id="{00000000-0008-0000-0300-000084010000}"/>
            </a:ext>
          </a:extLst>
        </xdr:cNvPr>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99483</xdr:rowOff>
    </xdr:from>
    <xdr:to>
      <xdr:col>81</xdr:col>
      <xdr:colOff>133350</xdr:colOff>
      <xdr:row>35</xdr:row>
      <xdr:rowOff>99483</xdr:rowOff>
    </xdr:to>
    <xdr:cxnSp macro="">
      <xdr:nvCxnSpPr>
        <xdr:cNvPr id="389" name="直線コネクタ 388">
          <a:extLst>
            <a:ext uri="{FF2B5EF4-FFF2-40B4-BE49-F238E27FC236}">
              <a16:creationId xmlns:a16="http://schemas.microsoft.com/office/drawing/2014/main" xmlns="" id="{00000000-0008-0000-0300-000085010000}"/>
            </a:ext>
          </a:extLst>
        </xdr:cNvPr>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38705</xdr:rowOff>
    </xdr:from>
    <xdr:to>
      <xdr:col>81</xdr:col>
      <xdr:colOff>44450</xdr:colOff>
      <xdr:row>44</xdr:row>
      <xdr:rowOff>119138</xdr:rowOff>
    </xdr:to>
    <xdr:cxnSp macro="">
      <xdr:nvCxnSpPr>
        <xdr:cNvPr id="390" name="直線コネクタ 389">
          <a:extLst>
            <a:ext uri="{FF2B5EF4-FFF2-40B4-BE49-F238E27FC236}">
              <a16:creationId xmlns:a16="http://schemas.microsoft.com/office/drawing/2014/main" xmlns="" id="{00000000-0008-0000-0300-000086010000}"/>
            </a:ext>
          </a:extLst>
        </xdr:cNvPr>
        <xdr:cNvCxnSpPr/>
      </xdr:nvCxnSpPr>
      <xdr:spPr>
        <a:xfrm flipV="1">
          <a:off x="16179800" y="7582505"/>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92727</xdr:rowOff>
    </xdr:from>
    <xdr:ext cx="762000" cy="259045"/>
    <xdr:sp macro="" textlink="">
      <xdr:nvSpPr>
        <xdr:cNvPr id="391" name="公債費負担の状況平均値テキスト">
          <a:extLst>
            <a:ext uri="{FF2B5EF4-FFF2-40B4-BE49-F238E27FC236}">
              <a16:creationId xmlns:a16="http://schemas.microsoft.com/office/drawing/2014/main" xmlns="" id="{00000000-0008-0000-0300-000087010000}"/>
            </a:ext>
          </a:extLst>
        </xdr:cNvPr>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92" name="フローチャート: 判断 391">
          <a:extLst>
            <a:ext uri="{FF2B5EF4-FFF2-40B4-BE49-F238E27FC236}">
              <a16:creationId xmlns:a16="http://schemas.microsoft.com/office/drawing/2014/main" xmlns="" id="{00000000-0008-0000-0300-000088010000}"/>
            </a:ext>
          </a:extLst>
        </xdr:cNvPr>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61685</xdr:rowOff>
    </xdr:from>
    <xdr:to>
      <xdr:col>77</xdr:col>
      <xdr:colOff>44450</xdr:colOff>
      <xdr:row>44</xdr:row>
      <xdr:rowOff>119138</xdr:rowOff>
    </xdr:to>
    <xdr:cxnSp macro="">
      <xdr:nvCxnSpPr>
        <xdr:cNvPr id="393" name="直線コネクタ 392">
          <a:extLst>
            <a:ext uri="{FF2B5EF4-FFF2-40B4-BE49-F238E27FC236}">
              <a16:creationId xmlns:a16="http://schemas.microsoft.com/office/drawing/2014/main" xmlns="" id="{00000000-0008-0000-0300-000089010000}"/>
            </a:ext>
          </a:extLst>
        </xdr:cNvPr>
        <xdr:cNvCxnSpPr/>
      </xdr:nvCxnSpPr>
      <xdr:spPr>
        <a:xfrm>
          <a:off x="15290800" y="7605485"/>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99181</xdr:rowOff>
    </xdr:from>
    <xdr:to>
      <xdr:col>77</xdr:col>
      <xdr:colOff>95250</xdr:colOff>
      <xdr:row>41</xdr:row>
      <xdr:rowOff>29331</xdr:rowOff>
    </xdr:to>
    <xdr:sp macro="" textlink="">
      <xdr:nvSpPr>
        <xdr:cNvPr id="394" name="フローチャート: 判断 393">
          <a:extLst>
            <a:ext uri="{FF2B5EF4-FFF2-40B4-BE49-F238E27FC236}">
              <a16:creationId xmlns:a16="http://schemas.microsoft.com/office/drawing/2014/main" xmlns="" id="{00000000-0008-0000-0300-00008A010000}"/>
            </a:ext>
          </a:extLst>
        </xdr:cNvPr>
        <xdr:cNvSpPr/>
      </xdr:nvSpPr>
      <xdr:spPr>
        <a:xfrm>
          <a:off x="161290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39508</xdr:rowOff>
    </xdr:from>
    <xdr:ext cx="7366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5798800" y="6726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61685</xdr:rowOff>
    </xdr:from>
    <xdr:to>
      <xdr:col>72</xdr:col>
      <xdr:colOff>203200</xdr:colOff>
      <xdr:row>44</xdr:row>
      <xdr:rowOff>107648</xdr:rowOff>
    </xdr:to>
    <xdr:cxnSp macro="">
      <xdr:nvCxnSpPr>
        <xdr:cNvPr id="396" name="直線コネクタ 395">
          <a:extLst>
            <a:ext uri="{FF2B5EF4-FFF2-40B4-BE49-F238E27FC236}">
              <a16:creationId xmlns:a16="http://schemas.microsoft.com/office/drawing/2014/main" xmlns="" id="{00000000-0008-0000-0300-00008C010000}"/>
            </a:ext>
          </a:extLst>
        </xdr:cNvPr>
        <xdr:cNvCxnSpPr/>
      </xdr:nvCxnSpPr>
      <xdr:spPr>
        <a:xfrm flipV="1">
          <a:off x="14401800" y="7605485"/>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110672</xdr:rowOff>
    </xdr:from>
    <xdr:to>
      <xdr:col>73</xdr:col>
      <xdr:colOff>44450</xdr:colOff>
      <xdr:row>41</xdr:row>
      <xdr:rowOff>40822</xdr:rowOff>
    </xdr:to>
    <xdr:sp macro="" textlink="">
      <xdr:nvSpPr>
        <xdr:cNvPr id="397" name="フローチャート: 判断 396">
          <a:extLst>
            <a:ext uri="{FF2B5EF4-FFF2-40B4-BE49-F238E27FC236}">
              <a16:creationId xmlns:a16="http://schemas.microsoft.com/office/drawing/2014/main" xmlns="" id="{00000000-0008-0000-0300-00008D010000}"/>
            </a:ext>
          </a:extLst>
        </xdr:cNvPr>
        <xdr:cNvSpPr/>
      </xdr:nvSpPr>
      <xdr:spPr>
        <a:xfrm>
          <a:off x="15240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50999</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4909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107648</xdr:rowOff>
    </xdr:from>
    <xdr:to>
      <xdr:col>68</xdr:col>
      <xdr:colOff>152400</xdr:colOff>
      <xdr:row>44</xdr:row>
      <xdr:rowOff>153609</xdr:rowOff>
    </xdr:to>
    <xdr:cxnSp macro="">
      <xdr:nvCxnSpPr>
        <xdr:cNvPr id="399" name="直線コネクタ 398">
          <a:extLst>
            <a:ext uri="{FF2B5EF4-FFF2-40B4-BE49-F238E27FC236}">
              <a16:creationId xmlns:a16="http://schemas.microsoft.com/office/drawing/2014/main" xmlns="" id="{00000000-0008-0000-0300-00008F010000}"/>
            </a:ext>
          </a:extLst>
        </xdr:cNvPr>
        <xdr:cNvCxnSpPr/>
      </xdr:nvCxnSpPr>
      <xdr:spPr>
        <a:xfrm flipV="1">
          <a:off x="13512800" y="7651448"/>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133652</xdr:rowOff>
    </xdr:from>
    <xdr:to>
      <xdr:col>68</xdr:col>
      <xdr:colOff>203200</xdr:colOff>
      <xdr:row>41</xdr:row>
      <xdr:rowOff>63802</xdr:rowOff>
    </xdr:to>
    <xdr:sp macro="" textlink="">
      <xdr:nvSpPr>
        <xdr:cNvPr id="400" name="フローチャート: 判断 399">
          <a:extLst>
            <a:ext uri="{FF2B5EF4-FFF2-40B4-BE49-F238E27FC236}">
              <a16:creationId xmlns:a16="http://schemas.microsoft.com/office/drawing/2014/main" xmlns="" id="{00000000-0008-0000-0300-000090010000}"/>
            </a:ext>
          </a:extLst>
        </xdr:cNvPr>
        <xdr:cNvSpPr/>
      </xdr:nvSpPr>
      <xdr:spPr>
        <a:xfrm>
          <a:off x="14351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73979</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4020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402" name="フローチャート: 判断 401">
          <a:extLst>
            <a:ext uri="{FF2B5EF4-FFF2-40B4-BE49-F238E27FC236}">
              <a16:creationId xmlns:a16="http://schemas.microsoft.com/office/drawing/2014/main" xmlns="" id="{00000000-0008-0000-0300-000092010000}"/>
            </a:ext>
          </a:extLst>
        </xdr:cNvPr>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xmlns="" id="{00000000-0008-0000-0300-00009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xmlns="" id="{00000000-0008-0000-0300-00009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xmlns="" id="{00000000-0008-0000-0300-00009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159355</xdr:rowOff>
    </xdr:from>
    <xdr:to>
      <xdr:col>81</xdr:col>
      <xdr:colOff>95250</xdr:colOff>
      <xdr:row>44</xdr:row>
      <xdr:rowOff>89505</xdr:rowOff>
    </xdr:to>
    <xdr:sp macro="" textlink="">
      <xdr:nvSpPr>
        <xdr:cNvPr id="409" name="楕円 408">
          <a:extLst>
            <a:ext uri="{FF2B5EF4-FFF2-40B4-BE49-F238E27FC236}">
              <a16:creationId xmlns:a16="http://schemas.microsoft.com/office/drawing/2014/main" xmlns="" id="{00000000-0008-0000-0300-000099010000}"/>
            </a:ext>
          </a:extLst>
        </xdr:cNvPr>
        <xdr:cNvSpPr/>
      </xdr:nvSpPr>
      <xdr:spPr>
        <a:xfrm>
          <a:off x="169672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55232</xdr:rowOff>
    </xdr:from>
    <xdr:ext cx="762000" cy="259045"/>
    <xdr:sp macro="" textlink="">
      <xdr:nvSpPr>
        <xdr:cNvPr id="410" name="公債費負担の状況該当値テキスト">
          <a:extLst>
            <a:ext uri="{FF2B5EF4-FFF2-40B4-BE49-F238E27FC236}">
              <a16:creationId xmlns:a16="http://schemas.microsoft.com/office/drawing/2014/main" xmlns="" id="{00000000-0008-0000-0300-00009A010000}"/>
            </a:ext>
          </a:extLst>
        </xdr:cNvPr>
        <xdr:cNvSpPr txBox="1"/>
      </xdr:nvSpPr>
      <xdr:spPr>
        <a:xfrm>
          <a:off x="17106900" y="7427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68338</xdr:rowOff>
    </xdr:from>
    <xdr:to>
      <xdr:col>77</xdr:col>
      <xdr:colOff>95250</xdr:colOff>
      <xdr:row>44</xdr:row>
      <xdr:rowOff>169938</xdr:rowOff>
    </xdr:to>
    <xdr:sp macro="" textlink="">
      <xdr:nvSpPr>
        <xdr:cNvPr id="411" name="楕円 410">
          <a:extLst>
            <a:ext uri="{FF2B5EF4-FFF2-40B4-BE49-F238E27FC236}">
              <a16:creationId xmlns:a16="http://schemas.microsoft.com/office/drawing/2014/main" xmlns="" id="{00000000-0008-0000-0300-00009B010000}"/>
            </a:ext>
          </a:extLst>
        </xdr:cNvPr>
        <xdr:cNvSpPr/>
      </xdr:nvSpPr>
      <xdr:spPr>
        <a:xfrm>
          <a:off x="16129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154715</xdr:rowOff>
    </xdr:from>
    <xdr:ext cx="736600" cy="259045"/>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5798800" y="7698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10885</xdr:rowOff>
    </xdr:from>
    <xdr:to>
      <xdr:col>73</xdr:col>
      <xdr:colOff>44450</xdr:colOff>
      <xdr:row>44</xdr:row>
      <xdr:rowOff>112485</xdr:rowOff>
    </xdr:to>
    <xdr:sp macro="" textlink="">
      <xdr:nvSpPr>
        <xdr:cNvPr id="413" name="楕円 412">
          <a:extLst>
            <a:ext uri="{FF2B5EF4-FFF2-40B4-BE49-F238E27FC236}">
              <a16:creationId xmlns:a16="http://schemas.microsoft.com/office/drawing/2014/main" xmlns="" id="{00000000-0008-0000-0300-00009D010000}"/>
            </a:ext>
          </a:extLst>
        </xdr:cNvPr>
        <xdr:cNvSpPr/>
      </xdr:nvSpPr>
      <xdr:spPr>
        <a:xfrm>
          <a:off x="15240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97262</xdr:rowOff>
    </xdr:from>
    <xdr:ext cx="762000" cy="259045"/>
    <xdr:sp macro="" textlink="">
      <xdr:nvSpPr>
        <xdr:cNvPr id="414" name="テキスト ボックス 413">
          <a:extLst>
            <a:ext uri="{FF2B5EF4-FFF2-40B4-BE49-F238E27FC236}">
              <a16:creationId xmlns:a16="http://schemas.microsoft.com/office/drawing/2014/main" xmlns="" id="{00000000-0008-0000-0300-00009E010000}"/>
            </a:ext>
          </a:extLst>
        </xdr:cNvPr>
        <xdr:cNvSpPr txBox="1"/>
      </xdr:nvSpPr>
      <xdr:spPr>
        <a:xfrm>
          <a:off x="14909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56848</xdr:rowOff>
    </xdr:from>
    <xdr:to>
      <xdr:col>68</xdr:col>
      <xdr:colOff>203200</xdr:colOff>
      <xdr:row>44</xdr:row>
      <xdr:rowOff>158448</xdr:rowOff>
    </xdr:to>
    <xdr:sp macro="" textlink="">
      <xdr:nvSpPr>
        <xdr:cNvPr id="415" name="楕円 414">
          <a:extLst>
            <a:ext uri="{FF2B5EF4-FFF2-40B4-BE49-F238E27FC236}">
              <a16:creationId xmlns:a16="http://schemas.microsoft.com/office/drawing/2014/main" xmlns="" id="{00000000-0008-0000-0300-00009F010000}"/>
            </a:ext>
          </a:extLst>
        </xdr:cNvPr>
        <xdr:cNvSpPr/>
      </xdr:nvSpPr>
      <xdr:spPr>
        <a:xfrm>
          <a:off x="14351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143225</xdr:rowOff>
    </xdr:from>
    <xdr:ext cx="762000" cy="259045"/>
    <xdr:sp macro="" textlink="">
      <xdr:nvSpPr>
        <xdr:cNvPr id="416" name="テキスト ボックス 415">
          <a:extLst>
            <a:ext uri="{FF2B5EF4-FFF2-40B4-BE49-F238E27FC236}">
              <a16:creationId xmlns:a16="http://schemas.microsoft.com/office/drawing/2014/main" xmlns="" id="{00000000-0008-0000-0300-0000A0010000}"/>
            </a:ext>
          </a:extLst>
        </xdr:cNvPr>
        <xdr:cNvSpPr txBox="1"/>
      </xdr:nvSpPr>
      <xdr:spPr>
        <a:xfrm>
          <a:off x="14020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102809</xdr:rowOff>
    </xdr:from>
    <xdr:to>
      <xdr:col>64</xdr:col>
      <xdr:colOff>152400</xdr:colOff>
      <xdr:row>45</xdr:row>
      <xdr:rowOff>32959</xdr:rowOff>
    </xdr:to>
    <xdr:sp macro="" textlink="">
      <xdr:nvSpPr>
        <xdr:cNvPr id="417" name="楕円 416">
          <a:extLst>
            <a:ext uri="{FF2B5EF4-FFF2-40B4-BE49-F238E27FC236}">
              <a16:creationId xmlns:a16="http://schemas.microsoft.com/office/drawing/2014/main" xmlns="" id="{00000000-0008-0000-0300-0000A1010000}"/>
            </a:ext>
          </a:extLst>
        </xdr:cNvPr>
        <xdr:cNvSpPr/>
      </xdr:nvSpPr>
      <xdr:spPr>
        <a:xfrm>
          <a:off x="134620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17736</xdr:rowOff>
    </xdr:from>
    <xdr:ext cx="762000" cy="259045"/>
    <xdr:sp macro="" textlink="">
      <xdr:nvSpPr>
        <xdr:cNvPr id="418" name="テキスト ボックス 417">
          <a:extLst>
            <a:ext uri="{FF2B5EF4-FFF2-40B4-BE49-F238E27FC236}">
              <a16:creationId xmlns:a16="http://schemas.microsoft.com/office/drawing/2014/main" xmlns="" id="{00000000-0008-0000-0300-0000A2010000}"/>
            </a:ext>
          </a:extLst>
        </xdr:cNvPr>
        <xdr:cNvSpPr txBox="1"/>
      </xdr:nvSpPr>
      <xdr:spPr>
        <a:xfrm>
          <a:off x="13131800" y="773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a:extLst>
            <a:ext uri="{FF2B5EF4-FFF2-40B4-BE49-F238E27FC236}">
              <a16:creationId xmlns:a16="http://schemas.microsoft.com/office/drawing/2014/main" xmlns="" id="{00000000-0008-0000-0300-0000A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a:extLst>
            <a:ext uri="{FF2B5EF4-FFF2-40B4-BE49-F238E27FC236}">
              <a16:creationId xmlns:a16="http://schemas.microsoft.com/office/drawing/2014/main" xmlns="" id="{00000000-0008-0000-0300-0000A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a:extLst>
            <a:ext uri="{FF2B5EF4-FFF2-40B4-BE49-F238E27FC236}">
              <a16:creationId xmlns:a16="http://schemas.microsoft.com/office/drawing/2014/main" xmlns="" id="{00000000-0008-0000-0300-0000A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a:extLst>
            <a:ext uri="{FF2B5EF4-FFF2-40B4-BE49-F238E27FC236}">
              <a16:creationId xmlns:a16="http://schemas.microsoft.com/office/drawing/2014/main" xmlns="" id="{00000000-0008-0000-0300-0000A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a:extLst>
            <a:ext uri="{FF2B5EF4-FFF2-40B4-BE49-F238E27FC236}">
              <a16:creationId xmlns:a16="http://schemas.microsoft.com/office/drawing/2014/main" xmlns="" id="{00000000-0008-0000-0300-0000A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a:extLst>
            <a:ext uri="{FF2B5EF4-FFF2-40B4-BE49-F238E27FC236}">
              <a16:creationId xmlns:a16="http://schemas.microsoft.com/office/drawing/2014/main" xmlns="" id="{00000000-0008-0000-0300-0000A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a:extLst>
            <a:ext uri="{FF2B5EF4-FFF2-40B4-BE49-F238E27FC236}">
              <a16:creationId xmlns:a16="http://schemas.microsoft.com/office/drawing/2014/main" xmlns="" id="{00000000-0008-0000-0300-0000A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a:extLst>
            <a:ext uri="{FF2B5EF4-FFF2-40B4-BE49-F238E27FC236}">
              <a16:creationId xmlns:a16="http://schemas.microsoft.com/office/drawing/2014/main" xmlns="" id="{00000000-0008-0000-0300-0000A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a:extLst>
            <a:ext uri="{FF2B5EF4-FFF2-40B4-BE49-F238E27FC236}">
              <a16:creationId xmlns:a16="http://schemas.microsoft.com/office/drawing/2014/main" xmlns="" id="{00000000-0008-0000-0300-0000A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a:extLst>
            <a:ext uri="{FF2B5EF4-FFF2-40B4-BE49-F238E27FC236}">
              <a16:creationId xmlns:a16="http://schemas.microsoft.com/office/drawing/2014/main" xmlns="" id="{00000000-0008-0000-0300-0000A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前年度と比較し２２</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０ポイント改善した。これは公営企業債等の残高が減少したこと及び下水道事業の法適用化の影響によるものである。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しかし、依然として類似団体平均を大きく上回っており、その要因として、下水道事業における公営企業債等の償還に係る繰出金が考えられる。</a:t>
          </a:r>
        </a:p>
        <a:p>
          <a:r>
            <a:rPr kumimoji="1" lang="ja-JP" altLang="en-US" sz="1300">
              <a:latin typeface="ＭＳ Ｐゴシック" panose="020B0600070205080204" pitchFamily="50" charset="-128"/>
              <a:ea typeface="ＭＳ Ｐゴシック" panose="020B0600070205080204" pitchFamily="50" charset="-128"/>
            </a:rPr>
            <a:t>　当市は他団体と比べて面積も広く、下水道の敷設に多額の費用を要することから、財源確保のためにも多額の地方債を発行している。資本費平準化債を活用するとともに、下水道使用料の安定確保や下水道接続率の向上を図ることで自主財源を確保し、基準外繰出金の減少に努める。</a:t>
          </a:r>
        </a:p>
      </xdr:txBody>
    </xdr:sp>
    <xdr:clientData/>
  </xdr:twoCellAnchor>
  <xdr:oneCellAnchor>
    <xdr:from>
      <xdr:col>61</xdr:col>
      <xdr:colOff>6350</xdr:colOff>
      <xdr:row>10</xdr:row>
      <xdr:rowOff>63500</xdr:rowOff>
    </xdr:from>
    <xdr:ext cx="298543" cy="225703"/>
    <xdr:sp macro="" textlink="">
      <xdr:nvSpPr>
        <xdr:cNvPr id="432" name="テキスト ボックス 431">
          <a:extLst>
            <a:ext uri="{FF2B5EF4-FFF2-40B4-BE49-F238E27FC236}">
              <a16:creationId xmlns:a16="http://schemas.microsoft.com/office/drawing/2014/main" xmlns="" id="{00000000-0008-0000-0300-0000B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a:extLst>
            <a:ext uri="{FF2B5EF4-FFF2-40B4-BE49-F238E27FC236}">
              <a16:creationId xmlns:a16="http://schemas.microsoft.com/office/drawing/2014/main" xmlns="" id="{00000000-0008-0000-0300-0000B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a:extLst>
            <a:ext uri="{FF2B5EF4-FFF2-40B4-BE49-F238E27FC236}">
              <a16:creationId xmlns:a16="http://schemas.microsoft.com/office/drawing/2014/main" xmlns="" id="{00000000-0008-0000-0300-0000B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5" name="直線コネクタ 434">
          <a:extLst>
            <a:ext uri="{FF2B5EF4-FFF2-40B4-BE49-F238E27FC236}">
              <a16:creationId xmlns:a16="http://schemas.microsoft.com/office/drawing/2014/main" xmlns="" id="{00000000-0008-0000-0300-0000B3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6" name="テキスト ボックス 435">
          <a:extLst>
            <a:ext uri="{FF2B5EF4-FFF2-40B4-BE49-F238E27FC236}">
              <a16:creationId xmlns:a16="http://schemas.microsoft.com/office/drawing/2014/main" xmlns="" id="{00000000-0008-0000-0300-0000B4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7" name="直線コネクタ 436">
          <a:extLst>
            <a:ext uri="{FF2B5EF4-FFF2-40B4-BE49-F238E27FC236}">
              <a16:creationId xmlns:a16="http://schemas.microsoft.com/office/drawing/2014/main" xmlns="" id="{00000000-0008-0000-0300-0000B5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8" name="テキスト ボックス 437">
          <a:extLst>
            <a:ext uri="{FF2B5EF4-FFF2-40B4-BE49-F238E27FC236}">
              <a16:creationId xmlns:a16="http://schemas.microsoft.com/office/drawing/2014/main" xmlns="" id="{00000000-0008-0000-0300-0000B6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9" name="直線コネクタ 438">
          <a:extLst>
            <a:ext uri="{FF2B5EF4-FFF2-40B4-BE49-F238E27FC236}">
              <a16:creationId xmlns:a16="http://schemas.microsoft.com/office/drawing/2014/main" xmlns="" id="{00000000-0008-0000-0300-0000B7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0" name="テキスト ボックス 439">
          <a:extLst>
            <a:ext uri="{FF2B5EF4-FFF2-40B4-BE49-F238E27FC236}">
              <a16:creationId xmlns:a16="http://schemas.microsoft.com/office/drawing/2014/main" xmlns="" id="{00000000-0008-0000-0300-0000B8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1" name="直線コネクタ 440">
          <a:extLst>
            <a:ext uri="{FF2B5EF4-FFF2-40B4-BE49-F238E27FC236}">
              <a16:creationId xmlns:a16="http://schemas.microsoft.com/office/drawing/2014/main" xmlns="" id="{00000000-0008-0000-0300-0000B9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2" name="テキスト ボックス 441">
          <a:extLst>
            <a:ext uri="{FF2B5EF4-FFF2-40B4-BE49-F238E27FC236}">
              <a16:creationId xmlns:a16="http://schemas.microsoft.com/office/drawing/2014/main" xmlns="" id="{00000000-0008-0000-0300-0000BA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3" name="直線コネクタ 442">
          <a:extLst>
            <a:ext uri="{FF2B5EF4-FFF2-40B4-BE49-F238E27FC236}">
              <a16:creationId xmlns:a16="http://schemas.microsoft.com/office/drawing/2014/main" xmlns="" id="{00000000-0008-0000-0300-0000BB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4" name="テキスト ボックス 443">
          <a:extLst>
            <a:ext uri="{FF2B5EF4-FFF2-40B4-BE49-F238E27FC236}">
              <a16:creationId xmlns:a16="http://schemas.microsoft.com/office/drawing/2014/main" xmlns="" id="{00000000-0008-0000-0300-0000BC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5" name="直線コネクタ 444">
          <a:extLst>
            <a:ext uri="{FF2B5EF4-FFF2-40B4-BE49-F238E27FC236}">
              <a16:creationId xmlns:a16="http://schemas.microsoft.com/office/drawing/2014/main" xmlns="" id="{00000000-0008-0000-0300-0000BD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6" name="テキスト ボックス 445">
          <a:extLst>
            <a:ext uri="{FF2B5EF4-FFF2-40B4-BE49-F238E27FC236}">
              <a16:creationId xmlns:a16="http://schemas.microsoft.com/office/drawing/2014/main" xmlns="" id="{00000000-0008-0000-0300-0000BE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7" name="直線コネクタ 446">
          <a:extLst>
            <a:ext uri="{FF2B5EF4-FFF2-40B4-BE49-F238E27FC236}">
              <a16:creationId xmlns:a16="http://schemas.microsoft.com/office/drawing/2014/main" xmlns="" id="{00000000-0008-0000-0300-0000B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8" name="将来負担の状況グラフ枠">
          <a:extLst>
            <a:ext uri="{FF2B5EF4-FFF2-40B4-BE49-F238E27FC236}">
              <a16:creationId xmlns:a16="http://schemas.microsoft.com/office/drawing/2014/main" xmlns="" id="{00000000-0008-0000-0300-0000C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91380</xdr:rowOff>
    </xdr:to>
    <xdr:cxnSp macro="">
      <xdr:nvCxnSpPr>
        <xdr:cNvPr id="449" name="直線コネクタ 448">
          <a:extLst>
            <a:ext uri="{FF2B5EF4-FFF2-40B4-BE49-F238E27FC236}">
              <a16:creationId xmlns:a16="http://schemas.microsoft.com/office/drawing/2014/main" xmlns="" id="{00000000-0008-0000-0300-0000C1010000}"/>
            </a:ext>
          </a:extLst>
        </xdr:cNvPr>
        <xdr:cNvCxnSpPr/>
      </xdr:nvCxnSpPr>
      <xdr:spPr>
        <a:xfrm flipV="1">
          <a:off x="17018000" y="2313214"/>
          <a:ext cx="0" cy="1550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63457</xdr:rowOff>
    </xdr:from>
    <xdr:ext cx="762000" cy="259045"/>
    <xdr:sp macro="" textlink="">
      <xdr:nvSpPr>
        <xdr:cNvPr id="450" name="将来負担の状況最小値テキスト">
          <a:extLst>
            <a:ext uri="{FF2B5EF4-FFF2-40B4-BE49-F238E27FC236}">
              <a16:creationId xmlns:a16="http://schemas.microsoft.com/office/drawing/2014/main" xmlns="" id="{00000000-0008-0000-0300-0000C2010000}"/>
            </a:ext>
          </a:extLst>
        </xdr:cNvPr>
        <xdr:cNvSpPr txBox="1"/>
      </xdr:nvSpPr>
      <xdr:spPr>
        <a:xfrm>
          <a:off x="17106900" y="383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91380</xdr:rowOff>
    </xdr:from>
    <xdr:to>
      <xdr:col>81</xdr:col>
      <xdr:colOff>133350</xdr:colOff>
      <xdr:row>22</xdr:row>
      <xdr:rowOff>91380</xdr:rowOff>
    </xdr:to>
    <xdr:cxnSp macro="">
      <xdr:nvCxnSpPr>
        <xdr:cNvPr id="451" name="直線コネクタ 450">
          <a:extLst>
            <a:ext uri="{FF2B5EF4-FFF2-40B4-BE49-F238E27FC236}">
              <a16:creationId xmlns:a16="http://schemas.microsoft.com/office/drawing/2014/main" xmlns="" id="{00000000-0008-0000-0300-0000C3010000}"/>
            </a:ext>
          </a:extLst>
        </xdr:cNvPr>
        <xdr:cNvCxnSpPr/>
      </xdr:nvCxnSpPr>
      <xdr:spPr>
        <a:xfrm>
          <a:off x="16929100" y="386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2" name="将来負担の状況最大値テキスト">
          <a:extLst>
            <a:ext uri="{FF2B5EF4-FFF2-40B4-BE49-F238E27FC236}">
              <a16:creationId xmlns:a16="http://schemas.microsoft.com/office/drawing/2014/main" xmlns="" id="{00000000-0008-0000-0300-0000C4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3" name="直線コネクタ 452">
          <a:extLst>
            <a:ext uri="{FF2B5EF4-FFF2-40B4-BE49-F238E27FC236}">
              <a16:creationId xmlns:a16="http://schemas.microsoft.com/office/drawing/2014/main" xmlns="" id="{00000000-0008-0000-0300-0000C5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60839</xdr:rowOff>
    </xdr:from>
    <xdr:to>
      <xdr:col>81</xdr:col>
      <xdr:colOff>44450</xdr:colOff>
      <xdr:row>21</xdr:row>
      <xdr:rowOff>142180</xdr:rowOff>
    </xdr:to>
    <xdr:cxnSp macro="">
      <xdr:nvCxnSpPr>
        <xdr:cNvPr id="454" name="直線コネクタ 453">
          <a:extLst>
            <a:ext uri="{FF2B5EF4-FFF2-40B4-BE49-F238E27FC236}">
              <a16:creationId xmlns:a16="http://schemas.microsoft.com/office/drawing/2014/main" xmlns="" id="{00000000-0008-0000-0300-0000C6010000}"/>
            </a:ext>
          </a:extLst>
        </xdr:cNvPr>
        <xdr:cNvCxnSpPr/>
      </xdr:nvCxnSpPr>
      <xdr:spPr>
        <a:xfrm flipV="1">
          <a:off x="16179800" y="3489839"/>
          <a:ext cx="838200" cy="25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34670</xdr:rowOff>
    </xdr:from>
    <xdr:ext cx="762000" cy="259045"/>
    <xdr:sp macro="" textlink="">
      <xdr:nvSpPr>
        <xdr:cNvPr id="455" name="将来負担の状況平均値テキスト">
          <a:extLst>
            <a:ext uri="{FF2B5EF4-FFF2-40B4-BE49-F238E27FC236}">
              <a16:creationId xmlns:a16="http://schemas.microsoft.com/office/drawing/2014/main" xmlns="" id="{00000000-0008-0000-0300-0000C7010000}"/>
            </a:ext>
          </a:extLst>
        </xdr:cNvPr>
        <xdr:cNvSpPr txBox="1"/>
      </xdr:nvSpPr>
      <xdr:spPr>
        <a:xfrm>
          <a:off x="17106900" y="24349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18143</xdr:rowOff>
    </xdr:from>
    <xdr:to>
      <xdr:col>81</xdr:col>
      <xdr:colOff>95250</xdr:colOff>
      <xdr:row>15</xdr:row>
      <xdr:rowOff>119743</xdr:rowOff>
    </xdr:to>
    <xdr:sp macro="" textlink="">
      <xdr:nvSpPr>
        <xdr:cNvPr id="456" name="フローチャート: 判断 455">
          <a:extLst>
            <a:ext uri="{FF2B5EF4-FFF2-40B4-BE49-F238E27FC236}">
              <a16:creationId xmlns:a16="http://schemas.microsoft.com/office/drawing/2014/main" xmlns="" id="{00000000-0008-0000-0300-0000C8010000}"/>
            </a:ext>
          </a:extLst>
        </xdr:cNvPr>
        <xdr:cNvSpPr/>
      </xdr:nvSpPr>
      <xdr:spPr>
        <a:xfrm>
          <a:off x="16967200" y="258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103112</xdr:rowOff>
    </xdr:from>
    <xdr:to>
      <xdr:col>77</xdr:col>
      <xdr:colOff>44450</xdr:colOff>
      <xdr:row>21</xdr:row>
      <xdr:rowOff>142180</xdr:rowOff>
    </xdr:to>
    <xdr:cxnSp macro="">
      <xdr:nvCxnSpPr>
        <xdr:cNvPr id="457" name="直線コネクタ 456">
          <a:extLst>
            <a:ext uri="{FF2B5EF4-FFF2-40B4-BE49-F238E27FC236}">
              <a16:creationId xmlns:a16="http://schemas.microsoft.com/office/drawing/2014/main" xmlns="" id="{00000000-0008-0000-0300-0000C9010000}"/>
            </a:ext>
          </a:extLst>
        </xdr:cNvPr>
        <xdr:cNvCxnSpPr/>
      </xdr:nvCxnSpPr>
      <xdr:spPr>
        <a:xfrm>
          <a:off x="15290800" y="3703562"/>
          <a:ext cx="889000" cy="3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125246</xdr:rowOff>
    </xdr:from>
    <xdr:to>
      <xdr:col>77</xdr:col>
      <xdr:colOff>95250</xdr:colOff>
      <xdr:row>15</xdr:row>
      <xdr:rowOff>55396</xdr:rowOff>
    </xdr:to>
    <xdr:sp macro="" textlink="">
      <xdr:nvSpPr>
        <xdr:cNvPr id="458" name="フローチャート: 判断 457">
          <a:extLst>
            <a:ext uri="{FF2B5EF4-FFF2-40B4-BE49-F238E27FC236}">
              <a16:creationId xmlns:a16="http://schemas.microsoft.com/office/drawing/2014/main" xmlns="" id="{00000000-0008-0000-0300-0000CA010000}"/>
            </a:ext>
          </a:extLst>
        </xdr:cNvPr>
        <xdr:cNvSpPr/>
      </xdr:nvSpPr>
      <xdr:spPr>
        <a:xfrm>
          <a:off x="161290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65573</xdr:rowOff>
    </xdr:from>
    <xdr:ext cx="7366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5798800" y="229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97367</xdr:rowOff>
    </xdr:from>
    <xdr:to>
      <xdr:col>72</xdr:col>
      <xdr:colOff>203200</xdr:colOff>
      <xdr:row>21</xdr:row>
      <xdr:rowOff>103112</xdr:rowOff>
    </xdr:to>
    <xdr:cxnSp macro="">
      <xdr:nvCxnSpPr>
        <xdr:cNvPr id="460" name="直線コネクタ 459">
          <a:extLst>
            <a:ext uri="{FF2B5EF4-FFF2-40B4-BE49-F238E27FC236}">
              <a16:creationId xmlns:a16="http://schemas.microsoft.com/office/drawing/2014/main" xmlns="" id="{00000000-0008-0000-0300-0000CC010000}"/>
            </a:ext>
          </a:extLst>
        </xdr:cNvPr>
        <xdr:cNvCxnSpPr/>
      </xdr:nvCxnSpPr>
      <xdr:spPr>
        <a:xfrm>
          <a:off x="14401800" y="3697817"/>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153972</xdr:rowOff>
    </xdr:from>
    <xdr:to>
      <xdr:col>73</xdr:col>
      <xdr:colOff>44450</xdr:colOff>
      <xdr:row>15</xdr:row>
      <xdr:rowOff>84122</xdr:rowOff>
    </xdr:to>
    <xdr:sp macro="" textlink="">
      <xdr:nvSpPr>
        <xdr:cNvPr id="461" name="フローチャート: 判断 460">
          <a:extLst>
            <a:ext uri="{FF2B5EF4-FFF2-40B4-BE49-F238E27FC236}">
              <a16:creationId xmlns:a16="http://schemas.microsoft.com/office/drawing/2014/main" xmlns="" id="{00000000-0008-0000-0300-0000CD010000}"/>
            </a:ext>
          </a:extLst>
        </xdr:cNvPr>
        <xdr:cNvSpPr/>
      </xdr:nvSpPr>
      <xdr:spPr>
        <a:xfrm>
          <a:off x="15240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94299</xdr:rowOff>
    </xdr:from>
    <xdr:ext cx="762000" cy="259045"/>
    <xdr:sp macro="" textlink="">
      <xdr:nvSpPr>
        <xdr:cNvPr id="462" name="テキスト ボックス 461">
          <a:extLst>
            <a:ext uri="{FF2B5EF4-FFF2-40B4-BE49-F238E27FC236}">
              <a16:creationId xmlns:a16="http://schemas.microsoft.com/office/drawing/2014/main" xmlns="" id="{00000000-0008-0000-0300-0000CE010000}"/>
            </a:ext>
          </a:extLst>
        </xdr:cNvPr>
        <xdr:cNvSpPr txBox="1"/>
      </xdr:nvSpPr>
      <xdr:spPr>
        <a:xfrm>
          <a:off x="14909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51405</xdr:rowOff>
    </xdr:from>
    <xdr:to>
      <xdr:col>68</xdr:col>
      <xdr:colOff>152400</xdr:colOff>
      <xdr:row>21</xdr:row>
      <xdr:rowOff>97367</xdr:rowOff>
    </xdr:to>
    <xdr:cxnSp macro="">
      <xdr:nvCxnSpPr>
        <xdr:cNvPr id="463" name="直線コネクタ 462">
          <a:extLst>
            <a:ext uri="{FF2B5EF4-FFF2-40B4-BE49-F238E27FC236}">
              <a16:creationId xmlns:a16="http://schemas.microsoft.com/office/drawing/2014/main" xmlns="" id="{00000000-0008-0000-0300-0000CF010000}"/>
            </a:ext>
          </a:extLst>
        </xdr:cNvPr>
        <xdr:cNvCxnSpPr/>
      </xdr:nvCxnSpPr>
      <xdr:spPr>
        <a:xfrm>
          <a:off x="13512800" y="3651855"/>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37677</xdr:rowOff>
    </xdr:from>
    <xdr:to>
      <xdr:col>68</xdr:col>
      <xdr:colOff>203200</xdr:colOff>
      <xdr:row>15</xdr:row>
      <xdr:rowOff>139277</xdr:rowOff>
    </xdr:to>
    <xdr:sp macro="" textlink="">
      <xdr:nvSpPr>
        <xdr:cNvPr id="464" name="フローチャート: 判断 463">
          <a:extLst>
            <a:ext uri="{FF2B5EF4-FFF2-40B4-BE49-F238E27FC236}">
              <a16:creationId xmlns:a16="http://schemas.microsoft.com/office/drawing/2014/main" xmlns="" id="{00000000-0008-0000-0300-0000D0010000}"/>
            </a:ext>
          </a:extLst>
        </xdr:cNvPr>
        <xdr:cNvSpPr/>
      </xdr:nvSpPr>
      <xdr:spPr>
        <a:xfrm>
          <a:off x="14351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149454</xdr:rowOff>
    </xdr:from>
    <xdr:ext cx="762000" cy="259045"/>
    <xdr:sp macro="" textlink="">
      <xdr:nvSpPr>
        <xdr:cNvPr id="465" name="テキスト ボックス 464">
          <a:extLst>
            <a:ext uri="{FF2B5EF4-FFF2-40B4-BE49-F238E27FC236}">
              <a16:creationId xmlns:a16="http://schemas.microsoft.com/office/drawing/2014/main" xmlns="" id="{00000000-0008-0000-0300-0000D1010000}"/>
            </a:ext>
          </a:extLst>
        </xdr:cNvPr>
        <xdr:cNvSpPr txBox="1"/>
      </xdr:nvSpPr>
      <xdr:spPr>
        <a:xfrm>
          <a:off x="14020800" y="237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64105</xdr:rowOff>
    </xdr:from>
    <xdr:to>
      <xdr:col>64</xdr:col>
      <xdr:colOff>152400</xdr:colOff>
      <xdr:row>15</xdr:row>
      <xdr:rowOff>165705</xdr:rowOff>
    </xdr:to>
    <xdr:sp macro="" textlink="">
      <xdr:nvSpPr>
        <xdr:cNvPr id="466" name="フローチャート: 判断 465">
          <a:extLst>
            <a:ext uri="{FF2B5EF4-FFF2-40B4-BE49-F238E27FC236}">
              <a16:creationId xmlns:a16="http://schemas.microsoft.com/office/drawing/2014/main" xmlns="" id="{00000000-0008-0000-0300-0000D2010000}"/>
            </a:ext>
          </a:extLst>
        </xdr:cNvPr>
        <xdr:cNvSpPr/>
      </xdr:nvSpPr>
      <xdr:spPr>
        <a:xfrm>
          <a:off x="13462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4432</xdr:rowOff>
    </xdr:from>
    <xdr:ext cx="762000" cy="259045"/>
    <xdr:sp macro="" textlink="">
      <xdr:nvSpPr>
        <xdr:cNvPr id="467" name="テキスト ボックス 466">
          <a:extLst>
            <a:ext uri="{FF2B5EF4-FFF2-40B4-BE49-F238E27FC236}">
              <a16:creationId xmlns:a16="http://schemas.microsoft.com/office/drawing/2014/main" xmlns="" id="{00000000-0008-0000-0300-0000D3010000}"/>
            </a:ext>
          </a:extLst>
        </xdr:cNvPr>
        <xdr:cNvSpPr txBox="1"/>
      </xdr:nvSpPr>
      <xdr:spPr>
        <a:xfrm>
          <a:off x="13131800" y="240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8" name="テキスト ボックス 467">
          <a:extLst>
            <a:ext uri="{FF2B5EF4-FFF2-40B4-BE49-F238E27FC236}">
              <a16:creationId xmlns:a16="http://schemas.microsoft.com/office/drawing/2014/main" xmlns="" id="{00000000-0008-0000-0300-0000D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9" name="テキスト ボックス 468">
          <a:extLst>
            <a:ext uri="{FF2B5EF4-FFF2-40B4-BE49-F238E27FC236}">
              <a16:creationId xmlns:a16="http://schemas.microsoft.com/office/drawing/2014/main" xmlns="" id="{00000000-0008-0000-0300-0000D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70" name="テキスト ボックス 469">
          <a:extLst>
            <a:ext uri="{FF2B5EF4-FFF2-40B4-BE49-F238E27FC236}">
              <a16:creationId xmlns:a16="http://schemas.microsoft.com/office/drawing/2014/main" xmlns="" id="{00000000-0008-0000-0300-0000D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1" name="テキスト ボックス 470">
          <a:extLst>
            <a:ext uri="{FF2B5EF4-FFF2-40B4-BE49-F238E27FC236}">
              <a16:creationId xmlns:a16="http://schemas.microsoft.com/office/drawing/2014/main" xmlns="" id="{00000000-0008-0000-0300-0000D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2" name="テキスト ボックス 471">
          <a:extLst>
            <a:ext uri="{FF2B5EF4-FFF2-40B4-BE49-F238E27FC236}">
              <a16:creationId xmlns:a16="http://schemas.microsoft.com/office/drawing/2014/main" xmlns="" id="{00000000-0008-0000-0300-0000D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10039</xdr:rowOff>
    </xdr:from>
    <xdr:to>
      <xdr:col>81</xdr:col>
      <xdr:colOff>95250</xdr:colOff>
      <xdr:row>20</xdr:row>
      <xdr:rowOff>111639</xdr:rowOff>
    </xdr:to>
    <xdr:sp macro="" textlink="">
      <xdr:nvSpPr>
        <xdr:cNvPr id="473" name="楕円 472">
          <a:extLst>
            <a:ext uri="{FF2B5EF4-FFF2-40B4-BE49-F238E27FC236}">
              <a16:creationId xmlns:a16="http://schemas.microsoft.com/office/drawing/2014/main" xmlns="" id="{00000000-0008-0000-0300-0000D9010000}"/>
            </a:ext>
          </a:extLst>
        </xdr:cNvPr>
        <xdr:cNvSpPr/>
      </xdr:nvSpPr>
      <xdr:spPr>
        <a:xfrm>
          <a:off x="16967200" y="343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153566</xdr:rowOff>
    </xdr:from>
    <xdr:ext cx="762000" cy="259045"/>
    <xdr:sp macro="" textlink="">
      <xdr:nvSpPr>
        <xdr:cNvPr id="474" name="将来負担の状況該当値テキスト">
          <a:extLst>
            <a:ext uri="{FF2B5EF4-FFF2-40B4-BE49-F238E27FC236}">
              <a16:creationId xmlns:a16="http://schemas.microsoft.com/office/drawing/2014/main" xmlns="" id="{00000000-0008-0000-0300-0000DA010000}"/>
            </a:ext>
          </a:extLst>
        </xdr:cNvPr>
        <xdr:cNvSpPr txBox="1"/>
      </xdr:nvSpPr>
      <xdr:spPr>
        <a:xfrm>
          <a:off x="17106900" y="3411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91380</xdr:rowOff>
    </xdr:from>
    <xdr:to>
      <xdr:col>77</xdr:col>
      <xdr:colOff>95250</xdr:colOff>
      <xdr:row>22</xdr:row>
      <xdr:rowOff>21530</xdr:rowOff>
    </xdr:to>
    <xdr:sp macro="" textlink="">
      <xdr:nvSpPr>
        <xdr:cNvPr id="475" name="楕円 474">
          <a:extLst>
            <a:ext uri="{FF2B5EF4-FFF2-40B4-BE49-F238E27FC236}">
              <a16:creationId xmlns:a16="http://schemas.microsoft.com/office/drawing/2014/main" xmlns="" id="{00000000-0008-0000-0300-0000DB010000}"/>
            </a:ext>
          </a:extLst>
        </xdr:cNvPr>
        <xdr:cNvSpPr/>
      </xdr:nvSpPr>
      <xdr:spPr>
        <a:xfrm>
          <a:off x="16129000" y="369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6307</xdr:rowOff>
    </xdr:from>
    <xdr:ext cx="736600" cy="259045"/>
    <xdr:sp macro="" textlink="">
      <xdr:nvSpPr>
        <xdr:cNvPr id="476" name="テキスト ボックス 475">
          <a:extLst>
            <a:ext uri="{FF2B5EF4-FFF2-40B4-BE49-F238E27FC236}">
              <a16:creationId xmlns:a16="http://schemas.microsoft.com/office/drawing/2014/main" xmlns="" id="{00000000-0008-0000-0300-0000DC010000}"/>
            </a:ext>
          </a:extLst>
        </xdr:cNvPr>
        <xdr:cNvSpPr txBox="1"/>
      </xdr:nvSpPr>
      <xdr:spPr>
        <a:xfrm>
          <a:off x="15798800" y="3778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52312</xdr:rowOff>
    </xdr:from>
    <xdr:to>
      <xdr:col>73</xdr:col>
      <xdr:colOff>44450</xdr:colOff>
      <xdr:row>21</xdr:row>
      <xdr:rowOff>153912</xdr:rowOff>
    </xdr:to>
    <xdr:sp macro="" textlink="">
      <xdr:nvSpPr>
        <xdr:cNvPr id="477" name="楕円 476">
          <a:extLst>
            <a:ext uri="{FF2B5EF4-FFF2-40B4-BE49-F238E27FC236}">
              <a16:creationId xmlns:a16="http://schemas.microsoft.com/office/drawing/2014/main" xmlns="" id="{00000000-0008-0000-0300-0000DD010000}"/>
            </a:ext>
          </a:extLst>
        </xdr:cNvPr>
        <xdr:cNvSpPr/>
      </xdr:nvSpPr>
      <xdr:spPr>
        <a:xfrm>
          <a:off x="15240000" y="365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138689</xdr:rowOff>
    </xdr:from>
    <xdr:ext cx="762000" cy="259045"/>
    <xdr:sp macro="" textlink="">
      <xdr:nvSpPr>
        <xdr:cNvPr id="478" name="テキスト ボックス 477">
          <a:extLst>
            <a:ext uri="{FF2B5EF4-FFF2-40B4-BE49-F238E27FC236}">
              <a16:creationId xmlns:a16="http://schemas.microsoft.com/office/drawing/2014/main" xmlns="" id="{00000000-0008-0000-0300-0000DE010000}"/>
            </a:ext>
          </a:extLst>
        </xdr:cNvPr>
        <xdr:cNvSpPr txBox="1"/>
      </xdr:nvSpPr>
      <xdr:spPr>
        <a:xfrm>
          <a:off x="14909800" y="373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46567</xdr:rowOff>
    </xdr:from>
    <xdr:to>
      <xdr:col>68</xdr:col>
      <xdr:colOff>203200</xdr:colOff>
      <xdr:row>21</xdr:row>
      <xdr:rowOff>148167</xdr:rowOff>
    </xdr:to>
    <xdr:sp macro="" textlink="">
      <xdr:nvSpPr>
        <xdr:cNvPr id="479" name="楕円 478">
          <a:extLst>
            <a:ext uri="{FF2B5EF4-FFF2-40B4-BE49-F238E27FC236}">
              <a16:creationId xmlns:a16="http://schemas.microsoft.com/office/drawing/2014/main" xmlns="" id="{00000000-0008-0000-0300-0000DF010000}"/>
            </a:ext>
          </a:extLst>
        </xdr:cNvPr>
        <xdr:cNvSpPr/>
      </xdr:nvSpPr>
      <xdr:spPr>
        <a:xfrm>
          <a:off x="14351000" y="364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132944</xdr:rowOff>
    </xdr:from>
    <xdr:ext cx="762000" cy="259045"/>
    <xdr:sp macro="" textlink="">
      <xdr:nvSpPr>
        <xdr:cNvPr id="480" name="テキスト ボックス 479">
          <a:extLst>
            <a:ext uri="{FF2B5EF4-FFF2-40B4-BE49-F238E27FC236}">
              <a16:creationId xmlns:a16="http://schemas.microsoft.com/office/drawing/2014/main" xmlns="" id="{00000000-0008-0000-0300-0000E0010000}"/>
            </a:ext>
          </a:extLst>
        </xdr:cNvPr>
        <xdr:cNvSpPr txBox="1"/>
      </xdr:nvSpPr>
      <xdr:spPr>
        <a:xfrm>
          <a:off x="14020800" y="373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605</xdr:rowOff>
    </xdr:from>
    <xdr:to>
      <xdr:col>64</xdr:col>
      <xdr:colOff>152400</xdr:colOff>
      <xdr:row>21</xdr:row>
      <xdr:rowOff>102205</xdr:rowOff>
    </xdr:to>
    <xdr:sp macro="" textlink="">
      <xdr:nvSpPr>
        <xdr:cNvPr id="481" name="楕円 480">
          <a:extLst>
            <a:ext uri="{FF2B5EF4-FFF2-40B4-BE49-F238E27FC236}">
              <a16:creationId xmlns:a16="http://schemas.microsoft.com/office/drawing/2014/main" xmlns="" id="{00000000-0008-0000-0300-0000E1010000}"/>
            </a:ext>
          </a:extLst>
        </xdr:cNvPr>
        <xdr:cNvSpPr/>
      </xdr:nvSpPr>
      <xdr:spPr>
        <a:xfrm>
          <a:off x="13462000" y="360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86982</xdr:rowOff>
    </xdr:from>
    <xdr:ext cx="762000" cy="259045"/>
    <xdr:sp macro="" textlink="">
      <xdr:nvSpPr>
        <xdr:cNvPr id="482" name="テキスト ボックス 481">
          <a:extLst>
            <a:ext uri="{FF2B5EF4-FFF2-40B4-BE49-F238E27FC236}">
              <a16:creationId xmlns:a16="http://schemas.microsoft.com/office/drawing/2014/main" xmlns="" id="{00000000-0008-0000-0300-0000E2010000}"/>
            </a:ext>
          </a:extLst>
        </xdr:cNvPr>
        <xdr:cNvSpPr txBox="1"/>
      </xdr:nvSpPr>
      <xdr:spPr>
        <a:xfrm>
          <a:off x="13131800" y="3687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新潟県村上市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58,238
57,907
1,174.17
42,888,826
40,981,938
1,827,414
22,041,079
33,934,025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102.4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人件費にかかる経常収支比率は、類似団体平均とほぼ同じ水準にある。前年度比２．８ポイント上昇したが、これは会計年度任用職員制度施行に伴う人件費の増によるものと考える。</a:t>
          </a:r>
        </a:p>
        <a:p>
          <a:r>
            <a:rPr kumimoji="1" lang="ja-JP" altLang="en-US" sz="1300">
              <a:latin typeface="ＭＳ Ｐゴシック" panose="020B0600070205080204" pitchFamily="50" charset="-128"/>
              <a:ea typeface="ＭＳ Ｐゴシック" panose="020B0600070205080204" pitchFamily="50" charset="-128"/>
            </a:rPr>
            <a:t>　今後も「職員定員適正化計画」に基づき、職員数の適正化を進めて、人件費の抑制を図る。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41</xdr:row>
      <xdr:rowOff>138430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7734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110507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713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138430</xdr:rowOff>
    </xdr:from>
    <xdr:to>
      <xdr:col>24</xdr:col>
      <xdr:colOff>114300</xdr:colOff>
      <xdr:row>41</xdr:row>
      <xdr:rowOff>138430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716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27940</xdr:rowOff>
    </xdr:from>
    <xdr:to>
      <xdr:col>24</xdr:col>
      <xdr:colOff>25400</xdr:colOff>
      <xdr:row>37</xdr:row>
      <xdr:rowOff>69850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a:off x="3987800" y="6200140"/>
          <a:ext cx="8382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170197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6342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4775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27940</xdr:rowOff>
    </xdr:from>
    <xdr:to>
      <xdr:col>19</xdr:col>
      <xdr:colOff>187325</xdr:colOff>
      <xdr:row>36</xdr:row>
      <xdr:rowOff>50800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flipV="1">
          <a:off x="3098800" y="6200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27940</xdr:rowOff>
    </xdr:from>
    <xdr:to>
      <xdr:col>15</xdr:col>
      <xdr:colOff>98425</xdr:colOff>
      <xdr:row>36</xdr:row>
      <xdr:rowOff>50800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a:off x="2209800" y="6200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68580</xdr:rowOff>
    </xdr:from>
    <xdr:to>
      <xdr:col>15</xdr:col>
      <xdr:colOff>149225</xdr:colOff>
      <xdr:row>36</xdr:row>
      <xdr:rowOff>170180</xdr:rowOff>
    </xdr:to>
    <xdr:sp macro="" textlink="">
      <xdr:nvSpPr>
        <xdr:cNvPr id="73" name="フローチャート: 判断 72">
          <a:extLst>
            <a:ext uri="{FF2B5EF4-FFF2-40B4-BE49-F238E27FC236}">
              <a16:creationId xmlns:a16="http://schemas.microsoft.com/office/drawing/2014/main" xmlns="" id="{00000000-0008-0000-0400-000049000000}"/>
            </a:ext>
          </a:extLst>
        </xdr:cNvPr>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154957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xdr:rowOff>
    </xdr:from>
    <xdr:to>
      <xdr:col>11</xdr:col>
      <xdr:colOff>9525</xdr:colOff>
      <xdr:row>36</xdr:row>
      <xdr:rowOff>27940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a:off x="1320800" y="61849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139717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147337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35577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148590</xdr:rowOff>
    </xdr:from>
    <xdr:to>
      <xdr:col>20</xdr:col>
      <xdr:colOff>38100</xdr:colOff>
      <xdr:row>36</xdr:row>
      <xdr:rowOff>78740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937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88917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591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0</xdr:rowOff>
    </xdr:from>
    <xdr:to>
      <xdr:col>15</xdr:col>
      <xdr:colOff>149225</xdr:colOff>
      <xdr:row>36</xdr:row>
      <xdr:rowOff>101600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048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111777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148590</xdr:rowOff>
    </xdr:from>
    <xdr:to>
      <xdr:col>11</xdr:col>
      <xdr:colOff>60325</xdr:colOff>
      <xdr:row>36</xdr:row>
      <xdr:rowOff>78740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2159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88917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1270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物件費にかかる経常収支比率は、前年度比１．２ポイント改善したが、類似団体平均と比較すると依然として高い水準にある。</a:t>
          </a:r>
        </a:p>
        <a:p>
          <a:r>
            <a:rPr kumimoji="1" lang="ja-JP" altLang="en-US" sz="1300">
              <a:latin typeface="ＭＳ Ｐゴシック" panose="020B0600070205080204" pitchFamily="50" charset="-128"/>
              <a:ea typeface="ＭＳ Ｐゴシック" panose="020B0600070205080204" pitchFamily="50" charset="-128"/>
            </a:rPr>
            <a:t>　今後も、労務単価の上昇による業務委託の増加が見込まれるため、引き続き、全般的な経常経費の削減と物件費の抑制を図る。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xmlns=""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77470</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flipV="1">
          <a:off x="16510000" y="24511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3" name="物件費最小値テキスト">
          <a:extLst>
            <a:ext uri="{FF2B5EF4-FFF2-40B4-BE49-F238E27FC236}">
              <a16:creationId xmlns:a16="http://schemas.microsoft.com/office/drawing/2014/main" xmlns="" id="{00000000-0008-0000-0400-00007B000000}"/>
            </a:ext>
          </a:extLst>
        </xdr:cNvPr>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5" name="物件費最大値テキスト">
          <a:extLst>
            <a:ext uri="{FF2B5EF4-FFF2-40B4-BE49-F238E27FC236}">
              <a16:creationId xmlns:a16="http://schemas.microsoft.com/office/drawing/2014/main" xmlns="" id="{00000000-0008-0000-0400-00007D000000}"/>
            </a:ext>
          </a:extLst>
        </xdr:cNvPr>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123190</xdr:rowOff>
    </xdr:from>
    <xdr:to>
      <xdr:col>82</xdr:col>
      <xdr:colOff>107950</xdr:colOff>
      <xdr:row>18</xdr:row>
      <xdr:rowOff>35560</xdr:rowOff>
    </xdr:to>
    <xdr:cxnSp macro="">
      <xdr:nvCxnSpPr>
        <xdr:cNvPr id="127" name="直線コネクタ 126">
          <a:extLst>
            <a:ext uri="{FF2B5EF4-FFF2-40B4-BE49-F238E27FC236}">
              <a16:creationId xmlns:a16="http://schemas.microsoft.com/office/drawing/2014/main" xmlns="" id="{00000000-0008-0000-0400-00007F000000}"/>
            </a:ext>
          </a:extLst>
        </xdr:cNvPr>
        <xdr:cNvCxnSpPr/>
      </xdr:nvCxnSpPr>
      <xdr:spPr>
        <a:xfrm flipV="1">
          <a:off x="15671800" y="30378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100347</xdr:rowOff>
    </xdr:from>
    <xdr:ext cx="762000" cy="259045"/>
    <xdr:sp macro="" textlink="">
      <xdr:nvSpPr>
        <xdr:cNvPr id="128" name="物件費平均値テキスト">
          <a:extLst>
            <a:ext uri="{FF2B5EF4-FFF2-40B4-BE49-F238E27FC236}">
              <a16:creationId xmlns:a16="http://schemas.microsoft.com/office/drawing/2014/main" xmlns="" id="{00000000-0008-0000-0400-000080000000}"/>
            </a:ext>
          </a:extLst>
        </xdr:cNvPr>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29" name="フローチャート: 判断 128">
          <a:extLst>
            <a:ext uri="{FF2B5EF4-FFF2-40B4-BE49-F238E27FC236}">
              <a16:creationId xmlns:a16="http://schemas.microsoft.com/office/drawing/2014/main" xmlns="" id="{00000000-0008-0000-0400-000081000000}"/>
            </a:ext>
          </a:extLst>
        </xdr:cNvPr>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35560</xdr:rowOff>
    </xdr:from>
    <xdr:to>
      <xdr:col>78</xdr:col>
      <xdr:colOff>69850</xdr:colOff>
      <xdr:row>18</xdr:row>
      <xdr:rowOff>81280</xdr:rowOff>
    </xdr:to>
    <xdr:cxnSp macro="">
      <xdr:nvCxnSpPr>
        <xdr:cNvPr id="130" name="直線コネクタ 129">
          <a:extLst>
            <a:ext uri="{FF2B5EF4-FFF2-40B4-BE49-F238E27FC236}">
              <a16:creationId xmlns:a16="http://schemas.microsoft.com/office/drawing/2014/main" xmlns="" id="{00000000-0008-0000-0400-000082000000}"/>
            </a:ext>
          </a:extLst>
        </xdr:cNvPr>
        <xdr:cNvCxnSpPr/>
      </xdr:nvCxnSpPr>
      <xdr:spPr>
        <a:xfrm flipV="1">
          <a:off x="14782800" y="3121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xdr:rowOff>
    </xdr:from>
    <xdr:to>
      <xdr:col>78</xdr:col>
      <xdr:colOff>120650</xdr:colOff>
      <xdr:row>17</xdr:row>
      <xdr:rowOff>105410</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5621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115587</xdr:rowOff>
    </xdr:from>
    <xdr:ext cx="736600" cy="259045"/>
    <xdr:sp macro="" textlink="">
      <xdr:nvSpPr>
        <xdr:cNvPr id="132" name="テキスト ボックス 131">
          <a:extLst>
            <a:ext uri="{FF2B5EF4-FFF2-40B4-BE49-F238E27FC236}">
              <a16:creationId xmlns:a16="http://schemas.microsoft.com/office/drawing/2014/main" xmlns="" id="{00000000-0008-0000-0400-000084000000}"/>
            </a:ext>
          </a:extLst>
        </xdr:cNvPr>
        <xdr:cNvSpPr txBox="1"/>
      </xdr:nvSpPr>
      <xdr:spPr>
        <a:xfrm>
          <a:off x="15290800" y="2687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73660</xdr:rowOff>
    </xdr:from>
    <xdr:to>
      <xdr:col>73</xdr:col>
      <xdr:colOff>180975</xdr:colOff>
      <xdr:row>18</xdr:row>
      <xdr:rowOff>81280</xdr:rowOff>
    </xdr:to>
    <xdr:cxnSp macro="">
      <xdr:nvCxnSpPr>
        <xdr:cNvPr id="133" name="直線コネクタ 132">
          <a:extLst>
            <a:ext uri="{FF2B5EF4-FFF2-40B4-BE49-F238E27FC236}">
              <a16:creationId xmlns:a16="http://schemas.microsoft.com/office/drawing/2014/main" xmlns="" id="{00000000-0008-0000-0400-000085000000}"/>
            </a:ext>
          </a:extLst>
        </xdr:cNvPr>
        <xdr:cNvCxnSpPr/>
      </xdr:nvCxnSpPr>
      <xdr:spPr>
        <a:xfrm>
          <a:off x="13893800" y="3159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152400</xdr:rowOff>
    </xdr:from>
    <xdr:to>
      <xdr:col>74</xdr:col>
      <xdr:colOff>31750</xdr:colOff>
      <xdr:row>17</xdr:row>
      <xdr:rowOff>82550</xdr:rowOff>
    </xdr:to>
    <xdr:sp macro="" textlink="">
      <xdr:nvSpPr>
        <xdr:cNvPr id="134" name="フローチャート: 判断 133">
          <a:extLst>
            <a:ext uri="{FF2B5EF4-FFF2-40B4-BE49-F238E27FC236}">
              <a16:creationId xmlns:a16="http://schemas.microsoft.com/office/drawing/2014/main" xmlns="" id="{00000000-0008-0000-0400-000086000000}"/>
            </a:ext>
          </a:extLst>
        </xdr:cNvPr>
        <xdr:cNvSpPr/>
      </xdr:nvSpPr>
      <xdr:spPr>
        <a:xfrm>
          <a:off x="14732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92727</xdr:rowOff>
    </xdr:from>
    <xdr:ext cx="762000" cy="259045"/>
    <xdr:sp macro="" textlink="">
      <xdr:nvSpPr>
        <xdr:cNvPr id="135" name="テキスト ボックス 134">
          <a:extLst>
            <a:ext uri="{FF2B5EF4-FFF2-40B4-BE49-F238E27FC236}">
              <a16:creationId xmlns:a16="http://schemas.microsoft.com/office/drawing/2014/main" xmlns="" id="{00000000-0008-0000-0400-000087000000}"/>
            </a:ext>
          </a:extLst>
        </xdr:cNvPr>
        <xdr:cNvSpPr txBox="1"/>
      </xdr:nvSpPr>
      <xdr:spPr>
        <a:xfrm>
          <a:off x="14401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50800</xdr:rowOff>
    </xdr:from>
    <xdr:to>
      <xdr:col>69</xdr:col>
      <xdr:colOff>92075</xdr:colOff>
      <xdr:row>18</xdr:row>
      <xdr:rowOff>73660</xdr:rowOff>
    </xdr:to>
    <xdr:cxnSp macro="">
      <xdr:nvCxnSpPr>
        <xdr:cNvPr id="136" name="直線コネクタ 135">
          <a:extLst>
            <a:ext uri="{FF2B5EF4-FFF2-40B4-BE49-F238E27FC236}">
              <a16:creationId xmlns:a16="http://schemas.microsoft.com/office/drawing/2014/main" xmlns="" id="{00000000-0008-0000-0400-000088000000}"/>
            </a:ext>
          </a:extLst>
        </xdr:cNvPr>
        <xdr:cNvCxnSpPr/>
      </xdr:nvCxnSpPr>
      <xdr:spPr>
        <a:xfrm>
          <a:off x="13004800" y="31369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129540</xdr:rowOff>
    </xdr:from>
    <xdr:to>
      <xdr:col>69</xdr:col>
      <xdr:colOff>142875</xdr:colOff>
      <xdr:row>17</xdr:row>
      <xdr:rowOff>59690</xdr:rowOff>
    </xdr:to>
    <xdr:sp macro="" textlink="">
      <xdr:nvSpPr>
        <xdr:cNvPr id="137" name="フローチャート: 判断 136">
          <a:extLst>
            <a:ext uri="{FF2B5EF4-FFF2-40B4-BE49-F238E27FC236}">
              <a16:creationId xmlns:a16="http://schemas.microsoft.com/office/drawing/2014/main" xmlns="" id="{00000000-0008-0000-0400-000089000000}"/>
            </a:ext>
          </a:extLst>
        </xdr:cNvPr>
        <xdr:cNvSpPr/>
      </xdr:nvSpPr>
      <xdr:spPr>
        <a:xfrm>
          <a:off x="13843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69867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3512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a:extLst>
            <a:ext uri="{FF2B5EF4-FFF2-40B4-BE49-F238E27FC236}">
              <a16:creationId xmlns:a16="http://schemas.microsoft.com/office/drawing/2014/main" xmlns="" id="{00000000-0008-0000-0400-00008B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72390</xdr:rowOff>
    </xdr:from>
    <xdr:to>
      <xdr:col>82</xdr:col>
      <xdr:colOff>158750</xdr:colOff>
      <xdr:row>18</xdr:row>
      <xdr:rowOff>2540</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64592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44467</xdr:rowOff>
    </xdr:from>
    <xdr:ext cx="762000" cy="259045"/>
    <xdr:sp macro="" textlink="">
      <xdr:nvSpPr>
        <xdr:cNvPr id="147" name="物件費該当値テキスト">
          <a:extLst>
            <a:ext uri="{FF2B5EF4-FFF2-40B4-BE49-F238E27FC236}">
              <a16:creationId xmlns:a16="http://schemas.microsoft.com/office/drawing/2014/main" xmlns="" id="{00000000-0008-0000-0400-000093000000}"/>
            </a:ext>
          </a:extLst>
        </xdr:cNvPr>
        <xdr:cNvSpPr txBox="1"/>
      </xdr:nvSpPr>
      <xdr:spPr>
        <a:xfrm>
          <a:off x="165989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156210</xdr:rowOff>
    </xdr:from>
    <xdr:to>
      <xdr:col>78</xdr:col>
      <xdr:colOff>120650</xdr:colOff>
      <xdr:row>18</xdr:row>
      <xdr:rowOff>86360</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5621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71137</xdr:rowOff>
    </xdr:from>
    <xdr:ext cx="7366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5290800" y="315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30480</xdr:rowOff>
    </xdr:from>
    <xdr:to>
      <xdr:col>74</xdr:col>
      <xdr:colOff>31750</xdr:colOff>
      <xdr:row>18</xdr:row>
      <xdr:rowOff>132080</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4732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116857</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4401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22860</xdr:rowOff>
    </xdr:from>
    <xdr:to>
      <xdr:col>69</xdr:col>
      <xdr:colOff>142875</xdr:colOff>
      <xdr:row>18</xdr:row>
      <xdr:rowOff>124460</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38430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109237</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3512800" y="319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0</xdr:rowOff>
    </xdr:from>
    <xdr:to>
      <xdr:col>65</xdr:col>
      <xdr:colOff>53975</xdr:colOff>
      <xdr:row>18</xdr:row>
      <xdr:rowOff>101600</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2954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86377</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2623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xmlns=""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かかる経常収支比率は類似団体よりも３．８ポイント下回っている。前年度比マイナス１．０ポイントとなっているが、これは少子化の影響による児童手当等の減少や、新型コロナウイルスによる医療費助成の一時的な減少によるものと考え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xmlns=""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157480</xdr:rowOff>
    </xdr:from>
    <xdr:to>
      <xdr:col>24</xdr:col>
      <xdr:colOff>25400</xdr:colOff>
      <xdr:row>60</xdr:row>
      <xdr:rowOff>43180</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flipV="1">
          <a:off x="4826000" y="90728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15257</xdr:rowOff>
    </xdr:from>
    <xdr:ext cx="762000" cy="259045"/>
    <xdr:sp macro="" textlink="">
      <xdr:nvSpPr>
        <xdr:cNvPr id="184" name="扶助費最小値テキスト">
          <a:extLst>
            <a:ext uri="{FF2B5EF4-FFF2-40B4-BE49-F238E27FC236}">
              <a16:creationId xmlns:a16="http://schemas.microsoft.com/office/drawing/2014/main" xmlns="" id="{00000000-0008-0000-0400-0000B8000000}"/>
            </a:ext>
          </a:extLst>
        </xdr:cNvPr>
        <xdr:cNvSpPr txBox="1"/>
      </xdr:nvSpPr>
      <xdr:spPr>
        <a:xfrm>
          <a:off x="4914900" y="103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43180</xdr:rowOff>
    </xdr:from>
    <xdr:to>
      <xdr:col>24</xdr:col>
      <xdr:colOff>114300</xdr:colOff>
      <xdr:row>60</xdr:row>
      <xdr:rowOff>43180</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4737100" y="10330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72407</xdr:rowOff>
    </xdr:from>
    <xdr:ext cx="762000" cy="259045"/>
    <xdr:sp macro="" textlink="">
      <xdr:nvSpPr>
        <xdr:cNvPr id="186" name="扶助費最大値テキスト">
          <a:extLst>
            <a:ext uri="{FF2B5EF4-FFF2-40B4-BE49-F238E27FC236}">
              <a16:creationId xmlns:a16="http://schemas.microsoft.com/office/drawing/2014/main" xmlns="" id="{00000000-0008-0000-0400-0000BA000000}"/>
            </a:ext>
          </a:extLst>
        </xdr:cNvPr>
        <xdr:cNvSpPr txBox="1"/>
      </xdr:nvSpPr>
      <xdr:spPr>
        <a:xfrm>
          <a:off x="4914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157480</xdr:rowOff>
    </xdr:from>
    <xdr:to>
      <xdr:col>24</xdr:col>
      <xdr:colOff>114300</xdr:colOff>
      <xdr:row>52</xdr:row>
      <xdr:rowOff>157480</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a:off x="4737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100330</xdr:rowOff>
    </xdr:from>
    <xdr:to>
      <xdr:col>24</xdr:col>
      <xdr:colOff>25400</xdr:colOff>
      <xdr:row>54</xdr:row>
      <xdr:rowOff>5080</xdr:rowOff>
    </xdr:to>
    <xdr:cxnSp macro="">
      <xdr:nvCxnSpPr>
        <xdr:cNvPr id="188" name="直線コネクタ 187">
          <a:extLst>
            <a:ext uri="{FF2B5EF4-FFF2-40B4-BE49-F238E27FC236}">
              <a16:creationId xmlns:a16="http://schemas.microsoft.com/office/drawing/2014/main" xmlns="" id="{00000000-0008-0000-0400-0000BC000000}"/>
            </a:ext>
          </a:extLst>
        </xdr:cNvPr>
        <xdr:cNvCxnSpPr/>
      </xdr:nvCxnSpPr>
      <xdr:spPr>
        <a:xfrm flipV="1">
          <a:off x="3987800" y="91871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139717</xdr:rowOff>
    </xdr:from>
    <xdr:ext cx="762000" cy="259045"/>
    <xdr:sp macro="" textlink="">
      <xdr:nvSpPr>
        <xdr:cNvPr id="189" name="扶助費平均値テキスト">
          <a:extLst>
            <a:ext uri="{FF2B5EF4-FFF2-40B4-BE49-F238E27FC236}">
              <a16:creationId xmlns:a16="http://schemas.microsoft.com/office/drawing/2014/main" xmlns="" id="{00000000-0008-0000-0400-0000BD000000}"/>
            </a:ext>
          </a:extLst>
        </xdr:cNvPr>
        <xdr:cNvSpPr txBox="1"/>
      </xdr:nvSpPr>
      <xdr:spPr>
        <a:xfrm>
          <a:off x="4914900" y="939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167640</xdr:rowOff>
    </xdr:from>
    <xdr:to>
      <xdr:col>24</xdr:col>
      <xdr:colOff>76200</xdr:colOff>
      <xdr:row>55</xdr:row>
      <xdr:rowOff>97790</xdr:rowOff>
    </xdr:to>
    <xdr:sp macro="" textlink="">
      <xdr:nvSpPr>
        <xdr:cNvPr id="190" name="フローチャート: 判断 189">
          <a:extLst>
            <a:ext uri="{FF2B5EF4-FFF2-40B4-BE49-F238E27FC236}">
              <a16:creationId xmlns:a16="http://schemas.microsoft.com/office/drawing/2014/main" xmlns="" id="{00000000-0008-0000-0400-0000BE000000}"/>
            </a:ext>
          </a:extLst>
        </xdr:cNvPr>
        <xdr:cNvSpPr/>
      </xdr:nvSpPr>
      <xdr:spPr>
        <a:xfrm>
          <a:off x="47752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161290</xdr:rowOff>
    </xdr:from>
    <xdr:to>
      <xdr:col>19</xdr:col>
      <xdr:colOff>187325</xdr:colOff>
      <xdr:row>54</xdr:row>
      <xdr:rowOff>5080</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a:off x="3098800" y="92481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64770</xdr:rowOff>
    </xdr:from>
    <xdr:to>
      <xdr:col>20</xdr:col>
      <xdr:colOff>38100</xdr:colOff>
      <xdr:row>55</xdr:row>
      <xdr:rowOff>166370</xdr:rowOff>
    </xdr:to>
    <xdr:sp macro="" textlink="">
      <xdr:nvSpPr>
        <xdr:cNvPr id="192" name="フローチャート: 判断 191">
          <a:extLst>
            <a:ext uri="{FF2B5EF4-FFF2-40B4-BE49-F238E27FC236}">
              <a16:creationId xmlns:a16="http://schemas.microsoft.com/office/drawing/2014/main" xmlns="" id="{00000000-0008-0000-0400-0000C0000000}"/>
            </a:ext>
          </a:extLst>
        </xdr:cNvPr>
        <xdr:cNvSpPr/>
      </xdr:nvSpPr>
      <xdr:spPr>
        <a:xfrm>
          <a:off x="3937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151147</xdr:rowOff>
    </xdr:from>
    <xdr:ext cx="736600" cy="259045"/>
    <xdr:sp macro="" textlink="">
      <xdr:nvSpPr>
        <xdr:cNvPr id="193" name="テキスト ボックス 192">
          <a:extLst>
            <a:ext uri="{FF2B5EF4-FFF2-40B4-BE49-F238E27FC236}">
              <a16:creationId xmlns:a16="http://schemas.microsoft.com/office/drawing/2014/main" xmlns="" id="{00000000-0008-0000-0400-0000C1000000}"/>
            </a:ext>
          </a:extLst>
        </xdr:cNvPr>
        <xdr:cNvSpPr txBox="1"/>
      </xdr:nvSpPr>
      <xdr:spPr>
        <a:xfrm>
          <a:off x="3606800" y="958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161290</xdr:rowOff>
    </xdr:from>
    <xdr:to>
      <xdr:col>15</xdr:col>
      <xdr:colOff>98425</xdr:colOff>
      <xdr:row>53</xdr:row>
      <xdr:rowOff>161290</xdr:rowOff>
    </xdr:to>
    <xdr:cxnSp macro="">
      <xdr:nvCxnSpPr>
        <xdr:cNvPr id="194" name="直線コネクタ 193">
          <a:extLst>
            <a:ext uri="{FF2B5EF4-FFF2-40B4-BE49-F238E27FC236}">
              <a16:creationId xmlns:a16="http://schemas.microsoft.com/office/drawing/2014/main" xmlns="" id="{00000000-0008-0000-0400-0000C2000000}"/>
            </a:ext>
          </a:extLst>
        </xdr:cNvPr>
        <xdr:cNvCxnSpPr/>
      </xdr:nvCxnSpPr>
      <xdr:spPr>
        <a:xfrm>
          <a:off x="2209800" y="9248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26670</xdr:rowOff>
    </xdr:from>
    <xdr:to>
      <xdr:col>15</xdr:col>
      <xdr:colOff>149225</xdr:colOff>
      <xdr:row>55</xdr:row>
      <xdr:rowOff>128270</xdr:rowOff>
    </xdr:to>
    <xdr:sp macro="" textlink="">
      <xdr:nvSpPr>
        <xdr:cNvPr id="195" name="フローチャート: 判断 194">
          <a:extLst>
            <a:ext uri="{FF2B5EF4-FFF2-40B4-BE49-F238E27FC236}">
              <a16:creationId xmlns:a16="http://schemas.microsoft.com/office/drawing/2014/main" xmlns="" id="{00000000-0008-0000-0400-0000C3000000}"/>
            </a:ext>
          </a:extLst>
        </xdr:cNvPr>
        <xdr:cNvSpPr/>
      </xdr:nvSpPr>
      <xdr:spPr>
        <a:xfrm>
          <a:off x="3048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113047</xdr:rowOff>
    </xdr:from>
    <xdr:ext cx="762000" cy="259045"/>
    <xdr:sp macro="" textlink="">
      <xdr:nvSpPr>
        <xdr:cNvPr id="196" name="テキスト ボックス 195">
          <a:extLst>
            <a:ext uri="{FF2B5EF4-FFF2-40B4-BE49-F238E27FC236}">
              <a16:creationId xmlns:a16="http://schemas.microsoft.com/office/drawing/2014/main" xmlns="" id="{00000000-0008-0000-0400-0000C4000000}"/>
            </a:ext>
          </a:extLst>
        </xdr:cNvPr>
        <xdr:cNvSpPr txBox="1"/>
      </xdr:nvSpPr>
      <xdr:spPr>
        <a:xfrm>
          <a:off x="2717800" y="954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161290</xdr:rowOff>
    </xdr:from>
    <xdr:to>
      <xdr:col>11</xdr:col>
      <xdr:colOff>9525</xdr:colOff>
      <xdr:row>53</xdr:row>
      <xdr:rowOff>168910</xdr:rowOff>
    </xdr:to>
    <xdr:cxnSp macro="">
      <xdr:nvCxnSpPr>
        <xdr:cNvPr id="197" name="直線コネクタ 196">
          <a:extLst>
            <a:ext uri="{FF2B5EF4-FFF2-40B4-BE49-F238E27FC236}">
              <a16:creationId xmlns:a16="http://schemas.microsoft.com/office/drawing/2014/main" xmlns="" id="{00000000-0008-0000-0400-0000C5000000}"/>
            </a:ext>
          </a:extLst>
        </xdr:cNvPr>
        <xdr:cNvCxnSpPr/>
      </xdr:nvCxnSpPr>
      <xdr:spPr>
        <a:xfrm flipV="1">
          <a:off x="1320800" y="9248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a:extLst>
            <a:ext uri="{FF2B5EF4-FFF2-40B4-BE49-F238E27FC236}">
              <a16:creationId xmlns:a16="http://schemas.microsoft.com/office/drawing/2014/main" xmlns="" id="{00000000-0008-0000-0400-0000C6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00" name="フローチャート: 判断 199">
          <a:extLst>
            <a:ext uri="{FF2B5EF4-FFF2-40B4-BE49-F238E27FC236}">
              <a16:creationId xmlns:a16="http://schemas.microsoft.com/office/drawing/2014/main" xmlns="" id="{00000000-0008-0000-0400-0000C8000000}"/>
            </a:ext>
          </a:extLst>
        </xdr:cNvPr>
        <xdr:cNvSpPr/>
      </xdr:nvSpPr>
      <xdr:spPr>
        <a:xfrm>
          <a:off x="1270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74947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939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49530</xdr:rowOff>
    </xdr:from>
    <xdr:to>
      <xdr:col>24</xdr:col>
      <xdr:colOff>76200</xdr:colOff>
      <xdr:row>53</xdr:row>
      <xdr:rowOff>151130</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4775200" y="913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129557</xdr:rowOff>
    </xdr:from>
    <xdr:ext cx="762000" cy="259045"/>
    <xdr:sp macro="" textlink="">
      <xdr:nvSpPr>
        <xdr:cNvPr id="208" name="扶助費該当値テキスト">
          <a:extLst>
            <a:ext uri="{FF2B5EF4-FFF2-40B4-BE49-F238E27FC236}">
              <a16:creationId xmlns:a16="http://schemas.microsoft.com/office/drawing/2014/main" xmlns="" id="{00000000-0008-0000-0400-0000D0000000}"/>
            </a:ext>
          </a:extLst>
        </xdr:cNvPr>
        <xdr:cNvSpPr txBox="1"/>
      </xdr:nvSpPr>
      <xdr:spPr>
        <a:xfrm>
          <a:off x="4914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125730</xdr:rowOff>
    </xdr:from>
    <xdr:to>
      <xdr:col>20</xdr:col>
      <xdr:colOff>38100</xdr:colOff>
      <xdr:row>54</xdr:row>
      <xdr:rowOff>55880</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393700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66057</xdr:rowOff>
    </xdr:from>
    <xdr:ext cx="7366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3606800" y="898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110490</xdr:rowOff>
    </xdr:from>
    <xdr:to>
      <xdr:col>15</xdr:col>
      <xdr:colOff>149225</xdr:colOff>
      <xdr:row>54</xdr:row>
      <xdr:rowOff>40640</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3048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50817</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2717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110490</xdr:rowOff>
    </xdr:from>
    <xdr:to>
      <xdr:col>11</xdr:col>
      <xdr:colOff>60325</xdr:colOff>
      <xdr:row>54</xdr:row>
      <xdr:rowOff>40640</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2159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50817</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1828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118110</xdr:rowOff>
    </xdr:from>
    <xdr:to>
      <xdr:col>6</xdr:col>
      <xdr:colOff>171450</xdr:colOff>
      <xdr:row>54</xdr:row>
      <xdr:rowOff>48260</xdr:rowOff>
    </xdr:to>
    <xdr:sp macro="" textlink="">
      <xdr:nvSpPr>
        <xdr:cNvPr id="215" name="楕円 214">
          <a:extLst>
            <a:ext uri="{FF2B5EF4-FFF2-40B4-BE49-F238E27FC236}">
              <a16:creationId xmlns:a16="http://schemas.microsoft.com/office/drawing/2014/main" xmlns="" id="{00000000-0008-0000-0400-0000D7000000}"/>
            </a:ext>
          </a:extLst>
        </xdr:cNvPr>
        <xdr:cNvSpPr/>
      </xdr:nvSpPr>
      <xdr:spPr>
        <a:xfrm>
          <a:off x="1270000" y="920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58437</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939800" y="897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xmlns=""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その他にかかる経常収支比率は、前年度比１１．５ポイント改善し、類似団体平均値に大きく近づいた。減少した主な要因は、下水道事業会計が公営企業法の適用となった影響によるものであると考える。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xmlns=""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xmlns=""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109038</xdr:rowOff>
    </xdr:from>
    <xdr:to>
      <xdr:col>82</xdr:col>
      <xdr:colOff>107950</xdr:colOff>
      <xdr:row>57</xdr:row>
      <xdr:rowOff>89444</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flipV="1">
          <a:off x="16510000" y="9195888"/>
          <a:ext cx="0" cy="666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61521</xdr:rowOff>
    </xdr:from>
    <xdr:ext cx="762000" cy="259045"/>
    <xdr:sp macro="" textlink="">
      <xdr:nvSpPr>
        <xdr:cNvPr id="247" name="その他最小値テキスト">
          <a:extLst>
            <a:ext uri="{FF2B5EF4-FFF2-40B4-BE49-F238E27FC236}">
              <a16:creationId xmlns:a16="http://schemas.microsoft.com/office/drawing/2014/main" xmlns="" id="{00000000-0008-0000-0400-0000F7000000}"/>
            </a:ext>
          </a:extLst>
        </xdr:cNvPr>
        <xdr:cNvSpPr txBox="1"/>
      </xdr:nvSpPr>
      <xdr:spPr>
        <a:xfrm>
          <a:off x="16598900" y="9834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57</xdr:row>
      <xdr:rowOff>89444</xdr:rowOff>
    </xdr:from>
    <xdr:to>
      <xdr:col>82</xdr:col>
      <xdr:colOff>196850</xdr:colOff>
      <xdr:row>57</xdr:row>
      <xdr:rowOff>89444</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a:off x="16421100" y="9862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23965</xdr:rowOff>
    </xdr:from>
    <xdr:ext cx="762000" cy="259045"/>
    <xdr:sp macro="" textlink="">
      <xdr:nvSpPr>
        <xdr:cNvPr id="249" name="その他最大値テキスト">
          <a:extLst>
            <a:ext uri="{FF2B5EF4-FFF2-40B4-BE49-F238E27FC236}">
              <a16:creationId xmlns:a16="http://schemas.microsoft.com/office/drawing/2014/main" xmlns="" id="{00000000-0008-0000-0400-0000F9000000}"/>
            </a:ext>
          </a:extLst>
        </xdr:cNvPr>
        <xdr:cNvSpPr txBox="1"/>
      </xdr:nvSpPr>
      <xdr:spPr>
        <a:xfrm>
          <a:off x="16598900" y="893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109038</xdr:rowOff>
    </xdr:from>
    <xdr:to>
      <xdr:col>82</xdr:col>
      <xdr:colOff>196850</xdr:colOff>
      <xdr:row>53</xdr:row>
      <xdr:rowOff>109038</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a:off x="16421100" y="919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71483</xdr:rowOff>
    </xdr:from>
    <xdr:to>
      <xdr:col>82</xdr:col>
      <xdr:colOff>107950</xdr:colOff>
      <xdr:row>60</xdr:row>
      <xdr:rowOff>136797</xdr:rowOff>
    </xdr:to>
    <xdr:cxnSp macro="">
      <xdr:nvCxnSpPr>
        <xdr:cNvPr id="251" name="直線コネクタ 250">
          <a:extLst>
            <a:ext uri="{FF2B5EF4-FFF2-40B4-BE49-F238E27FC236}">
              <a16:creationId xmlns:a16="http://schemas.microsoft.com/office/drawing/2014/main" xmlns="" id="{00000000-0008-0000-0400-0000FB000000}"/>
            </a:ext>
          </a:extLst>
        </xdr:cNvPr>
        <xdr:cNvCxnSpPr/>
      </xdr:nvCxnSpPr>
      <xdr:spPr>
        <a:xfrm flipV="1">
          <a:off x="15671800" y="9672683"/>
          <a:ext cx="838200" cy="75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91094</xdr:rowOff>
    </xdr:from>
    <xdr:ext cx="762000" cy="259045"/>
    <xdr:sp macro="" textlink="">
      <xdr:nvSpPr>
        <xdr:cNvPr id="252" name="その他平均値テキスト">
          <a:extLst>
            <a:ext uri="{FF2B5EF4-FFF2-40B4-BE49-F238E27FC236}">
              <a16:creationId xmlns:a16="http://schemas.microsoft.com/office/drawing/2014/main" xmlns="" id="{00000000-0008-0000-0400-0000FC000000}"/>
            </a:ext>
          </a:extLst>
        </xdr:cNvPr>
        <xdr:cNvSpPr txBox="1"/>
      </xdr:nvSpPr>
      <xdr:spPr>
        <a:xfrm>
          <a:off x="16598900" y="9349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74567</xdr:rowOff>
    </xdr:from>
    <xdr:to>
      <xdr:col>82</xdr:col>
      <xdr:colOff>158750</xdr:colOff>
      <xdr:row>56</xdr:row>
      <xdr:rowOff>4717</xdr:rowOff>
    </xdr:to>
    <xdr:sp macro="" textlink="">
      <xdr:nvSpPr>
        <xdr:cNvPr id="253" name="フローチャート: 判断 252">
          <a:extLst>
            <a:ext uri="{FF2B5EF4-FFF2-40B4-BE49-F238E27FC236}">
              <a16:creationId xmlns:a16="http://schemas.microsoft.com/office/drawing/2014/main" xmlns="" id="{00000000-0008-0000-0400-0000FD000000}"/>
            </a:ext>
          </a:extLst>
        </xdr:cNvPr>
        <xdr:cNvSpPr/>
      </xdr:nvSpPr>
      <xdr:spPr>
        <a:xfrm>
          <a:off x="16459200" y="950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136797</xdr:rowOff>
    </xdr:from>
    <xdr:to>
      <xdr:col>78</xdr:col>
      <xdr:colOff>69850</xdr:colOff>
      <xdr:row>60</xdr:row>
      <xdr:rowOff>162923</xdr:rowOff>
    </xdr:to>
    <xdr:cxnSp macro="">
      <xdr:nvCxnSpPr>
        <xdr:cNvPr id="254" name="直線コネクタ 253">
          <a:extLst>
            <a:ext uri="{FF2B5EF4-FFF2-40B4-BE49-F238E27FC236}">
              <a16:creationId xmlns:a16="http://schemas.microsoft.com/office/drawing/2014/main" xmlns="" id="{00000000-0008-0000-0400-0000FE000000}"/>
            </a:ext>
          </a:extLst>
        </xdr:cNvPr>
        <xdr:cNvCxnSpPr/>
      </xdr:nvCxnSpPr>
      <xdr:spPr>
        <a:xfrm flipV="1">
          <a:off x="14782800" y="1042379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20683</xdr:rowOff>
    </xdr:from>
    <xdr:to>
      <xdr:col>78</xdr:col>
      <xdr:colOff>120650</xdr:colOff>
      <xdr:row>56</xdr:row>
      <xdr:rowOff>122283</xdr:rowOff>
    </xdr:to>
    <xdr:sp macro="" textlink="">
      <xdr:nvSpPr>
        <xdr:cNvPr id="255" name="フローチャート: 判断 254">
          <a:extLst>
            <a:ext uri="{FF2B5EF4-FFF2-40B4-BE49-F238E27FC236}">
              <a16:creationId xmlns:a16="http://schemas.microsoft.com/office/drawing/2014/main" xmlns="" id="{00000000-0008-0000-0400-0000FF000000}"/>
            </a:ext>
          </a:extLst>
        </xdr:cNvPr>
        <xdr:cNvSpPr/>
      </xdr:nvSpPr>
      <xdr:spPr>
        <a:xfrm>
          <a:off x="156210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132460</xdr:rowOff>
    </xdr:from>
    <xdr:ext cx="736600" cy="259045"/>
    <xdr:sp macro="" textlink="">
      <xdr:nvSpPr>
        <xdr:cNvPr id="256" name="テキスト ボックス 255">
          <a:extLst>
            <a:ext uri="{FF2B5EF4-FFF2-40B4-BE49-F238E27FC236}">
              <a16:creationId xmlns:a16="http://schemas.microsoft.com/office/drawing/2014/main" xmlns="" id="{00000000-0008-0000-0400-000000010000}"/>
            </a:ext>
          </a:extLst>
        </xdr:cNvPr>
        <xdr:cNvSpPr txBox="1"/>
      </xdr:nvSpPr>
      <xdr:spPr>
        <a:xfrm>
          <a:off x="15290800" y="9390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130266</xdr:rowOff>
    </xdr:from>
    <xdr:to>
      <xdr:col>73</xdr:col>
      <xdr:colOff>180975</xdr:colOff>
      <xdr:row>60</xdr:row>
      <xdr:rowOff>162923</xdr:rowOff>
    </xdr:to>
    <xdr:cxnSp macro="">
      <xdr:nvCxnSpPr>
        <xdr:cNvPr id="257" name="直線コネクタ 256">
          <a:extLst>
            <a:ext uri="{FF2B5EF4-FFF2-40B4-BE49-F238E27FC236}">
              <a16:creationId xmlns:a16="http://schemas.microsoft.com/office/drawing/2014/main" xmlns="" id="{00000000-0008-0000-0400-000001010000}"/>
            </a:ext>
          </a:extLst>
        </xdr:cNvPr>
        <xdr:cNvCxnSpPr/>
      </xdr:nvCxnSpPr>
      <xdr:spPr>
        <a:xfrm>
          <a:off x="13893800" y="104172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58" name="フローチャート: 判断 257">
          <a:extLst>
            <a:ext uri="{FF2B5EF4-FFF2-40B4-BE49-F238E27FC236}">
              <a16:creationId xmlns:a16="http://schemas.microsoft.com/office/drawing/2014/main" xmlns="" id="{00000000-0008-0000-0400-000002010000}"/>
            </a:ext>
          </a:extLst>
        </xdr:cNvPr>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158586</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4401800" y="941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171087</xdr:rowOff>
    </xdr:from>
    <xdr:to>
      <xdr:col>69</xdr:col>
      <xdr:colOff>92075</xdr:colOff>
      <xdr:row>60</xdr:row>
      <xdr:rowOff>130266</xdr:rowOff>
    </xdr:to>
    <xdr:cxnSp macro="">
      <xdr:nvCxnSpPr>
        <xdr:cNvPr id="260" name="直線コネクタ 259">
          <a:extLst>
            <a:ext uri="{FF2B5EF4-FFF2-40B4-BE49-F238E27FC236}">
              <a16:creationId xmlns:a16="http://schemas.microsoft.com/office/drawing/2014/main" xmlns="" id="{00000000-0008-0000-0400-000004010000}"/>
            </a:ext>
          </a:extLst>
        </xdr:cNvPr>
        <xdr:cNvCxnSpPr/>
      </xdr:nvCxnSpPr>
      <xdr:spPr>
        <a:xfrm>
          <a:off x="13004800" y="10286637"/>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46809</xdr:rowOff>
    </xdr:from>
    <xdr:to>
      <xdr:col>69</xdr:col>
      <xdr:colOff>142875</xdr:colOff>
      <xdr:row>56</xdr:row>
      <xdr:rowOff>148409</xdr:rowOff>
    </xdr:to>
    <xdr:sp macro="" textlink="">
      <xdr:nvSpPr>
        <xdr:cNvPr id="261" name="フローチャート: 判断 260">
          <a:extLst>
            <a:ext uri="{FF2B5EF4-FFF2-40B4-BE49-F238E27FC236}">
              <a16:creationId xmlns:a16="http://schemas.microsoft.com/office/drawing/2014/main" xmlns="" id="{00000000-0008-0000-0400-000005010000}"/>
            </a:ext>
          </a:extLst>
        </xdr:cNvPr>
        <xdr:cNvSpPr/>
      </xdr:nvSpPr>
      <xdr:spPr>
        <a:xfrm>
          <a:off x="13843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158586</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3512800" y="941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33746</xdr:rowOff>
    </xdr:from>
    <xdr:to>
      <xdr:col>65</xdr:col>
      <xdr:colOff>53975</xdr:colOff>
      <xdr:row>56</xdr:row>
      <xdr:rowOff>135346</xdr:rowOff>
    </xdr:to>
    <xdr:sp macro="" textlink="">
      <xdr:nvSpPr>
        <xdr:cNvPr id="263" name="フローチャート: 判断 262">
          <a:extLst>
            <a:ext uri="{FF2B5EF4-FFF2-40B4-BE49-F238E27FC236}">
              <a16:creationId xmlns:a16="http://schemas.microsoft.com/office/drawing/2014/main" xmlns="" id="{00000000-0008-0000-0400-000007010000}"/>
            </a:ext>
          </a:extLst>
        </xdr:cNvPr>
        <xdr:cNvSpPr/>
      </xdr:nvSpPr>
      <xdr:spPr>
        <a:xfrm>
          <a:off x="12954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145523</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2623800" y="9403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20683</xdr:rowOff>
    </xdr:from>
    <xdr:to>
      <xdr:col>82</xdr:col>
      <xdr:colOff>158750</xdr:colOff>
      <xdr:row>56</xdr:row>
      <xdr:rowOff>122283</xdr:rowOff>
    </xdr:to>
    <xdr:sp macro="" textlink="">
      <xdr:nvSpPr>
        <xdr:cNvPr id="270" name="楕円 269">
          <a:extLst>
            <a:ext uri="{FF2B5EF4-FFF2-40B4-BE49-F238E27FC236}">
              <a16:creationId xmlns:a16="http://schemas.microsoft.com/office/drawing/2014/main" xmlns="" id="{00000000-0008-0000-0400-00000E010000}"/>
            </a:ext>
          </a:extLst>
        </xdr:cNvPr>
        <xdr:cNvSpPr/>
      </xdr:nvSpPr>
      <xdr:spPr>
        <a:xfrm>
          <a:off x="16459200" y="962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164210</xdr:rowOff>
    </xdr:from>
    <xdr:ext cx="762000" cy="259045"/>
    <xdr:sp macro="" textlink="">
      <xdr:nvSpPr>
        <xdr:cNvPr id="271" name="その他該当値テキスト">
          <a:extLst>
            <a:ext uri="{FF2B5EF4-FFF2-40B4-BE49-F238E27FC236}">
              <a16:creationId xmlns:a16="http://schemas.microsoft.com/office/drawing/2014/main" xmlns="" id="{00000000-0008-0000-0400-00000F010000}"/>
            </a:ext>
          </a:extLst>
        </xdr:cNvPr>
        <xdr:cNvSpPr txBox="1"/>
      </xdr:nvSpPr>
      <xdr:spPr>
        <a:xfrm>
          <a:off x="16598900" y="9593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85997</xdr:rowOff>
    </xdr:from>
    <xdr:to>
      <xdr:col>78</xdr:col>
      <xdr:colOff>120650</xdr:colOff>
      <xdr:row>61</xdr:row>
      <xdr:rowOff>16147</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5621000" y="1037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924</xdr:rowOff>
    </xdr:from>
    <xdr:ext cx="7366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5290800" y="10459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112123</xdr:rowOff>
    </xdr:from>
    <xdr:to>
      <xdr:col>74</xdr:col>
      <xdr:colOff>31750</xdr:colOff>
      <xdr:row>61</xdr:row>
      <xdr:rowOff>42273</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4732000" y="1039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27050</xdr:rowOff>
    </xdr:from>
    <xdr:ext cx="7620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4401800" y="1048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79466</xdr:rowOff>
    </xdr:from>
    <xdr:to>
      <xdr:col>69</xdr:col>
      <xdr:colOff>142875</xdr:colOff>
      <xdr:row>61</xdr:row>
      <xdr:rowOff>9616</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3843000" y="1036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165843</xdr:rowOff>
    </xdr:from>
    <xdr:ext cx="7620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3512800" y="10452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120287</xdr:rowOff>
    </xdr:from>
    <xdr:to>
      <xdr:col>65</xdr:col>
      <xdr:colOff>53975</xdr:colOff>
      <xdr:row>60</xdr:row>
      <xdr:rowOff>50437</xdr:rowOff>
    </xdr:to>
    <xdr:sp macro="" textlink="">
      <xdr:nvSpPr>
        <xdr:cNvPr id="278" name="楕円 277">
          <a:extLst>
            <a:ext uri="{FF2B5EF4-FFF2-40B4-BE49-F238E27FC236}">
              <a16:creationId xmlns:a16="http://schemas.microsoft.com/office/drawing/2014/main" xmlns="" id="{00000000-0008-0000-0400-000016010000}"/>
            </a:ext>
          </a:extLst>
        </xdr:cNvPr>
        <xdr:cNvSpPr/>
      </xdr:nvSpPr>
      <xdr:spPr>
        <a:xfrm>
          <a:off x="12954000" y="1023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35214</xdr:rowOff>
    </xdr:from>
    <xdr:ext cx="762000" cy="259045"/>
    <xdr:sp macro="" textlink="">
      <xdr:nvSpPr>
        <xdr:cNvPr id="279" name="テキスト ボックス 278">
          <a:extLst>
            <a:ext uri="{FF2B5EF4-FFF2-40B4-BE49-F238E27FC236}">
              <a16:creationId xmlns:a16="http://schemas.microsoft.com/office/drawing/2014/main" xmlns="" id="{00000000-0008-0000-0400-000017010000}"/>
            </a:ext>
          </a:extLst>
        </xdr:cNvPr>
        <xdr:cNvSpPr txBox="1"/>
      </xdr:nvSpPr>
      <xdr:spPr>
        <a:xfrm>
          <a:off x="12623800" y="1032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xmlns=""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xmlns=""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補助費等にかかる経常収支比率は、前年度比８．０ポイント上昇し、全国平均値とほぼ同水準となった。大きく上昇した要因としては、下水道事業会計が公営企業法の適用となった影響が考えられる。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また、今後も高齢化の進展などにより社会保障関係経費の増加傾向が見込まれるため、事業の見直し、介護予防の推進等により、経費の縮減に努めていく。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xmlns=""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xmlns=""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39</xdr:row>
      <xdr:rowOff>161290</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flipV="1">
          <a:off x="16510000" y="586486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5" name="補助費等最小値テキスト">
          <a:extLst>
            <a:ext uri="{FF2B5EF4-FFF2-40B4-BE49-F238E27FC236}">
              <a16:creationId xmlns:a16="http://schemas.microsoft.com/office/drawing/2014/main" xmlns="" id="{00000000-0008-0000-0400-000031010000}"/>
            </a:ext>
          </a:extLst>
        </xdr:cNvPr>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7" name="補助費等最大値テキスト">
          <a:extLst>
            <a:ext uri="{FF2B5EF4-FFF2-40B4-BE49-F238E27FC236}">
              <a16:creationId xmlns:a16="http://schemas.microsoft.com/office/drawing/2014/main" xmlns="" id="{00000000-0008-0000-0400-000033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165862</xdr:rowOff>
    </xdr:from>
    <xdr:to>
      <xdr:col>82</xdr:col>
      <xdr:colOff>107950</xdr:colOff>
      <xdr:row>36</xdr:row>
      <xdr:rowOff>17272</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a:off x="15671800" y="5823712"/>
          <a:ext cx="8382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20845</xdr:rowOff>
    </xdr:from>
    <xdr:ext cx="762000" cy="259045"/>
    <xdr:sp macro="" textlink="">
      <xdr:nvSpPr>
        <xdr:cNvPr id="310" name="補助費等平均値テキスト">
          <a:extLst>
            <a:ext uri="{FF2B5EF4-FFF2-40B4-BE49-F238E27FC236}">
              <a16:creationId xmlns:a16="http://schemas.microsoft.com/office/drawing/2014/main" xmlns="" id="{00000000-0008-0000-0400-000036010000}"/>
            </a:ext>
          </a:extLst>
        </xdr:cNvPr>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1" name="フローチャート: 判断 310">
          <a:extLst>
            <a:ext uri="{FF2B5EF4-FFF2-40B4-BE49-F238E27FC236}">
              <a16:creationId xmlns:a16="http://schemas.microsoft.com/office/drawing/2014/main" xmlns="" id="{00000000-0008-0000-0400-000037010000}"/>
            </a:ext>
          </a:extLst>
        </xdr:cNvPr>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165862</xdr:rowOff>
    </xdr:from>
    <xdr:to>
      <xdr:col>78</xdr:col>
      <xdr:colOff>69850</xdr:colOff>
      <xdr:row>33</xdr:row>
      <xdr:rowOff>170434</xdr:rowOff>
    </xdr:to>
    <xdr:cxnSp macro="">
      <xdr:nvCxnSpPr>
        <xdr:cNvPr id="312" name="直線コネクタ 311">
          <a:extLst>
            <a:ext uri="{FF2B5EF4-FFF2-40B4-BE49-F238E27FC236}">
              <a16:creationId xmlns:a16="http://schemas.microsoft.com/office/drawing/2014/main" xmlns="" id="{00000000-0008-0000-0400-000038010000}"/>
            </a:ext>
          </a:extLst>
        </xdr:cNvPr>
        <xdr:cNvCxnSpPr/>
      </xdr:nvCxnSpPr>
      <xdr:spPr>
        <a:xfrm flipV="1">
          <a:off x="14782800" y="58237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156210</xdr:rowOff>
    </xdr:from>
    <xdr:to>
      <xdr:col>78</xdr:col>
      <xdr:colOff>120650</xdr:colOff>
      <xdr:row>36</xdr:row>
      <xdr:rowOff>86360</xdr:rowOff>
    </xdr:to>
    <xdr:sp macro="" textlink="">
      <xdr:nvSpPr>
        <xdr:cNvPr id="313" name="フローチャート: 判断 312">
          <a:extLst>
            <a:ext uri="{FF2B5EF4-FFF2-40B4-BE49-F238E27FC236}">
              <a16:creationId xmlns:a16="http://schemas.microsoft.com/office/drawing/2014/main" xmlns="" id="{00000000-0008-0000-0400-000039010000}"/>
            </a:ext>
          </a:extLst>
        </xdr:cNvPr>
        <xdr:cNvSpPr/>
      </xdr:nvSpPr>
      <xdr:spPr>
        <a:xfrm>
          <a:off x="15621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71137</xdr:rowOff>
    </xdr:from>
    <xdr:ext cx="736600" cy="259045"/>
    <xdr:sp macro="" textlink="">
      <xdr:nvSpPr>
        <xdr:cNvPr id="314" name="テキスト ボックス 313">
          <a:extLst>
            <a:ext uri="{FF2B5EF4-FFF2-40B4-BE49-F238E27FC236}">
              <a16:creationId xmlns:a16="http://schemas.microsoft.com/office/drawing/2014/main" xmlns="" id="{00000000-0008-0000-0400-00003A010000}"/>
            </a:ext>
          </a:extLst>
        </xdr:cNvPr>
        <xdr:cNvSpPr txBox="1"/>
      </xdr:nvSpPr>
      <xdr:spPr>
        <a:xfrm>
          <a:off x="15290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165862</xdr:rowOff>
    </xdr:from>
    <xdr:to>
      <xdr:col>73</xdr:col>
      <xdr:colOff>180975</xdr:colOff>
      <xdr:row>33</xdr:row>
      <xdr:rowOff>170434</xdr:rowOff>
    </xdr:to>
    <xdr:cxnSp macro="">
      <xdr:nvCxnSpPr>
        <xdr:cNvPr id="315" name="直線コネクタ 314">
          <a:extLst>
            <a:ext uri="{FF2B5EF4-FFF2-40B4-BE49-F238E27FC236}">
              <a16:creationId xmlns:a16="http://schemas.microsoft.com/office/drawing/2014/main" xmlns="" id="{00000000-0008-0000-0400-00003B010000}"/>
            </a:ext>
          </a:extLst>
        </xdr:cNvPr>
        <xdr:cNvCxnSpPr/>
      </xdr:nvCxnSpPr>
      <xdr:spPr>
        <a:xfrm>
          <a:off x="13893800" y="58237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137922</xdr:rowOff>
    </xdr:from>
    <xdr:to>
      <xdr:col>74</xdr:col>
      <xdr:colOff>31750</xdr:colOff>
      <xdr:row>36</xdr:row>
      <xdr:rowOff>68072</xdr:rowOff>
    </xdr:to>
    <xdr:sp macro="" textlink="">
      <xdr:nvSpPr>
        <xdr:cNvPr id="316" name="フローチャート: 判断 315">
          <a:extLst>
            <a:ext uri="{FF2B5EF4-FFF2-40B4-BE49-F238E27FC236}">
              <a16:creationId xmlns:a16="http://schemas.microsoft.com/office/drawing/2014/main" xmlns="" id="{00000000-0008-0000-0400-00003C010000}"/>
            </a:ext>
          </a:extLst>
        </xdr:cNvPr>
        <xdr:cNvSpPr/>
      </xdr:nvSpPr>
      <xdr:spPr>
        <a:xfrm>
          <a:off x="14732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52849</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44018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165862</xdr:rowOff>
    </xdr:from>
    <xdr:to>
      <xdr:col>69</xdr:col>
      <xdr:colOff>92075</xdr:colOff>
      <xdr:row>33</xdr:row>
      <xdr:rowOff>170434</xdr:rowOff>
    </xdr:to>
    <xdr:cxnSp macro="">
      <xdr:nvCxnSpPr>
        <xdr:cNvPr id="318" name="直線コネクタ 317">
          <a:extLst>
            <a:ext uri="{FF2B5EF4-FFF2-40B4-BE49-F238E27FC236}">
              <a16:creationId xmlns:a16="http://schemas.microsoft.com/office/drawing/2014/main" xmlns="" id="{00000000-0008-0000-0400-00003E010000}"/>
            </a:ext>
          </a:extLst>
        </xdr:cNvPr>
        <xdr:cNvCxnSpPr/>
      </xdr:nvCxnSpPr>
      <xdr:spPr>
        <a:xfrm flipV="1">
          <a:off x="13004800" y="58237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128778</xdr:rowOff>
    </xdr:from>
    <xdr:to>
      <xdr:col>69</xdr:col>
      <xdr:colOff>142875</xdr:colOff>
      <xdr:row>36</xdr:row>
      <xdr:rowOff>58928</xdr:rowOff>
    </xdr:to>
    <xdr:sp macro="" textlink="">
      <xdr:nvSpPr>
        <xdr:cNvPr id="319" name="フローチャート: 判断 318">
          <a:extLst>
            <a:ext uri="{FF2B5EF4-FFF2-40B4-BE49-F238E27FC236}">
              <a16:creationId xmlns:a16="http://schemas.microsoft.com/office/drawing/2014/main" xmlns="" id="{00000000-0008-0000-0400-00003F010000}"/>
            </a:ext>
          </a:extLst>
        </xdr:cNvPr>
        <xdr:cNvSpPr/>
      </xdr:nvSpPr>
      <xdr:spPr>
        <a:xfrm>
          <a:off x="13843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43705</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35128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21" name="フローチャート: 判断 320">
          <a:extLst>
            <a:ext uri="{FF2B5EF4-FFF2-40B4-BE49-F238E27FC236}">
              <a16:creationId xmlns:a16="http://schemas.microsoft.com/office/drawing/2014/main" xmlns="" id="{00000000-0008-0000-0400-000041010000}"/>
            </a:ext>
          </a:extLst>
        </xdr:cNvPr>
        <xdr:cNvSpPr/>
      </xdr:nvSpPr>
      <xdr:spPr>
        <a:xfrm>
          <a:off x="12954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39133</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2623800" y="62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137922</xdr:rowOff>
    </xdr:from>
    <xdr:to>
      <xdr:col>82</xdr:col>
      <xdr:colOff>158750</xdr:colOff>
      <xdr:row>36</xdr:row>
      <xdr:rowOff>68072</xdr:rowOff>
    </xdr:to>
    <xdr:sp macro="" textlink="">
      <xdr:nvSpPr>
        <xdr:cNvPr id="328" name="楕円 327">
          <a:extLst>
            <a:ext uri="{FF2B5EF4-FFF2-40B4-BE49-F238E27FC236}">
              <a16:creationId xmlns:a16="http://schemas.microsoft.com/office/drawing/2014/main" xmlns="" id="{00000000-0008-0000-0400-000048010000}"/>
            </a:ext>
          </a:extLst>
        </xdr:cNvPr>
        <xdr:cNvSpPr/>
      </xdr:nvSpPr>
      <xdr:spPr>
        <a:xfrm>
          <a:off x="164592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154449</xdr:rowOff>
    </xdr:from>
    <xdr:ext cx="762000" cy="259045"/>
    <xdr:sp macro="" textlink="">
      <xdr:nvSpPr>
        <xdr:cNvPr id="329" name="補助費等該当値テキスト">
          <a:extLst>
            <a:ext uri="{FF2B5EF4-FFF2-40B4-BE49-F238E27FC236}">
              <a16:creationId xmlns:a16="http://schemas.microsoft.com/office/drawing/2014/main" xmlns="" id="{00000000-0008-0000-0400-000049010000}"/>
            </a:ext>
          </a:extLst>
        </xdr:cNvPr>
        <xdr:cNvSpPr txBox="1"/>
      </xdr:nvSpPr>
      <xdr:spPr>
        <a:xfrm>
          <a:off x="16598900" y="598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115062</xdr:rowOff>
    </xdr:from>
    <xdr:to>
      <xdr:col>78</xdr:col>
      <xdr:colOff>120650</xdr:colOff>
      <xdr:row>34</xdr:row>
      <xdr:rowOff>45212</xdr:rowOff>
    </xdr:to>
    <xdr:sp macro="" textlink="">
      <xdr:nvSpPr>
        <xdr:cNvPr id="330" name="楕円 329">
          <a:extLst>
            <a:ext uri="{FF2B5EF4-FFF2-40B4-BE49-F238E27FC236}">
              <a16:creationId xmlns:a16="http://schemas.microsoft.com/office/drawing/2014/main" xmlns="" id="{00000000-0008-0000-0400-00004A010000}"/>
            </a:ext>
          </a:extLst>
        </xdr:cNvPr>
        <xdr:cNvSpPr/>
      </xdr:nvSpPr>
      <xdr:spPr>
        <a:xfrm>
          <a:off x="15621000" y="577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55389</xdr:rowOff>
    </xdr:from>
    <xdr:ext cx="7366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5290800" y="5541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119634</xdr:rowOff>
    </xdr:from>
    <xdr:to>
      <xdr:col>74</xdr:col>
      <xdr:colOff>31750</xdr:colOff>
      <xdr:row>34</xdr:row>
      <xdr:rowOff>49784</xdr:rowOff>
    </xdr:to>
    <xdr:sp macro="" textlink="">
      <xdr:nvSpPr>
        <xdr:cNvPr id="332" name="楕円 331">
          <a:extLst>
            <a:ext uri="{FF2B5EF4-FFF2-40B4-BE49-F238E27FC236}">
              <a16:creationId xmlns:a16="http://schemas.microsoft.com/office/drawing/2014/main" xmlns="" id="{00000000-0008-0000-0400-00004C010000}"/>
            </a:ext>
          </a:extLst>
        </xdr:cNvPr>
        <xdr:cNvSpPr/>
      </xdr:nvSpPr>
      <xdr:spPr>
        <a:xfrm>
          <a:off x="14732000" y="577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59961</xdr:rowOff>
    </xdr:from>
    <xdr:ext cx="762000" cy="259045"/>
    <xdr:sp macro="" textlink="">
      <xdr:nvSpPr>
        <xdr:cNvPr id="333" name="テキスト ボックス 332">
          <a:extLst>
            <a:ext uri="{FF2B5EF4-FFF2-40B4-BE49-F238E27FC236}">
              <a16:creationId xmlns:a16="http://schemas.microsoft.com/office/drawing/2014/main" xmlns="" id="{00000000-0008-0000-0400-00004D010000}"/>
            </a:ext>
          </a:extLst>
        </xdr:cNvPr>
        <xdr:cNvSpPr txBox="1"/>
      </xdr:nvSpPr>
      <xdr:spPr>
        <a:xfrm>
          <a:off x="14401800" y="554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115062</xdr:rowOff>
    </xdr:from>
    <xdr:to>
      <xdr:col>69</xdr:col>
      <xdr:colOff>142875</xdr:colOff>
      <xdr:row>34</xdr:row>
      <xdr:rowOff>45212</xdr:rowOff>
    </xdr:to>
    <xdr:sp macro="" textlink="">
      <xdr:nvSpPr>
        <xdr:cNvPr id="334" name="楕円 333">
          <a:extLst>
            <a:ext uri="{FF2B5EF4-FFF2-40B4-BE49-F238E27FC236}">
              <a16:creationId xmlns:a16="http://schemas.microsoft.com/office/drawing/2014/main" xmlns="" id="{00000000-0008-0000-0400-00004E010000}"/>
            </a:ext>
          </a:extLst>
        </xdr:cNvPr>
        <xdr:cNvSpPr/>
      </xdr:nvSpPr>
      <xdr:spPr>
        <a:xfrm>
          <a:off x="13843000" y="577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55389</xdr:rowOff>
    </xdr:from>
    <xdr:ext cx="762000" cy="259045"/>
    <xdr:sp macro="" textlink="">
      <xdr:nvSpPr>
        <xdr:cNvPr id="335" name="テキスト ボックス 334">
          <a:extLst>
            <a:ext uri="{FF2B5EF4-FFF2-40B4-BE49-F238E27FC236}">
              <a16:creationId xmlns:a16="http://schemas.microsoft.com/office/drawing/2014/main" xmlns="" id="{00000000-0008-0000-0400-00004F010000}"/>
            </a:ext>
          </a:extLst>
        </xdr:cNvPr>
        <xdr:cNvSpPr txBox="1"/>
      </xdr:nvSpPr>
      <xdr:spPr>
        <a:xfrm>
          <a:off x="13512800" y="554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119634</xdr:rowOff>
    </xdr:from>
    <xdr:to>
      <xdr:col>65</xdr:col>
      <xdr:colOff>53975</xdr:colOff>
      <xdr:row>34</xdr:row>
      <xdr:rowOff>49784</xdr:rowOff>
    </xdr:to>
    <xdr:sp macro="" textlink="">
      <xdr:nvSpPr>
        <xdr:cNvPr id="336" name="楕円 335">
          <a:extLst>
            <a:ext uri="{FF2B5EF4-FFF2-40B4-BE49-F238E27FC236}">
              <a16:creationId xmlns:a16="http://schemas.microsoft.com/office/drawing/2014/main" xmlns="" id="{00000000-0008-0000-0400-000050010000}"/>
            </a:ext>
          </a:extLst>
        </xdr:cNvPr>
        <xdr:cNvSpPr/>
      </xdr:nvSpPr>
      <xdr:spPr>
        <a:xfrm>
          <a:off x="12954000" y="577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59961</xdr:rowOff>
    </xdr:from>
    <xdr:ext cx="762000" cy="259045"/>
    <xdr:sp macro="" textlink="">
      <xdr:nvSpPr>
        <xdr:cNvPr id="337" name="テキスト ボックス 336">
          <a:extLst>
            <a:ext uri="{FF2B5EF4-FFF2-40B4-BE49-F238E27FC236}">
              <a16:creationId xmlns:a16="http://schemas.microsoft.com/office/drawing/2014/main" xmlns="" id="{00000000-0008-0000-0400-000051010000}"/>
            </a:ext>
          </a:extLst>
        </xdr:cNvPr>
        <xdr:cNvSpPr txBox="1"/>
      </xdr:nvSpPr>
      <xdr:spPr>
        <a:xfrm>
          <a:off x="12623800" y="554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xmlns=""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xmlns=""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xmlns=""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公債費にかかる経常収支比率は、類似団体平均よりも２．９ポイント下回っている。</a:t>
          </a:r>
        </a:p>
        <a:p>
          <a:r>
            <a:rPr kumimoji="1" lang="ja-JP" altLang="en-US" sz="1300">
              <a:latin typeface="ＭＳ Ｐゴシック" panose="020B0600070205080204" pitchFamily="50" charset="-128"/>
              <a:ea typeface="ＭＳ Ｐゴシック" panose="020B0600070205080204" pitchFamily="50" charset="-128"/>
            </a:rPr>
            <a:t>　近年は大型事業が重なったことで地方債発行額が増え、地方債残高が増加傾向にあるが、今後はこれまでのように償還額以下での地方債発行に努め、地方債残高の減少を図るとともに、交付税措置のある有利な地方債を活用す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7" name="テキスト ボックス 356">
          <a:extLst>
            <a:ext uri="{FF2B5EF4-FFF2-40B4-BE49-F238E27FC236}">
              <a16:creationId xmlns:a16="http://schemas.microsoft.com/office/drawing/2014/main" xmlns="" id="{00000000-0008-0000-0400-000065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9" name="テキスト ボックス 358">
          <a:extLst>
            <a:ext uri="{FF2B5EF4-FFF2-40B4-BE49-F238E27FC236}">
              <a16:creationId xmlns:a16="http://schemas.microsoft.com/office/drawing/2014/main" xmlns="" id="{00000000-0008-0000-0400-000067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1" name="テキスト ボックス 360">
          <a:extLst>
            <a:ext uri="{FF2B5EF4-FFF2-40B4-BE49-F238E27FC236}">
              <a16:creationId xmlns:a16="http://schemas.microsoft.com/office/drawing/2014/main" xmlns="" id="{00000000-0008-0000-0400-000069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3" name="テキスト ボックス 362">
          <a:extLst>
            <a:ext uri="{FF2B5EF4-FFF2-40B4-BE49-F238E27FC236}">
              <a16:creationId xmlns:a16="http://schemas.microsoft.com/office/drawing/2014/main" xmlns="" id="{00000000-0008-0000-0400-00006B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a:extLst>
            <a:ext uri="{FF2B5EF4-FFF2-40B4-BE49-F238E27FC236}">
              <a16:creationId xmlns:a16="http://schemas.microsoft.com/office/drawing/2014/main" xmlns="" id="{00000000-0008-0000-0400-00006D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xmlns=""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80</xdr:row>
      <xdr:rowOff>162923</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flipV="1">
          <a:off x="4826000" y="12677140"/>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135000</xdr:rowOff>
    </xdr:from>
    <xdr:ext cx="762000" cy="259045"/>
    <xdr:sp macro="" textlink="">
      <xdr:nvSpPr>
        <xdr:cNvPr id="368" name="公債費最小値テキスト">
          <a:extLst>
            <a:ext uri="{FF2B5EF4-FFF2-40B4-BE49-F238E27FC236}">
              <a16:creationId xmlns:a16="http://schemas.microsoft.com/office/drawing/2014/main" xmlns="" id="{00000000-0008-0000-0400-000070010000}"/>
            </a:ext>
          </a:extLst>
        </xdr:cNvPr>
        <xdr:cNvSpPr txBox="1"/>
      </xdr:nvSpPr>
      <xdr:spPr>
        <a:xfrm>
          <a:off x="4914900" y="1385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162923</xdr:rowOff>
    </xdr:from>
    <xdr:to>
      <xdr:col>24</xdr:col>
      <xdr:colOff>114300</xdr:colOff>
      <xdr:row>80</xdr:row>
      <xdr:rowOff>162923</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a:off x="4737100" y="1387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0" name="公債費最大値テキスト">
          <a:extLst>
            <a:ext uri="{FF2B5EF4-FFF2-40B4-BE49-F238E27FC236}">
              <a16:creationId xmlns:a16="http://schemas.microsoft.com/office/drawing/2014/main" xmlns="" id="{00000000-0008-0000-0400-000072010000}"/>
            </a:ext>
          </a:extLst>
        </xdr:cNvPr>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1" name="直線コネクタ 370">
          <a:extLst>
            <a:ext uri="{FF2B5EF4-FFF2-40B4-BE49-F238E27FC236}">
              <a16:creationId xmlns:a16="http://schemas.microsoft.com/office/drawing/2014/main" xmlns="" id="{00000000-0008-0000-0400-000073010000}"/>
            </a:ext>
          </a:extLst>
        </xdr:cNvPr>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97608</xdr:rowOff>
    </xdr:from>
    <xdr:to>
      <xdr:col>24</xdr:col>
      <xdr:colOff>25400</xdr:colOff>
      <xdr:row>76</xdr:row>
      <xdr:rowOff>162923</xdr:rowOff>
    </xdr:to>
    <xdr:cxnSp macro="">
      <xdr:nvCxnSpPr>
        <xdr:cNvPr id="372" name="直線コネクタ 371">
          <a:extLst>
            <a:ext uri="{FF2B5EF4-FFF2-40B4-BE49-F238E27FC236}">
              <a16:creationId xmlns:a16="http://schemas.microsoft.com/office/drawing/2014/main" xmlns="" id="{00000000-0008-0000-0400-000074010000}"/>
            </a:ext>
          </a:extLst>
        </xdr:cNvPr>
        <xdr:cNvCxnSpPr/>
      </xdr:nvCxnSpPr>
      <xdr:spPr>
        <a:xfrm flipV="1">
          <a:off x="3987800" y="1312780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36847</xdr:rowOff>
    </xdr:from>
    <xdr:ext cx="762000" cy="259045"/>
    <xdr:sp macro="" textlink="">
      <xdr:nvSpPr>
        <xdr:cNvPr id="373" name="公債費平均値テキスト">
          <a:extLst>
            <a:ext uri="{FF2B5EF4-FFF2-40B4-BE49-F238E27FC236}">
              <a16:creationId xmlns:a16="http://schemas.microsoft.com/office/drawing/2014/main" xmlns="" id="{00000000-0008-0000-0400-000075010000}"/>
            </a:ext>
          </a:extLst>
        </xdr:cNvPr>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4" name="フローチャート: 判断 373">
          <a:extLst>
            <a:ext uri="{FF2B5EF4-FFF2-40B4-BE49-F238E27FC236}">
              <a16:creationId xmlns:a16="http://schemas.microsoft.com/office/drawing/2014/main" xmlns="" id="{00000000-0008-0000-0400-000076010000}"/>
            </a:ext>
          </a:extLst>
        </xdr:cNvPr>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162923</xdr:rowOff>
    </xdr:from>
    <xdr:to>
      <xdr:col>19</xdr:col>
      <xdr:colOff>187325</xdr:colOff>
      <xdr:row>76</xdr:row>
      <xdr:rowOff>162923</xdr:rowOff>
    </xdr:to>
    <xdr:cxnSp macro="">
      <xdr:nvCxnSpPr>
        <xdr:cNvPr id="375" name="直線コネクタ 374">
          <a:extLst>
            <a:ext uri="{FF2B5EF4-FFF2-40B4-BE49-F238E27FC236}">
              <a16:creationId xmlns:a16="http://schemas.microsoft.com/office/drawing/2014/main" xmlns="" id="{00000000-0008-0000-0400-000077010000}"/>
            </a:ext>
          </a:extLst>
        </xdr:cNvPr>
        <xdr:cNvCxnSpPr/>
      </xdr:nvCxnSpPr>
      <xdr:spPr>
        <a:xfrm>
          <a:off x="3098800" y="131931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76" name="フローチャート: 判断 375">
          <a:extLst>
            <a:ext uri="{FF2B5EF4-FFF2-40B4-BE49-F238E27FC236}">
              <a16:creationId xmlns:a16="http://schemas.microsoft.com/office/drawing/2014/main" xmlns="" id="{00000000-0008-0000-0400-000078010000}"/>
            </a:ext>
          </a:extLst>
        </xdr:cNvPr>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149861</xdr:rowOff>
    </xdr:from>
    <xdr:to>
      <xdr:col>15</xdr:col>
      <xdr:colOff>98425</xdr:colOff>
      <xdr:row>76</xdr:row>
      <xdr:rowOff>162923</xdr:rowOff>
    </xdr:to>
    <xdr:cxnSp macro="">
      <xdr:nvCxnSpPr>
        <xdr:cNvPr id="378" name="直線コネクタ 377">
          <a:extLst>
            <a:ext uri="{FF2B5EF4-FFF2-40B4-BE49-F238E27FC236}">
              <a16:creationId xmlns:a16="http://schemas.microsoft.com/office/drawing/2014/main" xmlns="" id="{00000000-0008-0000-0400-00007A010000}"/>
            </a:ext>
          </a:extLst>
        </xdr:cNvPr>
        <xdr:cNvCxnSpPr/>
      </xdr:nvCxnSpPr>
      <xdr:spPr>
        <a:xfrm>
          <a:off x="2209800" y="13180061"/>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79" name="フローチャート: 判断 378">
          <a:extLst>
            <a:ext uri="{FF2B5EF4-FFF2-40B4-BE49-F238E27FC236}">
              <a16:creationId xmlns:a16="http://schemas.microsoft.com/office/drawing/2014/main" xmlns="" id="{00000000-0008-0000-0400-00007B010000}"/>
            </a:ext>
          </a:extLst>
        </xdr:cNvPr>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157678</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2717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136798</xdr:rowOff>
    </xdr:from>
    <xdr:to>
      <xdr:col>11</xdr:col>
      <xdr:colOff>9525</xdr:colOff>
      <xdr:row>76</xdr:row>
      <xdr:rowOff>149861</xdr:rowOff>
    </xdr:to>
    <xdr:cxnSp macro="">
      <xdr:nvCxnSpPr>
        <xdr:cNvPr id="381" name="直線コネクタ 380">
          <a:extLst>
            <a:ext uri="{FF2B5EF4-FFF2-40B4-BE49-F238E27FC236}">
              <a16:creationId xmlns:a16="http://schemas.microsoft.com/office/drawing/2014/main" xmlns="" id="{00000000-0008-0000-0400-00007D010000}"/>
            </a:ext>
          </a:extLst>
        </xdr:cNvPr>
        <xdr:cNvCxnSpPr/>
      </xdr:nvCxnSpPr>
      <xdr:spPr>
        <a:xfrm>
          <a:off x="1320800" y="1316699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77832</xdr:rowOff>
    </xdr:from>
    <xdr:to>
      <xdr:col>11</xdr:col>
      <xdr:colOff>60325</xdr:colOff>
      <xdr:row>78</xdr:row>
      <xdr:rowOff>7982</xdr:rowOff>
    </xdr:to>
    <xdr:sp macro="" textlink="">
      <xdr:nvSpPr>
        <xdr:cNvPr id="382" name="フローチャート: 判断 381">
          <a:extLst>
            <a:ext uri="{FF2B5EF4-FFF2-40B4-BE49-F238E27FC236}">
              <a16:creationId xmlns:a16="http://schemas.microsoft.com/office/drawing/2014/main" xmlns="" id="{00000000-0008-0000-0400-00007E010000}"/>
            </a:ext>
          </a:extLst>
        </xdr:cNvPr>
        <xdr:cNvSpPr/>
      </xdr:nvSpPr>
      <xdr:spPr>
        <a:xfrm>
          <a:off x="2159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164209</xdr:rowOff>
    </xdr:from>
    <xdr:ext cx="7620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1828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71301</xdr:rowOff>
    </xdr:from>
    <xdr:to>
      <xdr:col>6</xdr:col>
      <xdr:colOff>171450</xdr:colOff>
      <xdr:row>78</xdr:row>
      <xdr:rowOff>1451</xdr:rowOff>
    </xdr:to>
    <xdr:sp macro="" textlink="">
      <xdr:nvSpPr>
        <xdr:cNvPr id="384" name="フローチャート: 判断 383">
          <a:extLst>
            <a:ext uri="{FF2B5EF4-FFF2-40B4-BE49-F238E27FC236}">
              <a16:creationId xmlns:a16="http://schemas.microsoft.com/office/drawing/2014/main" xmlns="" id="{00000000-0008-0000-0400-000080010000}"/>
            </a:ext>
          </a:extLst>
        </xdr:cNvPr>
        <xdr:cNvSpPr/>
      </xdr:nvSpPr>
      <xdr:spPr>
        <a:xfrm>
          <a:off x="1270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157678</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939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xmlns=""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46808</xdr:rowOff>
    </xdr:from>
    <xdr:to>
      <xdr:col>24</xdr:col>
      <xdr:colOff>76200</xdr:colOff>
      <xdr:row>76</xdr:row>
      <xdr:rowOff>148408</xdr:rowOff>
    </xdr:to>
    <xdr:sp macro="" textlink="">
      <xdr:nvSpPr>
        <xdr:cNvPr id="391" name="楕円 390">
          <a:extLst>
            <a:ext uri="{FF2B5EF4-FFF2-40B4-BE49-F238E27FC236}">
              <a16:creationId xmlns:a16="http://schemas.microsoft.com/office/drawing/2014/main" xmlns="" id="{00000000-0008-0000-0400-000087010000}"/>
            </a:ext>
          </a:extLst>
        </xdr:cNvPr>
        <xdr:cNvSpPr/>
      </xdr:nvSpPr>
      <xdr:spPr>
        <a:xfrm>
          <a:off x="4775200" y="1307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63336</xdr:rowOff>
    </xdr:from>
    <xdr:ext cx="762000" cy="259045"/>
    <xdr:sp macro="" textlink="">
      <xdr:nvSpPr>
        <xdr:cNvPr id="392" name="公債費該当値テキスト">
          <a:extLst>
            <a:ext uri="{FF2B5EF4-FFF2-40B4-BE49-F238E27FC236}">
              <a16:creationId xmlns:a16="http://schemas.microsoft.com/office/drawing/2014/main" xmlns="" id="{00000000-0008-0000-0400-000088010000}"/>
            </a:ext>
          </a:extLst>
        </xdr:cNvPr>
        <xdr:cNvSpPr txBox="1"/>
      </xdr:nvSpPr>
      <xdr:spPr>
        <a:xfrm>
          <a:off x="4914900" y="1292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112123</xdr:rowOff>
    </xdr:from>
    <xdr:to>
      <xdr:col>20</xdr:col>
      <xdr:colOff>38100</xdr:colOff>
      <xdr:row>77</xdr:row>
      <xdr:rowOff>42273</xdr:rowOff>
    </xdr:to>
    <xdr:sp macro="" textlink="">
      <xdr:nvSpPr>
        <xdr:cNvPr id="393" name="楕円 392">
          <a:extLst>
            <a:ext uri="{FF2B5EF4-FFF2-40B4-BE49-F238E27FC236}">
              <a16:creationId xmlns:a16="http://schemas.microsoft.com/office/drawing/2014/main" xmlns="" id="{00000000-0008-0000-0400-000089010000}"/>
            </a:ext>
          </a:extLst>
        </xdr:cNvPr>
        <xdr:cNvSpPr/>
      </xdr:nvSpPr>
      <xdr:spPr>
        <a:xfrm>
          <a:off x="3937000" y="1314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52450</xdr:rowOff>
    </xdr:from>
    <xdr:ext cx="736600" cy="259045"/>
    <xdr:sp macro="" textlink="">
      <xdr:nvSpPr>
        <xdr:cNvPr id="394" name="テキスト ボックス 393">
          <a:extLst>
            <a:ext uri="{FF2B5EF4-FFF2-40B4-BE49-F238E27FC236}">
              <a16:creationId xmlns:a16="http://schemas.microsoft.com/office/drawing/2014/main" xmlns="" id="{00000000-0008-0000-0400-00008A010000}"/>
            </a:ext>
          </a:extLst>
        </xdr:cNvPr>
        <xdr:cNvSpPr txBox="1"/>
      </xdr:nvSpPr>
      <xdr:spPr>
        <a:xfrm>
          <a:off x="3606800" y="12911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112123</xdr:rowOff>
    </xdr:from>
    <xdr:to>
      <xdr:col>15</xdr:col>
      <xdr:colOff>149225</xdr:colOff>
      <xdr:row>77</xdr:row>
      <xdr:rowOff>42273</xdr:rowOff>
    </xdr:to>
    <xdr:sp macro="" textlink="">
      <xdr:nvSpPr>
        <xdr:cNvPr id="395" name="楕円 394">
          <a:extLst>
            <a:ext uri="{FF2B5EF4-FFF2-40B4-BE49-F238E27FC236}">
              <a16:creationId xmlns:a16="http://schemas.microsoft.com/office/drawing/2014/main" xmlns="" id="{00000000-0008-0000-0400-00008B010000}"/>
            </a:ext>
          </a:extLst>
        </xdr:cNvPr>
        <xdr:cNvSpPr/>
      </xdr:nvSpPr>
      <xdr:spPr>
        <a:xfrm>
          <a:off x="3048000" y="1314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52450</xdr:rowOff>
    </xdr:from>
    <xdr:ext cx="762000" cy="259045"/>
    <xdr:sp macro="" textlink="">
      <xdr:nvSpPr>
        <xdr:cNvPr id="396" name="テキスト ボックス 395">
          <a:extLst>
            <a:ext uri="{FF2B5EF4-FFF2-40B4-BE49-F238E27FC236}">
              <a16:creationId xmlns:a16="http://schemas.microsoft.com/office/drawing/2014/main" xmlns="" id="{00000000-0008-0000-0400-00008C010000}"/>
            </a:ext>
          </a:extLst>
        </xdr:cNvPr>
        <xdr:cNvSpPr txBox="1"/>
      </xdr:nvSpPr>
      <xdr:spPr>
        <a:xfrm>
          <a:off x="2717800" y="1291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99061</xdr:rowOff>
    </xdr:from>
    <xdr:to>
      <xdr:col>11</xdr:col>
      <xdr:colOff>60325</xdr:colOff>
      <xdr:row>77</xdr:row>
      <xdr:rowOff>29211</xdr:rowOff>
    </xdr:to>
    <xdr:sp macro="" textlink="">
      <xdr:nvSpPr>
        <xdr:cNvPr id="397" name="楕円 396">
          <a:extLst>
            <a:ext uri="{FF2B5EF4-FFF2-40B4-BE49-F238E27FC236}">
              <a16:creationId xmlns:a16="http://schemas.microsoft.com/office/drawing/2014/main" xmlns="" id="{00000000-0008-0000-0400-00008D010000}"/>
            </a:ext>
          </a:extLst>
        </xdr:cNvPr>
        <xdr:cNvSpPr/>
      </xdr:nvSpPr>
      <xdr:spPr>
        <a:xfrm>
          <a:off x="2159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39387</xdr:rowOff>
    </xdr:from>
    <xdr:ext cx="762000" cy="259045"/>
    <xdr:sp macro="" textlink="">
      <xdr:nvSpPr>
        <xdr:cNvPr id="398" name="テキスト ボックス 397">
          <a:extLst>
            <a:ext uri="{FF2B5EF4-FFF2-40B4-BE49-F238E27FC236}">
              <a16:creationId xmlns:a16="http://schemas.microsoft.com/office/drawing/2014/main" xmlns="" id="{00000000-0008-0000-0400-00008E010000}"/>
            </a:ext>
          </a:extLst>
        </xdr:cNvPr>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85998</xdr:rowOff>
    </xdr:from>
    <xdr:to>
      <xdr:col>6</xdr:col>
      <xdr:colOff>171450</xdr:colOff>
      <xdr:row>77</xdr:row>
      <xdr:rowOff>16148</xdr:rowOff>
    </xdr:to>
    <xdr:sp macro="" textlink="">
      <xdr:nvSpPr>
        <xdr:cNvPr id="399" name="楕円 398">
          <a:extLst>
            <a:ext uri="{FF2B5EF4-FFF2-40B4-BE49-F238E27FC236}">
              <a16:creationId xmlns:a16="http://schemas.microsoft.com/office/drawing/2014/main" xmlns="" id="{00000000-0008-0000-0400-00008F010000}"/>
            </a:ext>
          </a:extLst>
        </xdr:cNvPr>
        <xdr:cNvSpPr/>
      </xdr:nvSpPr>
      <xdr:spPr>
        <a:xfrm>
          <a:off x="1270000" y="1311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26324</xdr:rowOff>
    </xdr:from>
    <xdr:ext cx="762000" cy="259045"/>
    <xdr:sp macro="" textlink="">
      <xdr:nvSpPr>
        <xdr:cNvPr id="400" name="テキスト ボックス 399">
          <a:extLst>
            <a:ext uri="{FF2B5EF4-FFF2-40B4-BE49-F238E27FC236}">
              <a16:creationId xmlns:a16="http://schemas.microsoft.com/office/drawing/2014/main" xmlns="" id="{00000000-0008-0000-0400-000090010000}"/>
            </a:ext>
          </a:extLst>
        </xdr:cNvPr>
        <xdr:cNvSpPr txBox="1"/>
      </xdr:nvSpPr>
      <xdr:spPr>
        <a:xfrm>
          <a:off x="939800" y="12885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xmlns=""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xmlns=""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xmlns=""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xmlns=""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xmlns=""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xmlns=""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公債費以外の経常収支比率は、類似団体よりも１．８ポイント下回っているが、前年度比２．８ポイント改善した。</a:t>
          </a:r>
        </a:p>
        <a:p>
          <a:r>
            <a:rPr kumimoji="1" lang="ja-JP" altLang="en-US" sz="1300">
              <a:latin typeface="ＭＳ Ｐゴシック" panose="020B0600070205080204" pitchFamily="50" charset="-128"/>
              <a:ea typeface="ＭＳ Ｐゴシック" panose="020B0600070205080204" pitchFamily="50" charset="-128"/>
            </a:rPr>
            <a:t>　今後もその他の経費（特別会計繰出金）の減少に努め、引き続き全般的な経常経費の削減を図る。</a:t>
          </a: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xmlns=""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xmlns=""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xmlns=""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6" name="テキスト ボックス 415">
          <a:extLst>
            <a:ext uri="{FF2B5EF4-FFF2-40B4-BE49-F238E27FC236}">
              <a16:creationId xmlns:a16="http://schemas.microsoft.com/office/drawing/2014/main" xmlns="" id="{00000000-0008-0000-0400-0000A0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8" name="テキスト ボックス 417">
          <a:extLst>
            <a:ext uri="{FF2B5EF4-FFF2-40B4-BE49-F238E27FC236}">
              <a16:creationId xmlns:a16="http://schemas.microsoft.com/office/drawing/2014/main" xmlns="" id="{00000000-0008-0000-0400-0000A2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0" name="テキスト ボックス 419">
          <a:extLst>
            <a:ext uri="{FF2B5EF4-FFF2-40B4-BE49-F238E27FC236}">
              <a16:creationId xmlns:a16="http://schemas.microsoft.com/office/drawing/2014/main" xmlns="" id="{00000000-0008-0000-0400-0000A4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2" name="テキスト ボックス 421">
          <a:extLst>
            <a:ext uri="{FF2B5EF4-FFF2-40B4-BE49-F238E27FC236}">
              <a16:creationId xmlns:a16="http://schemas.microsoft.com/office/drawing/2014/main" xmlns="" id="{00000000-0008-0000-0400-0000A6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4" name="テキスト ボックス 423">
          <a:extLst>
            <a:ext uri="{FF2B5EF4-FFF2-40B4-BE49-F238E27FC236}">
              <a16:creationId xmlns:a16="http://schemas.microsoft.com/office/drawing/2014/main" xmlns="" id="{00000000-0008-0000-0400-0000A8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xmlns=""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xmlns=""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31750</xdr:rowOff>
    </xdr:from>
    <xdr:to>
      <xdr:col>82</xdr:col>
      <xdr:colOff>107950</xdr:colOff>
      <xdr:row>81</xdr:row>
      <xdr:rowOff>69850</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flipV="1">
          <a:off x="16510000" y="12547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9" name="公債費以外最小値テキスト">
          <a:extLst>
            <a:ext uri="{FF2B5EF4-FFF2-40B4-BE49-F238E27FC236}">
              <a16:creationId xmlns:a16="http://schemas.microsoft.com/office/drawing/2014/main" xmlns="" id="{00000000-0008-0000-0400-0000AD010000}"/>
            </a:ext>
          </a:extLst>
        </xdr:cNvPr>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30" name="直線コネクタ 429">
          <a:extLst>
            <a:ext uri="{FF2B5EF4-FFF2-40B4-BE49-F238E27FC236}">
              <a16:creationId xmlns:a16="http://schemas.microsoft.com/office/drawing/2014/main" xmlns="" id="{00000000-0008-0000-0400-0000AE010000}"/>
            </a:ext>
          </a:extLst>
        </xdr:cNvPr>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118127</xdr:rowOff>
    </xdr:from>
    <xdr:ext cx="762000" cy="259045"/>
    <xdr:sp macro="" textlink="">
      <xdr:nvSpPr>
        <xdr:cNvPr id="431" name="公債費以外最大値テキスト">
          <a:extLst>
            <a:ext uri="{FF2B5EF4-FFF2-40B4-BE49-F238E27FC236}">
              <a16:creationId xmlns:a16="http://schemas.microsoft.com/office/drawing/2014/main" xmlns="" id="{00000000-0008-0000-0400-0000AF010000}"/>
            </a:ext>
          </a:extLst>
        </xdr:cNvPr>
        <xdr:cNvSpPr txBox="1"/>
      </xdr:nvSpPr>
      <xdr:spPr>
        <a:xfrm>
          <a:off x="16598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31750</xdr:rowOff>
    </xdr:from>
    <xdr:to>
      <xdr:col>82</xdr:col>
      <xdr:colOff>196850</xdr:colOff>
      <xdr:row>73</xdr:row>
      <xdr:rowOff>31750</xdr:rowOff>
    </xdr:to>
    <xdr:cxnSp macro="">
      <xdr:nvCxnSpPr>
        <xdr:cNvPr id="432" name="直線コネクタ 431">
          <a:extLst>
            <a:ext uri="{FF2B5EF4-FFF2-40B4-BE49-F238E27FC236}">
              <a16:creationId xmlns:a16="http://schemas.microsoft.com/office/drawing/2014/main" xmlns="" id="{00000000-0008-0000-0400-0000B0010000}"/>
            </a:ext>
          </a:extLst>
        </xdr:cNvPr>
        <xdr:cNvCxnSpPr/>
      </xdr:nvCxnSpPr>
      <xdr:spPr>
        <a:xfrm>
          <a:off x="16421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20320</xdr:rowOff>
    </xdr:from>
    <xdr:to>
      <xdr:col>82</xdr:col>
      <xdr:colOff>107950</xdr:colOff>
      <xdr:row>77</xdr:row>
      <xdr:rowOff>62230</xdr:rowOff>
    </xdr:to>
    <xdr:cxnSp macro="">
      <xdr:nvCxnSpPr>
        <xdr:cNvPr id="433" name="直線コネクタ 432">
          <a:extLst>
            <a:ext uri="{FF2B5EF4-FFF2-40B4-BE49-F238E27FC236}">
              <a16:creationId xmlns:a16="http://schemas.microsoft.com/office/drawing/2014/main" xmlns="" id="{00000000-0008-0000-0400-0000B1010000}"/>
            </a:ext>
          </a:extLst>
        </xdr:cNvPr>
        <xdr:cNvCxnSpPr/>
      </xdr:nvCxnSpPr>
      <xdr:spPr>
        <a:xfrm flipV="1">
          <a:off x="15671800" y="13050520"/>
          <a:ext cx="8382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78757</xdr:rowOff>
    </xdr:from>
    <xdr:ext cx="762000" cy="259045"/>
    <xdr:sp macro="" textlink="">
      <xdr:nvSpPr>
        <xdr:cNvPr id="434" name="公債費以外平均値テキスト">
          <a:extLst>
            <a:ext uri="{FF2B5EF4-FFF2-40B4-BE49-F238E27FC236}">
              <a16:creationId xmlns:a16="http://schemas.microsoft.com/office/drawing/2014/main" xmlns="" id="{00000000-0008-0000-0400-0000B2010000}"/>
            </a:ext>
          </a:extLst>
        </xdr:cNvPr>
        <xdr:cNvSpPr txBox="1"/>
      </xdr:nvSpPr>
      <xdr:spPr>
        <a:xfrm>
          <a:off x="16598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106680</xdr:rowOff>
    </xdr:from>
    <xdr:to>
      <xdr:col>82</xdr:col>
      <xdr:colOff>158750</xdr:colOff>
      <xdr:row>77</xdr:row>
      <xdr:rowOff>36830</xdr:rowOff>
    </xdr:to>
    <xdr:sp macro="" textlink="">
      <xdr:nvSpPr>
        <xdr:cNvPr id="435" name="フローチャート: 判断 434">
          <a:extLst>
            <a:ext uri="{FF2B5EF4-FFF2-40B4-BE49-F238E27FC236}">
              <a16:creationId xmlns:a16="http://schemas.microsoft.com/office/drawing/2014/main" xmlns="" id="{00000000-0008-0000-0400-0000B3010000}"/>
            </a:ext>
          </a:extLst>
        </xdr:cNvPr>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62230</xdr:rowOff>
    </xdr:from>
    <xdr:to>
      <xdr:col>78</xdr:col>
      <xdr:colOff>69850</xdr:colOff>
      <xdr:row>77</xdr:row>
      <xdr:rowOff>153670</xdr:rowOff>
    </xdr:to>
    <xdr:cxnSp macro="">
      <xdr:nvCxnSpPr>
        <xdr:cNvPr id="436" name="直線コネクタ 435">
          <a:extLst>
            <a:ext uri="{FF2B5EF4-FFF2-40B4-BE49-F238E27FC236}">
              <a16:creationId xmlns:a16="http://schemas.microsoft.com/office/drawing/2014/main" xmlns="" id="{00000000-0008-0000-0400-0000B4010000}"/>
            </a:ext>
          </a:extLst>
        </xdr:cNvPr>
        <xdr:cNvCxnSpPr/>
      </xdr:nvCxnSpPr>
      <xdr:spPr>
        <a:xfrm flipV="1">
          <a:off x="14782800" y="132638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160020</xdr:rowOff>
    </xdr:from>
    <xdr:to>
      <xdr:col>78</xdr:col>
      <xdr:colOff>120650</xdr:colOff>
      <xdr:row>77</xdr:row>
      <xdr:rowOff>90170</xdr:rowOff>
    </xdr:to>
    <xdr:sp macro="" textlink="">
      <xdr:nvSpPr>
        <xdr:cNvPr id="437" name="フローチャート: 判断 436">
          <a:extLst>
            <a:ext uri="{FF2B5EF4-FFF2-40B4-BE49-F238E27FC236}">
              <a16:creationId xmlns:a16="http://schemas.microsoft.com/office/drawing/2014/main" xmlns="" id="{00000000-0008-0000-0400-0000B5010000}"/>
            </a:ext>
          </a:extLst>
        </xdr:cNvPr>
        <xdr:cNvSpPr/>
      </xdr:nvSpPr>
      <xdr:spPr>
        <a:xfrm>
          <a:off x="15621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100347</xdr:rowOff>
    </xdr:from>
    <xdr:ext cx="7366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5290800" y="1295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77470</xdr:rowOff>
    </xdr:from>
    <xdr:to>
      <xdr:col>73</xdr:col>
      <xdr:colOff>180975</xdr:colOff>
      <xdr:row>77</xdr:row>
      <xdr:rowOff>153670</xdr:rowOff>
    </xdr:to>
    <xdr:cxnSp macro="">
      <xdr:nvCxnSpPr>
        <xdr:cNvPr id="439" name="直線コネクタ 438">
          <a:extLst>
            <a:ext uri="{FF2B5EF4-FFF2-40B4-BE49-F238E27FC236}">
              <a16:creationId xmlns:a16="http://schemas.microsoft.com/office/drawing/2014/main" xmlns="" id="{00000000-0008-0000-0400-0000B7010000}"/>
            </a:ext>
          </a:extLst>
        </xdr:cNvPr>
        <xdr:cNvCxnSpPr/>
      </xdr:nvCxnSpPr>
      <xdr:spPr>
        <a:xfrm>
          <a:off x="13893800" y="132791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106680</xdr:rowOff>
    </xdr:from>
    <xdr:to>
      <xdr:col>74</xdr:col>
      <xdr:colOff>31750</xdr:colOff>
      <xdr:row>77</xdr:row>
      <xdr:rowOff>36830</xdr:rowOff>
    </xdr:to>
    <xdr:sp macro="" textlink="">
      <xdr:nvSpPr>
        <xdr:cNvPr id="440" name="フローチャート: 判断 439">
          <a:extLst>
            <a:ext uri="{FF2B5EF4-FFF2-40B4-BE49-F238E27FC236}">
              <a16:creationId xmlns:a16="http://schemas.microsoft.com/office/drawing/2014/main" xmlns="" id="{00000000-0008-0000-0400-0000B8010000}"/>
            </a:ext>
          </a:extLst>
        </xdr:cNvPr>
        <xdr:cNvSpPr/>
      </xdr:nvSpPr>
      <xdr:spPr>
        <a:xfrm>
          <a:off x="14732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47007</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4401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73661</xdr:rowOff>
    </xdr:from>
    <xdr:to>
      <xdr:col>69</xdr:col>
      <xdr:colOff>92075</xdr:colOff>
      <xdr:row>77</xdr:row>
      <xdr:rowOff>77470</xdr:rowOff>
    </xdr:to>
    <xdr:cxnSp macro="">
      <xdr:nvCxnSpPr>
        <xdr:cNvPr id="442" name="直線コネクタ 441">
          <a:extLst>
            <a:ext uri="{FF2B5EF4-FFF2-40B4-BE49-F238E27FC236}">
              <a16:creationId xmlns:a16="http://schemas.microsoft.com/office/drawing/2014/main" xmlns="" id="{00000000-0008-0000-0400-0000BA010000}"/>
            </a:ext>
          </a:extLst>
        </xdr:cNvPr>
        <xdr:cNvCxnSpPr/>
      </xdr:nvCxnSpPr>
      <xdr:spPr>
        <a:xfrm>
          <a:off x="13004800" y="13103861"/>
          <a:ext cx="889000" cy="17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43" name="フローチャート: 判断 442">
          <a:extLst>
            <a:ext uri="{FF2B5EF4-FFF2-40B4-BE49-F238E27FC236}">
              <a16:creationId xmlns:a16="http://schemas.microsoft.com/office/drawing/2014/main" xmlns="" id="{00000000-0008-0000-0400-0000BB010000}"/>
            </a:ext>
          </a:extLst>
        </xdr:cNvPr>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157497</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3512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148589</xdr:rowOff>
    </xdr:from>
    <xdr:to>
      <xdr:col>65</xdr:col>
      <xdr:colOff>53975</xdr:colOff>
      <xdr:row>76</xdr:row>
      <xdr:rowOff>78739</xdr:rowOff>
    </xdr:to>
    <xdr:sp macro="" textlink="">
      <xdr:nvSpPr>
        <xdr:cNvPr id="445" name="フローチャート: 判断 444">
          <a:extLst>
            <a:ext uri="{FF2B5EF4-FFF2-40B4-BE49-F238E27FC236}">
              <a16:creationId xmlns:a16="http://schemas.microsoft.com/office/drawing/2014/main" xmlns="" id="{00000000-0008-0000-0400-0000BD010000}"/>
            </a:ext>
          </a:extLst>
        </xdr:cNvPr>
        <xdr:cNvSpPr/>
      </xdr:nvSpPr>
      <xdr:spPr>
        <a:xfrm>
          <a:off x="12954000" y="1300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88917</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2623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xmlns=""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140970</xdr:rowOff>
    </xdr:from>
    <xdr:to>
      <xdr:col>82</xdr:col>
      <xdr:colOff>158750</xdr:colOff>
      <xdr:row>76</xdr:row>
      <xdr:rowOff>71120</xdr:rowOff>
    </xdr:to>
    <xdr:sp macro="" textlink="">
      <xdr:nvSpPr>
        <xdr:cNvPr id="452" name="楕円 451">
          <a:extLst>
            <a:ext uri="{FF2B5EF4-FFF2-40B4-BE49-F238E27FC236}">
              <a16:creationId xmlns:a16="http://schemas.microsoft.com/office/drawing/2014/main" xmlns="" id="{00000000-0008-0000-0400-0000C4010000}"/>
            </a:ext>
          </a:extLst>
        </xdr:cNvPr>
        <xdr:cNvSpPr/>
      </xdr:nvSpPr>
      <xdr:spPr>
        <a:xfrm>
          <a:off x="164592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157497</xdr:rowOff>
    </xdr:from>
    <xdr:ext cx="762000" cy="259045"/>
    <xdr:sp macro="" textlink="">
      <xdr:nvSpPr>
        <xdr:cNvPr id="453" name="公債費以外該当値テキスト">
          <a:extLst>
            <a:ext uri="{FF2B5EF4-FFF2-40B4-BE49-F238E27FC236}">
              <a16:creationId xmlns:a16="http://schemas.microsoft.com/office/drawing/2014/main" xmlns="" id="{00000000-0008-0000-0400-0000C5010000}"/>
            </a:ext>
          </a:extLst>
        </xdr:cNvPr>
        <xdr:cNvSpPr txBox="1"/>
      </xdr:nvSpPr>
      <xdr:spPr>
        <a:xfrm>
          <a:off x="165989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11430</xdr:rowOff>
    </xdr:from>
    <xdr:to>
      <xdr:col>78</xdr:col>
      <xdr:colOff>120650</xdr:colOff>
      <xdr:row>77</xdr:row>
      <xdr:rowOff>113030</xdr:rowOff>
    </xdr:to>
    <xdr:sp macro="" textlink="">
      <xdr:nvSpPr>
        <xdr:cNvPr id="454" name="楕円 453">
          <a:extLst>
            <a:ext uri="{FF2B5EF4-FFF2-40B4-BE49-F238E27FC236}">
              <a16:creationId xmlns:a16="http://schemas.microsoft.com/office/drawing/2014/main" xmlns="" id="{00000000-0008-0000-0400-0000C6010000}"/>
            </a:ext>
          </a:extLst>
        </xdr:cNvPr>
        <xdr:cNvSpPr/>
      </xdr:nvSpPr>
      <xdr:spPr>
        <a:xfrm>
          <a:off x="15621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97807</xdr:rowOff>
    </xdr:from>
    <xdr:ext cx="736600" cy="259045"/>
    <xdr:sp macro="" textlink="">
      <xdr:nvSpPr>
        <xdr:cNvPr id="455" name="テキスト ボックス 454">
          <a:extLst>
            <a:ext uri="{FF2B5EF4-FFF2-40B4-BE49-F238E27FC236}">
              <a16:creationId xmlns:a16="http://schemas.microsoft.com/office/drawing/2014/main" xmlns="" id="{00000000-0008-0000-0400-0000C7010000}"/>
            </a:ext>
          </a:extLst>
        </xdr:cNvPr>
        <xdr:cNvSpPr txBox="1"/>
      </xdr:nvSpPr>
      <xdr:spPr>
        <a:xfrm>
          <a:off x="15290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102870</xdr:rowOff>
    </xdr:from>
    <xdr:to>
      <xdr:col>74</xdr:col>
      <xdr:colOff>31750</xdr:colOff>
      <xdr:row>78</xdr:row>
      <xdr:rowOff>33020</xdr:rowOff>
    </xdr:to>
    <xdr:sp macro="" textlink="">
      <xdr:nvSpPr>
        <xdr:cNvPr id="456" name="楕円 455">
          <a:extLst>
            <a:ext uri="{FF2B5EF4-FFF2-40B4-BE49-F238E27FC236}">
              <a16:creationId xmlns:a16="http://schemas.microsoft.com/office/drawing/2014/main" xmlns="" id="{00000000-0008-0000-0400-0000C8010000}"/>
            </a:ext>
          </a:extLst>
        </xdr:cNvPr>
        <xdr:cNvSpPr/>
      </xdr:nvSpPr>
      <xdr:spPr>
        <a:xfrm>
          <a:off x="14732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17797</xdr:rowOff>
    </xdr:from>
    <xdr:ext cx="762000" cy="259045"/>
    <xdr:sp macro="" textlink="">
      <xdr:nvSpPr>
        <xdr:cNvPr id="457" name="テキスト ボックス 456">
          <a:extLst>
            <a:ext uri="{FF2B5EF4-FFF2-40B4-BE49-F238E27FC236}">
              <a16:creationId xmlns:a16="http://schemas.microsoft.com/office/drawing/2014/main" xmlns="" id="{00000000-0008-0000-0400-0000C9010000}"/>
            </a:ext>
          </a:extLst>
        </xdr:cNvPr>
        <xdr:cNvSpPr txBox="1"/>
      </xdr:nvSpPr>
      <xdr:spPr>
        <a:xfrm>
          <a:off x="14401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26670</xdr:rowOff>
    </xdr:from>
    <xdr:to>
      <xdr:col>69</xdr:col>
      <xdr:colOff>142875</xdr:colOff>
      <xdr:row>77</xdr:row>
      <xdr:rowOff>128270</xdr:rowOff>
    </xdr:to>
    <xdr:sp macro="" textlink="">
      <xdr:nvSpPr>
        <xdr:cNvPr id="458" name="楕円 457">
          <a:extLst>
            <a:ext uri="{FF2B5EF4-FFF2-40B4-BE49-F238E27FC236}">
              <a16:creationId xmlns:a16="http://schemas.microsoft.com/office/drawing/2014/main" xmlns="" id="{00000000-0008-0000-0400-0000CA010000}"/>
            </a:ext>
          </a:extLst>
        </xdr:cNvPr>
        <xdr:cNvSpPr/>
      </xdr:nvSpPr>
      <xdr:spPr>
        <a:xfrm>
          <a:off x="13843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113047</xdr:rowOff>
    </xdr:from>
    <xdr:ext cx="762000" cy="259045"/>
    <xdr:sp macro="" textlink="">
      <xdr:nvSpPr>
        <xdr:cNvPr id="459" name="テキスト ボックス 458">
          <a:extLst>
            <a:ext uri="{FF2B5EF4-FFF2-40B4-BE49-F238E27FC236}">
              <a16:creationId xmlns:a16="http://schemas.microsoft.com/office/drawing/2014/main" xmlns="" id="{00000000-0008-0000-0400-0000CB010000}"/>
            </a:ext>
          </a:extLst>
        </xdr:cNvPr>
        <xdr:cNvSpPr txBox="1"/>
      </xdr:nvSpPr>
      <xdr:spPr>
        <a:xfrm>
          <a:off x="13512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22861</xdr:rowOff>
    </xdr:from>
    <xdr:to>
      <xdr:col>65</xdr:col>
      <xdr:colOff>53975</xdr:colOff>
      <xdr:row>76</xdr:row>
      <xdr:rowOff>124461</xdr:rowOff>
    </xdr:to>
    <xdr:sp macro="" textlink="">
      <xdr:nvSpPr>
        <xdr:cNvPr id="460" name="楕円 459">
          <a:extLst>
            <a:ext uri="{FF2B5EF4-FFF2-40B4-BE49-F238E27FC236}">
              <a16:creationId xmlns:a16="http://schemas.microsoft.com/office/drawing/2014/main" xmlns="" id="{00000000-0008-0000-0400-0000CC010000}"/>
            </a:ext>
          </a:extLst>
        </xdr:cNvPr>
        <xdr:cNvSpPr/>
      </xdr:nvSpPr>
      <xdr:spPr>
        <a:xfrm>
          <a:off x="12954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109238</xdr:rowOff>
    </xdr:from>
    <xdr:ext cx="762000" cy="259045"/>
    <xdr:sp macro="" textlink="">
      <xdr:nvSpPr>
        <xdr:cNvPr id="461" name="テキスト ボックス 460">
          <a:extLst>
            <a:ext uri="{FF2B5EF4-FFF2-40B4-BE49-F238E27FC236}">
              <a16:creationId xmlns:a16="http://schemas.microsoft.com/office/drawing/2014/main" xmlns="" id="{00000000-0008-0000-0400-0000CD010000}"/>
            </a:ext>
          </a:extLst>
        </xdr:cNvPr>
        <xdr:cNvSpPr txBox="1"/>
      </xdr:nvSpPr>
      <xdr:spPr>
        <a:xfrm>
          <a:off x="126238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新潟県村上市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xmlns=""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xmlns=""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xmlns=""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xmlns=""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169996</xdr:rowOff>
    </xdr:from>
    <xdr:to>
      <xdr:col>29</xdr:col>
      <xdr:colOff>127000</xdr:colOff>
      <xdr:row>19</xdr:row>
      <xdr:rowOff>161509</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flipV="1">
          <a:off x="5651500" y="2103571"/>
          <a:ext cx="0" cy="136311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133586</xdr:rowOff>
    </xdr:from>
    <xdr:ext cx="762000" cy="259045"/>
    <xdr:sp macro="" textlink="">
      <xdr:nvSpPr>
        <xdr:cNvPr id="50" name="人口1人当たり決算額の推移最小値テキスト130">
          <a:extLst>
            <a:ext uri="{FF2B5EF4-FFF2-40B4-BE49-F238E27FC236}">
              <a16:creationId xmlns:a16="http://schemas.microsoft.com/office/drawing/2014/main" xmlns="" id="{00000000-0008-0000-0500-000032000000}"/>
            </a:ext>
          </a:extLst>
        </xdr:cNvPr>
        <xdr:cNvSpPr txBox="1"/>
      </xdr:nvSpPr>
      <xdr:spPr>
        <a:xfrm>
          <a:off x="5740400" y="3438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161509</xdr:rowOff>
    </xdr:from>
    <xdr:to>
      <xdr:col>30</xdr:col>
      <xdr:colOff>25400</xdr:colOff>
      <xdr:row>19</xdr:row>
      <xdr:rowOff>161509</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a:off x="5562600" y="3466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84923</xdr:rowOff>
    </xdr:from>
    <xdr:ext cx="762000" cy="259045"/>
    <xdr:sp macro="" textlink="">
      <xdr:nvSpPr>
        <xdr:cNvPr id="52" name="人口1人当たり決算額の推移最大値テキスト130">
          <a:extLst>
            <a:ext uri="{FF2B5EF4-FFF2-40B4-BE49-F238E27FC236}">
              <a16:creationId xmlns:a16="http://schemas.microsoft.com/office/drawing/2014/main" xmlns="" id="{00000000-0008-0000-0500-000034000000}"/>
            </a:ext>
          </a:extLst>
        </xdr:cNvPr>
        <xdr:cNvSpPr txBox="1"/>
      </xdr:nvSpPr>
      <xdr:spPr>
        <a:xfrm>
          <a:off x="5740400" y="184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169996</xdr:rowOff>
    </xdr:from>
    <xdr:to>
      <xdr:col>30</xdr:col>
      <xdr:colOff>25400</xdr:colOff>
      <xdr:row>11</xdr:row>
      <xdr:rowOff>169996</xdr:rowOff>
    </xdr:to>
    <xdr:cxnSp macro="">
      <xdr:nvCxnSpPr>
        <xdr:cNvPr id="53" name="直線コネクタ 52">
          <a:extLst>
            <a:ext uri="{FF2B5EF4-FFF2-40B4-BE49-F238E27FC236}">
              <a16:creationId xmlns:a16="http://schemas.microsoft.com/office/drawing/2014/main" xmlns="" id="{00000000-0008-0000-0500-000035000000}"/>
            </a:ext>
          </a:extLst>
        </xdr:cNvPr>
        <xdr:cNvCxnSpPr/>
      </xdr:nvCxnSpPr>
      <xdr:spPr bwMode="auto">
        <a:xfrm>
          <a:off x="5562600" y="2103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148965</xdr:rowOff>
    </xdr:from>
    <xdr:to>
      <xdr:col>29</xdr:col>
      <xdr:colOff>127000</xdr:colOff>
      <xdr:row>16</xdr:row>
      <xdr:rowOff>77699</xdr:rowOff>
    </xdr:to>
    <xdr:cxnSp macro="">
      <xdr:nvCxnSpPr>
        <xdr:cNvPr id="54" name="直線コネクタ 53">
          <a:extLst>
            <a:ext uri="{FF2B5EF4-FFF2-40B4-BE49-F238E27FC236}">
              <a16:creationId xmlns:a16="http://schemas.microsoft.com/office/drawing/2014/main" xmlns="" id="{00000000-0008-0000-0500-000036000000}"/>
            </a:ext>
          </a:extLst>
        </xdr:cNvPr>
        <xdr:cNvCxnSpPr/>
      </xdr:nvCxnSpPr>
      <xdr:spPr bwMode="auto">
        <a:xfrm flipV="1">
          <a:off x="5003800" y="2768340"/>
          <a:ext cx="647700" cy="100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119376</xdr:rowOff>
    </xdr:from>
    <xdr:ext cx="762000" cy="259045"/>
    <xdr:sp macro="" textlink="">
      <xdr:nvSpPr>
        <xdr:cNvPr id="55" name="人口1人当たり決算額の推移平均値テキスト130">
          <a:extLst>
            <a:ext uri="{FF2B5EF4-FFF2-40B4-BE49-F238E27FC236}">
              <a16:creationId xmlns:a16="http://schemas.microsoft.com/office/drawing/2014/main" xmlns="" id="{00000000-0008-0000-0500-000037000000}"/>
            </a:ext>
          </a:extLst>
        </xdr:cNvPr>
        <xdr:cNvSpPr txBox="1"/>
      </xdr:nvSpPr>
      <xdr:spPr>
        <a:xfrm>
          <a:off x="5740400" y="2910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147299</xdr:rowOff>
    </xdr:from>
    <xdr:to>
      <xdr:col>29</xdr:col>
      <xdr:colOff>177800</xdr:colOff>
      <xdr:row>17</xdr:row>
      <xdr:rowOff>77449</xdr:rowOff>
    </xdr:to>
    <xdr:sp macro="" textlink="">
      <xdr:nvSpPr>
        <xdr:cNvPr id="56" name="フローチャート: 判断 55">
          <a:extLst>
            <a:ext uri="{FF2B5EF4-FFF2-40B4-BE49-F238E27FC236}">
              <a16:creationId xmlns:a16="http://schemas.microsoft.com/office/drawing/2014/main" xmlns="" id="{00000000-0008-0000-0500-000038000000}"/>
            </a:ext>
          </a:extLst>
        </xdr:cNvPr>
        <xdr:cNvSpPr/>
      </xdr:nvSpPr>
      <xdr:spPr bwMode="auto">
        <a:xfrm>
          <a:off x="5600700" y="29381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77699</xdr:rowOff>
    </xdr:from>
    <xdr:to>
      <xdr:col>26</xdr:col>
      <xdr:colOff>50800</xdr:colOff>
      <xdr:row>16</xdr:row>
      <xdr:rowOff>88514</xdr:rowOff>
    </xdr:to>
    <xdr:cxnSp macro="">
      <xdr:nvCxnSpPr>
        <xdr:cNvPr id="57" name="直線コネクタ 56">
          <a:extLst>
            <a:ext uri="{FF2B5EF4-FFF2-40B4-BE49-F238E27FC236}">
              <a16:creationId xmlns:a16="http://schemas.microsoft.com/office/drawing/2014/main" xmlns="" id="{00000000-0008-0000-0500-000039000000}"/>
            </a:ext>
          </a:extLst>
        </xdr:cNvPr>
        <xdr:cNvCxnSpPr/>
      </xdr:nvCxnSpPr>
      <xdr:spPr bwMode="auto">
        <a:xfrm flipV="1">
          <a:off x="4305300" y="2868524"/>
          <a:ext cx="698500" cy="10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9725</xdr:rowOff>
    </xdr:from>
    <xdr:to>
      <xdr:col>26</xdr:col>
      <xdr:colOff>101600</xdr:colOff>
      <xdr:row>17</xdr:row>
      <xdr:rowOff>111325</xdr:rowOff>
    </xdr:to>
    <xdr:sp macro="" textlink="">
      <xdr:nvSpPr>
        <xdr:cNvPr id="58" name="フローチャート: 判断 57">
          <a:extLst>
            <a:ext uri="{FF2B5EF4-FFF2-40B4-BE49-F238E27FC236}">
              <a16:creationId xmlns:a16="http://schemas.microsoft.com/office/drawing/2014/main" xmlns="" id="{00000000-0008-0000-0500-00003A000000}"/>
            </a:ext>
          </a:extLst>
        </xdr:cNvPr>
        <xdr:cNvSpPr/>
      </xdr:nvSpPr>
      <xdr:spPr bwMode="auto">
        <a:xfrm>
          <a:off x="4953000" y="2972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96102</xdr:rowOff>
    </xdr:from>
    <xdr:ext cx="736600" cy="259045"/>
    <xdr:sp macro="" textlink="">
      <xdr:nvSpPr>
        <xdr:cNvPr id="59" name="テキスト ボックス 58">
          <a:extLst>
            <a:ext uri="{FF2B5EF4-FFF2-40B4-BE49-F238E27FC236}">
              <a16:creationId xmlns:a16="http://schemas.microsoft.com/office/drawing/2014/main" xmlns="" id="{00000000-0008-0000-0500-00003B000000}"/>
            </a:ext>
          </a:extLst>
        </xdr:cNvPr>
        <xdr:cNvSpPr txBox="1"/>
      </xdr:nvSpPr>
      <xdr:spPr>
        <a:xfrm>
          <a:off x="4622800" y="305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88514</xdr:rowOff>
    </xdr:from>
    <xdr:to>
      <xdr:col>22</xdr:col>
      <xdr:colOff>114300</xdr:colOff>
      <xdr:row>16</xdr:row>
      <xdr:rowOff>117146</xdr:rowOff>
    </xdr:to>
    <xdr:cxnSp macro="">
      <xdr:nvCxnSpPr>
        <xdr:cNvPr id="60" name="直線コネクタ 59">
          <a:extLst>
            <a:ext uri="{FF2B5EF4-FFF2-40B4-BE49-F238E27FC236}">
              <a16:creationId xmlns:a16="http://schemas.microsoft.com/office/drawing/2014/main" xmlns="" id="{00000000-0008-0000-0500-00003C000000}"/>
            </a:ext>
          </a:extLst>
        </xdr:cNvPr>
        <xdr:cNvCxnSpPr/>
      </xdr:nvCxnSpPr>
      <xdr:spPr bwMode="auto">
        <a:xfrm flipV="1">
          <a:off x="3606800" y="2879339"/>
          <a:ext cx="698500" cy="286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25956</xdr:rowOff>
    </xdr:from>
    <xdr:to>
      <xdr:col>22</xdr:col>
      <xdr:colOff>165100</xdr:colOff>
      <xdr:row>17</xdr:row>
      <xdr:rowOff>127556</xdr:rowOff>
    </xdr:to>
    <xdr:sp macro="" textlink="">
      <xdr:nvSpPr>
        <xdr:cNvPr id="61" name="フローチャート: 判断 60">
          <a:extLst>
            <a:ext uri="{FF2B5EF4-FFF2-40B4-BE49-F238E27FC236}">
              <a16:creationId xmlns:a16="http://schemas.microsoft.com/office/drawing/2014/main" xmlns="" id="{00000000-0008-0000-0500-00003D000000}"/>
            </a:ext>
          </a:extLst>
        </xdr:cNvPr>
        <xdr:cNvSpPr/>
      </xdr:nvSpPr>
      <xdr:spPr bwMode="auto">
        <a:xfrm>
          <a:off x="4254500" y="2988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112333</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3924300" y="307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117146</xdr:rowOff>
    </xdr:from>
    <xdr:to>
      <xdr:col>18</xdr:col>
      <xdr:colOff>177800</xdr:colOff>
      <xdr:row>17</xdr:row>
      <xdr:rowOff>6704</xdr:rowOff>
    </xdr:to>
    <xdr:cxnSp macro="">
      <xdr:nvCxnSpPr>
        <xdr:cNvPr id="63" name="直線コネクタ 62">
          <a:extLst>
            <a:ext uri="{FF2B5EF4-FFF2-40B4-BE49-F238E27FC236}">
              <a16:creationId xmlns:a16="http://schemas.microsoft.com/office/drawing/2014/main" xmlns="" id="{00000000-0008-0000-0500-00003F000000}"/>
            </a:ext>
          </a:extLst>
        </xdr:cNvPr>
        <xdr:cNvCxnSpPr/>
      </xdr:nvCxnSpPr>
      <xdr:spPr bwMode="auto">
        <a:xfrm flipV="1">
          <a:off x="2908300" y="2907971"/>
          <a:ext cx="698500" cy="610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25298</xdr:rowOff>
    </xdr:from>
    <xdr:to>
      <xdr:col>19</xdr:col>
      <xdr:colOff>38100</xdr:colOff>
      <xdr:row>17</xdr:row>
      <xdr:rowOff>126898</xdr:rowOff>
    </xdr:to>
    <xdr:sp macro="" textlink="">
      <xdr:nvSpPr>
        <xdr:cNvPr id="64" name="フローチャート: 判断 63">
          <a:extLst>
            <a:ext uri="{FF2B5EF4-FFF2-40B4-BE49-F238E27FC236}">
              <a16:creationId xmlns:a16="http://schemas.microsoft.com/office/drawing/2014/main" xmlns="" id="{00000000-0008-0000-0500-000040000000}"/>
            </a:ext>
          </a:extLst>
        </xdr:cNvPr>
        <xdr:cNvSpPr/>
      </xdr:nvSpPr>
      <xdr:spPr bwMode="auto">
        <a:xfrm>
          <a:off x="3556000" y="2987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111675</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3225800" y="307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39243</xdr:rowOff>
    </xdr:from>
    <xdr:to>
      <xdr:col>15</xdr:col>
      <xdr:colOff>101600</xdr:colOff>
      <xdr:row>17</xdr:row>
      <xdr:rowOff>140843</xdr:rowOff>
    </xdr:to>
    <xdr:sp macro="" textlink="">
      <xdr:nvSpPr>
        <xdr:cNvPr id="66" name="フローチャート: 判断 65">
          <a:extLst>
            <a:ext uri="{FF2B5EF4-FFF2-40B4-BE49-F238E27FC236}">
              <a16:creationId xmlns:a16="http://schemas.microsoft.com/office/drawing/2014/main" xmlns="" id="{00000000-0008-0000-0500-000042000000}"/>
            </a:ext>
          </a:extLst>
        </xdr:cNvPr>
        <xdr:cNvSpPr/>
      </xdr:nvSpPr>
      <xdr:spPr bwMode="auto">
        <a:xfrm>
          <a:off x="2857500" y="3001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125620</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2527300" y="3087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xmlns=""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98165</xdr:rowOff>
    </xdr:from>
    <xdr:to>
      <xdr:col>29</xdr:col>
      <xdr:colOff>177800</xdr:colOff>
      <xdr:row>16</xdr:row>
      <xdr:rowOff>28315</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5600700" y="2717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114692</xdr:rowOff>
    </xdr:from>
    <xdr:ext cx="762000" cy="259045"/>
    <xdr:sp macro="" textlink="">
      <xdr:nvSpPr>
        <xdr:cNvPr id="74" name="人口1人当たり決算額の推移該当値テキスト130">
          <a:extLst>
            <a:ext uri="{FF2B5EF4-FFF2-40B4-BE49-F238E27FC236}">
              <a16:creationId xmlns:a16="http://schemas.microsoft.com/office/drawing/2014/main" xmlns="" id="{00000000-0008-0000-0500-00004A000000}"/>
            </a:ext>
          </a:extLst>
        </xdr:cNvPr>
        <xdr:cNvSpPr txBox="1"/>
      </xdr:nvSpPr>
      <xdr:spPr>
        <a:xfrm>
          <a:off x="5740400" y="2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26899</xdr:rowOff>
    </xdr:from>
    <xdr:to>
      <xdr:col>26</xdr:col>
      <xdr:colOff>101600</xdr:colOff>
      <xdr:row>16</xdr:row>
      <xdr:rowOff>128499</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4953000" y="2817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138676</xdr:rowOff>
    </xdr:from>
    <xdr:ext cx="7366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4622800" y="2586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37714</xdr:rowOff>
    </xdr:from>
    <xdr:to>
      <xdr:col>22</xdr:col>
      <xdr:colOff>165100</xdr:colOff>
      <xdr:row>16</xdr:row>
      <xdr:rowOff>139314</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4254500" y="2828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149491</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3924300" y="259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66346</xdr:rowOff>
    </xdr:from>
    <xdr:to>
      <xdr:col>19</xdr:col>
      <xdr:colOff>38100</xdr:colOff>
      <xdr:row>16</xdr:row>
      <xdr:rowOff>167946</xdr:rowOff>
    </xdr:to>
    <xdr:sp macro="" textlink="">
      <xdr:nvSpPr>
        <xdr:cNvPr id="79" name="楕円 78">
          <a:extLst>
            <a:ext uri="{FF2B5EF4-FFF2-40B4-BE49-F238E27FC236}">
              <a16:creationId xmlns:a16="http://schemas.microsoft.com/office/drawing/2014/main" xmlns="" id="{00000000-0008-0000-0500-00004F000000}"/>
            </a:ext>
          </a:extLst>
        </xdr:cNvPr>
        <xdr:cNvSpPr/>
      </xdr:nvSpPr>
      <xdr:spPr bwMode="auto">
        <a:xfrm>
          <a:off x="3556000" y="2857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6673</xdr:rowOff>
    </xdr:from>
    <xdr:ext cx="762000" cy="259045"/>
    <xdr:sp macro="" textlink="">
      <xdr:nvSpPr>
        <xdr:cNvPr id="80" name="テキスト ボックス 79">
          <a:extLst>
            <a:ext uri="{FF2B5EF4-FFF2-40B4-BE49-F238E27FC236}">
              <a16:creationId xmlns:a16="http://schemas.microsoft.com/office/drawing/2014/main" xmlns="" id="{00000000-0008-0000-0500-000050000000}"/>
            </a:ext>
          </a:extLst>
        </xdr:cNvPr>
        <xdr:cNvSpPr txBox="1"/>
      </xdr:nvSpPr>
      <xdr:spPr>
        <a:xfrm>
          <a:off x="3225800" y="262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127354</xdr:rowOff>
    </xdr:from>
    <xdr:to>
      <xdr:col>15</xdr:col>
      <xdr:colOff>101600</xdr:colOff>
      <xdr:row>17</xdr:row>
      <xdr:rowOff>57504</xdr:rowOff>
    </xdr:to>
    <xdr:sp macro="" textlink="">
      <xdr:nvSpPr>
        <xdr:cNvPr id="81" name="楕円 80">
          <a:extLst>
            <a:ext uri="{FF2B5EF4-FFF2-40B4-BE49-F238E27FC236}">
              <a16:creationId xmlns:a16="http://schemas.microsoft.com/office/drawing/2014/main" xmlns="" id="{00000000-0008-0000-0500-000051000000}"/>
            </a:ext>
          </a:extLst>
        </xdr:cNvPr>
        <xdr:cNvSpPr/>
      </xdr:nvSpPr>
      <xdr:spPr bwMode="auto">
        <a:xfrm>
          <a:off x="2857500" y="2918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67681</xdr:rowOff>
    </xdr:from>
    <xdr:ext cx="762000" cy="259045"/>
    <xdr:sp macro="" textlink="">
      <xdr:nvSpPr>
        <xdr:cNvPr id="82" name="テキスト ボックス 81">
          <a:extLst>
            <a:ext uri="{FF2B5EF4-FFF2-40B4-BE49-F238E27FC236}">
              <a16:creationId xmlns:a16="http://schemas.microsoft.com/office/drawing/2014/main" xmlns="" id="{00000000-0008-0000-0500-000052000000}"/>
            </a:ext>
          </a:extLst>
        </xdr:cNvPr>
        <xdr:cNvSpPr txBox="1"/>
      </xdr:nvSpPr>
      <xdr:spPr>
        <a:xfrm>
          <a:off x="2527300" y="2687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xmlns=""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xmlns=""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xmlns=""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xmlns=""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xmlns=""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xmlns=""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xmlns=""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xmlns=""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xmlns=""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xmlns=""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xmlns=""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xmlns=""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xmlns=""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xmlns=""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xmlns=""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xmlns=""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xmlns=""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xmlns=""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xmlns=""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209492</xdr:rowOff>
    </xdr:from>
    <xdr:to>
      <xdr:col>29</xdr:col>
      <xdr:colOff>127000</xdr:colOff>
      <xdr:row>38</xdr:row>
      <xdr:rowOff>103519</xdr:rowOff>
    </xdr:to>
    <xdr:cxnSp macro="">
      <xdr:nvCxnSpPr>
        <xdr:cNvPr id="113" name="直線コネクタ 112">
          <a:extLst>
            <a:ext uri="{FF2B5EF4-FFF2-40B4-BE49-F238E27FC236}">
              <a16:creationId xmlns:a16="http://schemas.microsoft.com/office/drawing/2014/main" xmlns="" id="{00000000-0008-0000-0500-000071000000}"/>
            </a:ext>
          </a:extLst>
        </xdr:cNvPr>
        <xdr:cNvCxnSpPr/>
      </xdr:nvCxnSpPr>
      <xdr:spPr bwMode="auto">
        <a:xfrm flipV="1">
          <a:off x="5651500" y="6134042"/>
          <a:ext cx="0" cy="14370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75596</xdr:rowOff>
    </xdr:from>
    <xdr:ext cx="762000" cy="259045"/>
    <xdr:sp macro="" textlink="">
      <xdr:nvSpPr>
        <xdr:cNvPr id="114" name="人口1人当たり決算額の推移最小値テキスト445">
          <a:extLst>
            <a:ext uri="{FF2B5EF4-FFF2-40B4-BE49-F238E27FC236}">
              <a16:creationId xmlns:a16="http://schemas.microsoft.com/office/drawing/2014/main" xmlns="" id="{00000000-0008-0000-0500-000072000000}"/>
            </a:ext>
          </a:extLst>
        </xdr:cNvPr>
        <xdr:cNvSpPr txBox="1"/>
      </xdr:nvSpPr>
      <xdr:spPr>
        <a:xfrm>
          <a:off x="5740400" y="7543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103519</xdr:rowOff>
    </xdr:from>
    <xdr:to>
      <xdr:col>30</xdr:col>
      <xdr:colOff>25400</xdr:colOff>
      <xdr:row>38</xdr:row>
      <xdr:rowOff>103519</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bwMode="auto">
        <a:xfrm>
          <a:off x="5562600" y="7571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124419</xdr:rowOff>
    </xdr:from>
    <xdr:ext cx="762000" cy="259045"/>
    <xdr:sp macro="" textlink="">
      <xdr:nvSpPr>
        <xdr:cNvPr id="116" name="人口1人当たり決算額の推移最大値テキスト445">
          <a:extLst>
            <a:ext uri="{FF2B5EF4-FFF2-40B4-BE49-F238E27FC236}">
              <a16:creationId xmlns:a16="http://schemas.microsoft.com/office/drawing/2014/main" xmlns="" id="{00000000-0008-0000-0500-000074000000}"/>
            </a:ext>
          </a:extLst>
        </xdr:cNvPr>
        <xdr:cNvSpPr txBox="1"/>
      </xdr:nvSpPr>
      <xdr:spPr>
        <a:xfrm>
          <a:off x="5740400" y="587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209492</xdr:rowOff>
    </xdr:from>
    <xdr:to>
      <xdr:col>30</xdr:col>
      <xdr:colOff>25400</xdr:colOff>
      <xdr:row>33</xdr:row>
      <xdr:rowOff>209492</xdr:rowOff>
    </xdr:to>
    <xdr:cxnSp macro="">
      <xdr:nvCxnSpPr>
        <xdr:cNvPr id="117" name="直線コネクタ 116">
          <a:extLst>
            <a:ext uri="{FF2B5EF4-FFF2-40B4-BE49-F238E27FC236}">
              <a16:creationId xmlns:a16="http://schemas.microsoft.com/office/drawing/2014/main" xmlns="" id="{00000000-0008-0000-0500-000075000000}"/>
            </a:ext>
          </a:extLst>
        </xdr:cNvPr>
        <xdr:cNvCxnSpPr/>
      </xdr:nvCxnSpPr>
      <xdr:spPr bwMode="auto">
        <a:xfrm>
          <a:off x="5562600" y="61340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18252</xdr:rowOff>
    </xdr:from>
    <xdr:to>
      <xdr:col>29</xdr:col>
      <xdr:colOff>127000</xdr:colOff>
      <xdr:row>34</xdr:row>
      <xdr:rowOff>172132</xdr:rowOff>
    </xdr:to>
    <xdr:cxnSp macro="">
      <xdr:nvCxnSpPr>
        <xdr:cNvPr id="118" name="直線コネクタ 117">
          <a:extLst>
            <a:ext uri="{FF2B5EF4-FFF2-40B4-BE49-F238E27FC236}">
              <a16:creationId xmlns:a16="http://schemas.microsoft.com/office/drawing/2014/main" xmlns="" id="{00000000-0008-0000-0500-000076000000}"/>
            </a:ext>
          </a:extLst>
        </xdr:cNvPr>
        <xdr:cNvCxnSpPr/>
      </xdr:nvCxnSpPr>
      <xdr:spPr bwMode="auto">
        <a:xfrm>
          <a:off x="5003800" y="6285702"/>
          <a:ext cx="647700" cy="1538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7162</xdr:rowOff>
    </xdr:from>
    <xdr:ext cx="762000" cy="259045"/>
    <xdr:sp macro="" textlink="">
      <xdr:nvSpPr>
        <xdr:cNvPr id="119" name="人口1人当たり決算額の推移平均値テキスト445">
          <a:extLst>
            <a:ext uri="{FF2B5EF4-FFF2-40B4-BE49-F238E27FC236}">
              <a16:creationId xmlns:a16="http://schemas.microsoft.com/office/drawing/2014/main" xmlns="" id="{00000000-0008-0000-0500-000077000000}"/>
            </a:ext>
          </a:extLst>
        </xdr:cNvPr>
        <xdr:cNvSpPr txBox="1"/>
      </xdr:nvSpPr>
      <xdr:spPr>
        <a:xfrm>
          <a:off x="5740400" y="6960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35085</xdr:rowOff>
    </xdr:from>
    <xdr:to>
      <xdr:col>29</xdr:col>
      <xdr:colOff>177800</xdr:colOff>
      <xdr:row>36</xdr:row>
      <xdr:rowOff>136685</xdr:rowOff>
    </xdr:to>
    <xdr:sp macro="" textlink="">
      <xdr:nvSpPr>
        <xdr:cNvPr id="120" name="フローチャート: 判断 119">
          <a:extLst>
            <a:ext uri="{FF2B5EF4-FFF2-40B4-BE49-F238E27FC236}">
              <a16:creationId xmlns:a16="http://schemas.microsoft.com/office/drawing/2014/main" xmlns="" id="{00000000-0008-0000-0500-000078000000}"/>
            </a:ext>
          </a:extLst>
        </xdr:cNvPr>
        <xdr:cNvSpPr/>
      </xdr:nvSpPr>
      <xdr:spPr bwMode="auto">
        <a:xfrm>
          <a:off x="56007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18252</xdr:rowOff>
    </xdr:from>
    <xdr:to>
      <xdr:col>26</xdr:col>
      <xdr:colOff>50800</xdr:colOff>
      <xdr:row>34</xdr:row>
      <xdr:rowOff>144406</xdr:rowOff>
    </xdr:to>
    <xdr:cxnSp macro="">
      <xdr:nvCxnSpPr>
        <xdr:cNvPr id="121" name="直線コネクタ 120">
          <a:extLst>
            <a:ext uri="{FF2B5EF4-FFF2-40B4-BE49-F238E27FC236}">
              <a16:creationId xmlns:a16="http://schemas.microsoft.com/office/drawing/2014/main" xmlns="" id="{00000000-0008-0000-0500-000079000000}"/>
            </a:ext>
          </a:extLst>
        </xdr:cNvPr>
        <xdr:cNvCxnSpPr/>
      </xdr:nvCxnSpPr>
      <xdr:spPr bwMode="auto">
        <a:xfrm flipV="1">
          <a:off x="4305300" y="6285702"/>
          <a:ext cx="698500" cy="126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28618</xdr:rowOff>
    </xdr:from>
    <xdr:to>
      <xdr:col>26</xdr:col>
      <xdr:colOff>101600</xdr:colOff>
      <xdr:row>36</xdr:row>
      <xdr:rowOff>130218</xdr:rowOff>
    </xdr:to>
    <xdr:sp macro="" textlink="">
      <xdr:nvSpPr>
        <xdr:cNvPr id="122" name="フローチャート: 判断 121">
          <a:extLst>
            <a:ext uri="{FF2B5EF4-FFF2-40B4-BE49-F238E27FC236}">
              <a16:creationId xmlns:a16="http://schemas.microsoft.com/office/drawing/2014/main" xmlns="" id="{00000000-0008-0000-0500-00007A000000}"/>
            </a:ext>
          </a:extLst>
        </xdr:cNvPr>
        <xdr:cNvSpPr/>
      </xdr:nvSpPr>
      <xdr:spPr bwMode="auto">
        <a:xfrm>
          <a:off x="4953000" y="69818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114995</xdr:rowOff>
    </xdr:from>
    <xdr:ext cx="7366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4622800" y="7068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63678</xdr:rowOff>
    </xdr:from>
    <xdr:to>
      <xdr:col>22</xdr:col>
      <xdr:colOff>114300</xdr:colOff>
      <xdr:row>34</xdr:row>
      <xdr:rowOff>144406</xdr:rowOff>
    </xdr:to>
    <xdr:cxnSp macro="">
      <xdr:nvCxnSpPr>
        <xdr:cNvPr id="124" name="直線コネクタ 123">
          <a:extLst>
            <a:ext uri="{FF2B5EF4-FFF2-40B4-BE49-F238E27FC236}">
              <a16:creationId xmlns:a16="http://schemas.microsoft.com/office/drawing/2014/main" xmlns="" id="{00000000-0008-0000-0500-00007C000000}"/>
            </a:ext>
          </a:extLst>
        </xdr:cNvPr>
        <xdr:cNvCxnSpPr/>
      </xdr:nvCxnSpPr>
      <xdr:spPr bwMode="auto">
        <a:xfrm>
          <a:off x="3606800" y="6331128"/>
          <a:ext cx="698500" cy="807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44033</xdr:rowOff>
    </xdr:from>
    <xdr:to>
      <xdr:col>22</xdr:col>
      <xdr:colOff>165100</xdr:colOff>
      <xdr:row>36</xdr:row>
      <xdr:rowOff>145633</xdr:rowOff>
    </xdr:to>
    <xdr:sp macro="" textlink="">
      <xdr:nvSpPr>
        <xdr:cNvPr id="125" name="フローチャート: 判断 124">
          <a:extLst>
            <a:ext uri="{FF2B5EF4-FFF2-40B4-BE49-F238E27FC236}">
              <a16:creationId xmlns:a16="http://schemas.microsoft.com/office/drawing/2014/main" xmlns="" id="{00000000-0008-0000-0500-00007D000000}"/>
            </a:ext>
          </a:extLst>
        </xdr:cNvPr>
        <xdr:cNvSpPr/>
      </xdr:nvSpPr>
      <xdr:spPr bwMode="auto">
        <a:xfrm>
          <a:off x="42545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130410</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3924300" y="708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63678</xdr:rowOff>
    </xdr:from>
    <xdr:to>
      <xdr:col>18</xdr:col>
      <xdr:colOff>177800</xdr:colOff>
      <xdr:row>34</xdr:row>
      <xdr:rowOff>175333</xdr:rowOff>
    </xdr:to>
    <xdr:cxnSp macro="">
      <xdr:nvCxnSpPr>
        <xdr:cNvPr id="127" name="直線コネクタ 126">
          <a:extLst>
            <a:ext uri="{FF2B5EF4-FFF2-40B4-BE49-F238E27FC236}">
              <a16:creationId xmlns:a16="http://schemas.microsoft.com/office/drawing/2014/main" xmlns="" id="{00000000-0008-0000-0500-00007F000000}"/>
            </a:ext>
          </a:extLst>
        </xdr:cNvPr>
        <xdr:cNvCxnSpPr/>
      </xdr:nvCxnSpPr>
      <xdr:spPr bwMode="auto">
        <a:xfrm flipV="1">
          <a:off x="2908300" y="6331128"/>
          <a:ext cx="698500" cy="1116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9743</xdr:rowOff>
    </xdr:from>
    <xdr:to>
      <xdr:col>19</xdr:col>
      <xdr:colOff>38100</xdr:colOff>
      <xdr:row>36</xdr:row>
      <xdr:rowOff>111343</xdr:rowOff>
    </xdr:to>
    <xdr:sp macro="" textlink="">
      <xdr:nvSpPr>
        <xdr:cNvPr id="128" name="フローチャート: 判断 127">
          <a:extLst>
            <a:ext uri="{FF2B5EF4-FFF2-40B4-BE49-F238E27FC236}">
              <a16:creationId xmlns:a16="http://schemas.microsoft.com/office/drawing/2014/main" xmlns="" id="{00000000-0008-0000-0500-000080000000}"/>
            </a:ext>
          </a:extLst>
        </xdr:cNvPr>
        <xdr:cNvSpPr/>
      </xdr:nvSpPr>
      <xdr:spPr bwMode="auto">
        <a:xfrm>
          <a:off x="3556000" y="6962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96120</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3225800" y="7049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3766</xdr:rowOff>
    </xdr:from>
    <xdr:to>
      <xdr:col>15</xdr:col>
      <xdr:colOff>101600</xdr:colOff>
      <xdr:row>36</xdr:row>
      <xdr:rowOff>105366</xdr:rowOff>
    </xdr:to>
    <xdr:sp macro="" textlink="">
      <xdr:nvSpPr>
        <xdr:cNvPr id="130" name="フローチャート: 判断 129">
          <a:extLst>
            <a:ext uri="{FF2B5EF4-FFF2-40B4-BE49-F238E27FC236}">
              <a16:creationId xmlns:a16="http://schemas.microsoft.com/office/drawing/2014/main" xmlns="" id="{00000000-0008-0000-0500-000082000000}"/>
            </a:ext>
          </a:extLst>
        </xdr:cNvPr>
        <xdr:cNvSpPr/>
      </xdr:nvSpPr>
      <xdr:spPr bwMode="auto">
        <a:xfrm>
          <a:off x="2857500" y="69570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90143</xdr:rowOff>
    </xdr:from>
    <xdr:ext cx="762000" cy="259045"/>
    <xdr:sp macro="" textlink="">
      <xdr:nvSpPr>
        <xdr:cNvPr id="131" name="テキスト ボックス 130">
          <a:extLst>
            <a:ext uri="{FF2B5EF4-FFF2-40B4-BE49-F238E27FC236}">
              <a16:creationId xmlns:a16="http://schemas.microsoft.com/office/drawing/2014/main" xmlns="" id="{00000000-0008-0000-0500-000083000000}"/>
            </a:ext>
          </a:extLst>
        </xdr:cNvPr>
        <xdr:cNvSpPr txBox="1"/>
      </xdr:nvSpPr>
      <xdr:spPr>
        <a:xfrm>
          <a:off x="2527300" y="704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xmlns=""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xmlns=""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121332</xdr:rowOff>
    </xdr:from>
    <xdr:to>
      <xdr:col>29</xdr:col>
      <xdr:colOff>177800</xdr:colOff>
      <xdr:row>34</xdr:row>
      <xdr:rowOff>222932</xdr:rowOff>
    </xdr:to>
    <xdr:sp macro="" textlink="">
      <xdr:nvSpPr>
        <xdr:cNvPr id="137" name="楕円 136">
          <a:extLst>
            <a:ext uri="{FF2B5EF4-FFF2-40B4-BE49-F238E27FC236}">
              <a16:creationId xmlns:a16="http://schemas.microsoft.com/office/drawing/2014/main" xmlns="" id="{00000000-0008-0000-0500-000089000000}"/>
            </a:ext>
          </a:extLst>
        </xdr:cNvPr>
        <xdr:cNvSpPr/>
      </xdr:nvSpPr>
      <xdr:spPr bwMode="auto">
        <a:xfrm>
          <a:off x="5600700" y="6388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309309</xdr:rowOff>
    </xdr:from>
    <xdr:ext cx="762000" cy="259045"/>
    <xdr:sp macro="" textlink="">
      <xdr:nvSpPr>
        <xdr:cNvPr id="138" name="人口1人当たり決算額の推移該当値テキスト445">
          <a:extLst>
            <a:ext uri="{FF2B5EF4-FFF2-40B4-BE49-F238E27FC236}">
              <a16:creationId xmlns:a16="http://schemas.microsoft.com/office/drawing/2014/main" xmlns="" id="{00000000-0008-0000-0500-00008A000000}"/>
            </a:ext>
          </a:extLst>
        </xdr:cNvPr>
        <xdr:cNvSpPr txBox="1"/>
      </xdr:nvSpPr>
      <xdr:spPr>
        <a:xfrm>
          <a:off x="5740400" y="6233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310352</xdr:rowOff>
    </xdr:from>
    <xdr:to>
      <xdr:col>26</xdr:col>
      <xdr:colOff>101600</xdr:colOff>
      <xdr:row>34</xdr:row>
      <xdr:rowOff>69052</xdr:rowOff>
    </xdr:to>
    <xdr:sp macro="" textlink="">
      <xdr:nvSpPr>
        <xdr:cNvPr id="139" name="楕円 138">
          <a:extLst>
            <a:ext uri="{FF2B5EF4-FFF2-40B4-BE49-F238E27FC236}">
              <a16:creationId xmlns:a16="http://schemas.microsoft.com/office/drawing/2014/main" xmlns="" id="{00000000-0008-0000-0500-00008B000000}"/>
            </a:ext>
          </a:extLst>
        </xdr:cNvPr>
        <xdr:cNvSpPr/>
      </xdr:nvSpPr>
      <xdr:spPr bwMode="auto">
        <a:xfrm>
          <a:off x="4953000" y="6234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79229</xdr:rowOff>
    </xdr:from>
    <xdr:ext cx="736600" cy="259045"/>
    <xdr:sp macro="" textlink="">
      <xdr:nvSpPr>
        <xdr:cNvPr id="140" name="テキスト ボックス 139">
          <a:extLst>
            <a:ext uri="{FF2B5EF4-FFF2-40B4-BE49-F238E27FC236}">
              <a16:creationId xmlns:a16="http://schemas.microsoft.com/office/drawing/2014/main" xmlns="" id="{00000000-0008-0000-0500-00008C000000}"/>
            </a:ext>
          </a:extLst>
        </xdr:cNvPr>
        <xdr:cNvSpPr txBox="1"/>
      </xdr:nvSpPr>
      <xdr:spPr>
        <a:xfrm>
          <a:off x="4622800" y="6003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93606</xdr:rowOff>
    </xdr:from>
    <xdr:to>
      <xdr:col>22</xdr:col>
      <xdr:colOff>165100</xdr:colOff>
      <xdr:row>34</xdr:row>
      <xdr:rowOff>195206</xdr:rowOff>
    </xdr:to>
    <xdr:sp macro="" textlink="">
      <xdr:nvSpPr>
        <xdr:cNvPr id="141" name="楕円 140">
          <a:extLst>
            <a:ext uri="{FF2B5EF4-FFF2-40B4-BE49-F238E27FC236}">
              <a16:creationId xmlns:a16="http://schemas.microsoft.com/office/drawing/2014/main" xmlns="" id="{00000000-0008-0000-0500-00008D000000}"/>
            </a:ext>
          </a:extLst>
        </xdr:cNvPr>
        <xdr:cNvSpPr/>
      </xdr:nvSpPr>
      <xdr:spPr bwMode="auto">
        <a:xfrm>
          <a:off x="4254500" y="6361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205383</xdr:rowOff>
    </xdr:from>
    <xdr:ext cx="762000" cy="259045"/>
    <xdr:sp macro="" textlink="">
      <xdr:nvSpPr>
        <xdr:cNvPr id="142" name="テキスト ボックス 141">
          <a:extLst>
            <a:ext uri="{FF2B5EF4-FFF2-40B4-BE49-F238E27FC236}">
              <a16:creationId xmlns:a16="http://schemas.microsoft.com/office/drawing/2014/main" xmlns="" id="{00000000-0008-0000-0500-00008E000000}"/>
            </a:ext>
          </a:extLst>
        </xdr:cNvPr>
        <xdr:cNvSpPr txBox="1"/>
      </xdr:nvSpPr>
      <xdr:spPr>
        <a:xfrm>
          <a:off x="3924300" y="612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12878</xdr:rowOff>
    </xdr:from>
    <xdr:to>
      <xdr:col>19</xdr:col>
      <xdr:colOff>38100</xdr:colOff>
      <xdr:row>34</xdr:row>
      <xdr:rowOff>114478</xdr:rowOff>
    </xdr:to>
    <xdr:sp macro="" textlink="">
      <xdr:nvSpPr>
        <xdr:cNvPr id="143" name="楕円 142">
          <a:extLst>
            <a:ext uri="{FF2B5EF4-FFF2-40B4-BE49-F238E27FC236}">
              <a16:creationId xmlns:a16="http://schemas.microsoft.com/office/drawing/2014/main" xmlns="" id="{00000000-0008-0000-0500-00008F000000}"/>
            </a:ext>
          </a:extLst>
        </xdr:cNvPr>
        <xdr:cNvSpPr/>
      </xdr:nvSpPr>
      <xdr:spPr bwMode="auto">
        <a:xfrm>
          <a:off x="3556000" y="6280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124655</xdr:rowOff>
    </xdr:from>
    <xdr:ext cx="762000" cy="259045"/>
    <xdr:sp macro="" textlink="">
      <xdr:nvSpPr>
        <xdr:cNvPr id="144" name="テキスト ボックス 143">
          <a:extLst>
            <a:ext uri="{FF2B5EF4-FFF2-40B4-BE49-F238E27FC236}">
              <a16:creationId xmlns:a16="http://schemas.microsoft.com/office/drawing/2014/main" xmlns="" id="{00000000-0008-0000-0500-000090000000}"/>
            </a:ext>
          </a:extLst>
        </xdr:cNvPr>
        <xdr:cNvSpPr txBox="1"/>
      </xdr:nvSpPr>
      <xdr:spPr>
        <a:xfrm>
          <a:off x="3225800" y="604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124533</xdr:rowOff>
    </xdr:from>
    <xdr:to>
      <xdr:col>15</xdr:col>
      <xdr:colOff>101600</xdr:colOff>
      <xdr:row>34</xdr:row>
      <xdr:rowOff>226133</xdr:rowOff>
    </xdr:to>
    <xdr:sp macro="" textlink="">
      <xdr:nvSpPr>
        <xdr:cNvPr id="145" name="楕円 144">
          <a:extLst>
            <a:ext uri="{FF2B5EF4-FFF2-40B4-BE49-F238E27FC236}">
              <a16:creationId xmlns:a16="http://schemas.microsoft.com/office/drawing/2014/main" xmlns="" id="{00000000-0008-0000-0500-000091000000}"/>
            </a:ext>
          </a:extLst>
        </xdr:cNvPr>
        <xdr:cNvSpPr/>
      </xdr:nvSpPr>
      <xdr:spPr bwMode="auto">
        <a:xfrm>
          <a:off x="2857500" y="6391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236310</xdr:rowOff>
    </xdr:from>
    <xdr:ext cx="762000" cy="259045"/>
    <xdr:sp macro="" textlink="">
      <xdr:nvSpPr>
        <xdr:cNvPr id="146" name="テキスト ボックス 145">
          <a:extLst>
            <a:ext uri="{FF2B5EF4-FFF2-40B4-BE49-F238E27FC236}">
              <a16:creationId xmlns:a16="http://schemas.microsoft.com/office/drawing/2014/main" xmlns="" id="{00000000-0008-0000-0500-000092000000}"/>
            </a:ext>
          </a:extLst>
        </xdr:cNvPr>
        <xdr:cNvSpPr txBox="1"/>
      </xdr:nvSpPr>
      <xdr:spPr>
        <a:xfrm>
          <a:off x="2527300" y="6160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新潟県村上市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58,238
57,907
1,174.17
42,888,826
40,981,938
1,827,414
22,041,079
33,934,025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102.4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xmlns=""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xmlns=""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xmlns=""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xmlns=""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126141</xdr:rowOff>
    </xdr:from>
    <xdr:to>
      <xdr:col>24</xdr:col>
      <xdr:colOff>62865</xdr:colOff>
      <xdr:row>39</xdr:row>
      <xdr:rowOff>4869</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flipV="1">
          <a:off x="4633595" y="5269641"/>
          <a:ext cx="1270" cy="142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8696</xdr:rowOff>
    </xdr:from>
    <xdr:ext cx="534377" cy="259045"/>
    <xdr:sp macro="" textlink="">
      <xdr:nvSpPr>
        <xdr:cNvPr id="61" name="人件費最小値テキスト">
          <a:extLst>
            <a:ext uri="{FF2B5EF4-FFF2-40B4-BE49-F238E27FC236}">
              <a16:creationId xmlns:a16="http://schemas.microsoft.com/office/drawing/2014/main" xmlns="" id="{00000000-0008-0000-0600-00003D000000}"/>
            </a:ext>
          </a:extLst>
        </xdr:cNvPr>
        <xdr:cNvSpPr txBox="1"/>
      </xdr:nvSpPr>
      <xdr:spPr>
        <a:xfrm>
          <a:off x="4686300" y="669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4869</xdr:rowOff>
    </xdr:from>
    <xdr:to>
      <xdr:col>24</xdr:col>
      <xdr:colOff>152400</xdr:colOff>
      <xdr:row>39</xdr:row>
      <xdr:rowOff>4869</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a:off x="4546600" y="6691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72818</xdr:rowOff>
    </xdr:from>
    <xdr:ext cx="599010" cy="259045"/>
    <xdr:sp macro="" textlink="">
      <xdr:nvSpPr>
        <xdr:cNvPr id="63" name="人件費最大値テキスト">
          <a:extLst>
            <a:ext uri="{FF2B5EF4-FFF2-40B4-BE49-F238E27FC236}">
              <a16:creationId xmlns:a16="http://schemas.microsoft.com/office/drawing/2014/main" xmlns="" id="{00000000-0008-0000-0600-00003F000000}"/>
            </a:ext>
          </a:extLst>
        </xdr:cNvPr>
        <xdr:cNvSpPr txBox="1"/>
      </xdr:nvSpPr>
      <xdr:spPr>
        <a:xfrm>
          <a:off x="4686300" y="5044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126141</xdr:rowOff>
    </xdr:from>
    <xdr:to>
      <xdr:col>24</xdr:col>
      <xdr:colOff>152400</xdr:colOff>
      <xdr:row>30</xdr:row>
      <xdr:rowOff>126141</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a:off x="4546600" y="526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49660</xdr:rowOff>
    </xdr:from>
    <xdr:to>
      <xdr:col>24</xdr:col>
      <xdr:colOff>63500</xdr:colOff>
      <xdr:row>35</xdr:row>
      <xdr:rowOff>77178</xdr:rowOff>
    </xdr:to>
    <xdr:cxnSp macro="">
      <xdr:nvCxnSpPr>
        <xdr:cNvPr id="65" name="直線コネクタ 64">
          <a:extLst>
            <a:ext uri="{FF2B5EF4-FFF2-40B4-BE49-F238E27FC236}">
              <a16:creationId xmlns:a16="http://schemas.microsoft.com/office/drawing/2014/main" xmlns="" id="{00000000-0008-0000-0600-000041000000}"/>
            </a:ext>
          </a:extLst>
        </xdr:cNvPr>
        <xdr:cNvCxnSpPr/>
      </xdr:nvCxnSpPr>
      <xdr:spPr>
        <a:xfrm flipV="1">
          <a:off x="3797300" y="5878960"/>
          <a:ext cx="838200" cy="198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164511</xdr:rowOff>
    </xdr:from>
    <xdr:ext cx="534377" cy="259045"/>
    <xdr:sp macro="" textlink="">
      <xdr:nvSpPr>
        <xdr:cNvPr id="66" name="人件費平均値テキスト">
          <a:extLst>
            <a:ext uri="{FF2B5EF4-FFF2-40B4-BE49-F238E27FC236}">
              <a16:creationId xmlns:a16="http://schemas.microsoft.com/office/drawing/2014/main" xmlns="" id="{00000000-0008-0000-0600-000042000000}"/>
            </a:ext>
          </a:extLst>
        </xdr:cNvPr>
        <xdr:cNvSpPr txBox="1"/>
      </xdr:nvSpPr>
      <xdr:spPr>
        <a:xfrm>
          <a:off x="4686300" y="6165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14634</xdr:rowOff>
    </xdr:from>
    <xdr:to>
      <xdr:col>24</xdr:col>
      <xdr:colOff>114300</xdr:colOff>
      <xdr:row>36</xdr:row>
      <xdr:rowOff>116234</xdr:rowOff>
    </xdr:to>
    <xdr:sp macro="" textlink="">
      <xdr:nvSpPr>
        <xdr:cNvPr id="67" name="フローチャート: 判断 66">
          <a:extLst>
            <a:ext uri="{FF2B5EF4-FFF2-40B4-BE49-F238E27FC236}">
              <a16:creationId xmlns:a16="http://schemas.microsoft.com/office/drawing/2014/main" xmlns="" id="{00000000-0008-0000-0600-000043000000}"/>
            </a:ext>
          </a:extLst>
        </xdr:cNvPr>
        <xdr:cNvSpPr/>
      </xdr:nvSpPr>
      <xdr:spPr>
        <a:xfrm>
          <a:off x="4584700" y="6186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77178</xdr:rowOff>
    </xdr:from>
    <xdr:to>
      <xdr:col>19</xdr:col>
      <xdr:colOff>177800</xdr:colOff>
      <xdr:row>35</xdr:row>
      <xdr:rowOff>89008</xdr:rowOff>
    </xdr:to>
    <xdr:cxnSp macro="">
      <xdr:nvCxnSpPr>
        <xdr:cNvPr id="68" name="直線コネクタ 67">
          <a:extLst>
            <a:ext uri="{FF2B5EF4-FFF2-40B4-BE49-F238E27FC236}">
              <a16:creationId xmlns:a16="http://schemas.microsoft.com/office/drawing/2014/main" xmlns="" id="{00000000-0008-0000-0600-000044000000}"/>
            </a:ext>
          </a:extLst>
        </xdr:cNvPr>
        <xdr:cNvCxnSpPr/>
      </xdr:nvCxnSpPr>
      <xdr:spPr>
        <a:xfrm flipV="1">
          <a:off x="2908300" y="6077928"/>
          <a:ext cx="889000" cy="1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130091</xdr:rowOff>
    </xdr:from>
    <xdr:to>
      <xdr:col>20</xdr:col>
      <xdr:colOff>38100</xdr:colOff>
      <xdr:row>37</xdr:row>
      <xdr:rowOff>60241</xdr:rowOff>
    </xdr:to>
    <xdr:sp macro="" textlink="">
      <xdr:nvSpPr>
        <xdr:cNvPr id="69" name="フローチャート: 判断 68">
          <a:extLst>
            <a:ext uri="{FF2B5EF4-FFF2-40B4-BE49-F238E27FC236}">
              <a16:creationId xmlns:a16="http://schemas.microsoft.com/office/drawing/2014/main" xmlns="" id="{00000000-0008-0000-0600-000045000000}"/>
            </a:ext>
          </a:extLst>
        </xdr:cNvPr>
        <xdr:cNvSpPr/>
      </xdr:nvSpPr>
      <xdr:spPr>
        <a:xfrm>
          <a:off x="3746500" y="630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51368</xdr:rowOff>
    </xdr:from>
    <xdr:ext cx="534377" cy="259045"/>
    <xdr:sp macro="" textlink="">
      <xdr:nvSpPr>
        <xdr:cNvPr id="70" name="テキスト ボックス 69">
          <a:extLst>
            <a:ext uri="{FF2B5EF4-FFF2-40B4-BE49-F238E27FC236}">
              <a16:creationId xmlns:a16="http://schemas.microsoft.com/office/drawing/2014/main" xmlns="" id="{00000000-0008-0000-0600-000046000000}"/>
            </a:ext>
          </a:extLst>
        </xdr:cNvPr>
        <xdr:cNvSpPr txBox="1"/>
      </xdr:nvSpPr>
      <xdr:spPr>
        <a:xfrm>
          <a:off x="3530111" y="639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89008</xdr:rowOff>
    </xdr:from>
    <xdr:to>
      <xdr:col>15</xdr:col>
      <xdr:colOff>50800</xdr:colOff>
      <xdr:row>35</xdr:row>
      <xdr:rowOff>134342</xdr:rowOff>
    </xdr:to>
    <xdr:cxnSp macro="">
      <xdr:nvCxnSpPr>
        <xdr:cNvPr id="71" name="直線コネクタ 70">
          <a:extLst>
            <a:ext uri="{FF2B5EF4-FFF2-40B4-BE49-F238E27FC236}">
              <a16:creationId xmlns:a16="http://schemas.microsoft.com/office/drawing/2014/main" xmlns="" id="{00000000-0008-0000-0600-000047000000}"/>
            </a:ext>
          </a:extLst>
        </xdr:cNvPr>
        <xdr:cNvCxnSpPr/>
      </xdr:nvCxnSpPr>
      <xdr:spPr>
        <a:xfrm flipV="1">
          <a:off x="2019300" y="6089758"/>
          <a:ext cx="889000" cy="4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133877</xdr:rowOff>
    </xdr:from>
    <xdr:to>
      <xdr:col>15</xdr:col>
      <xdr:colOff>101600</xdr:colOff>
      <xdr:row>37</xdr:row>
      <xdr:rowOff>64027</xdr:rowOff>
    </xdr:to>
    <xdr:sp macro="" textlink="">
      <xdr:nvSpPr>
        <xdr:cNvPr id="72" name="フローチャート: 判断 71">
          <a:extLst>
            <a:ext uri="{FF2B5EF4-FFF2-40B4-BE49-F238E27FC236}">
              <a16:creationId xmlns:a16="http://schemas.microsoft.com/office/drawing/2014/main" xmlns="" id="{00000000-0008-0000-0600-000048000000}"/>
            </a:ext>
          </a:extLst>
        </xdr:cNvPr>
        <xdr:cNvSpPr/>
      </xdr:nvSpPr>
      <xdr:spPr>
        <a:xfrm>
          <a:off x="2857500" y="63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55154</xdr:rowOff>
    </xdr:from>
    <xdr:ext cx="534377" cy="259045"/>
    <xdr:sp macro="" textlink="">
      <xdr:nvSpPr>
        <xdr:cNvPr id="73" name="テキスト ボックス 72">
          <a:extLst>
            <a:ext uri="{FF2B5EF4-FFF2-40B4-BE49-F238E27FC236}">
              <a16:creationId xmlns:a16="http://schemas.microsoft.com/office/drawing/2014/main" xmlns="" id="{00000000-0008-0000-0600-000049000000}"/>
            </a:ext>
          </a:extLst>
        </xdr:cNvPr>
        <xdr:cNvSpPr txBox="1"/>
      </xdr:nvSpPr>
      <xdr:spPr>
        <a:xfrm>
          <a:off x="2641111" y="639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134342</xdr:rowOff>
    </xdr:from>
    <xdr:to>
      <xdr:col>10</xdr:col>
      <xdr:colOff>114300</xdr:colOff>
      <xdr:row>36</xdr:row>
      <xdr:rowOff>1683</xdr:rowOff>
    </xdr:to>
    <xdr:cxnSp macro="">
      <xdr:nvCxnSpPr>
        <xdr:cNvPr id="74" name="直線コネクタ 73">
          <a:extLst>
            <a:ext uri="{FF2B5EF4-FFF2-40B4-BE49-F238E27FC236}">
              <a16:creationId xmlns:a16="http://schemas.microsoft.com/office/drawing/2014/main" xmlns="" id="{00000000-0008-0000-0600-00004A000000}"/>
            </a:ext>
          </a:extLst>
        </xdr:cNvPr>
        <xdr:cNvCxnSpPr/>
      </xdr:nvCxnSpPr>
      <xdr:spPr>
        <a:xfrm flipV="1">
          <a:off x="1130300" y="6135092"/>
          <a:ext cx="889000" cy="3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134220</xdr:rowOff>
    </xdr:from>
    <xdr:to>
      <xdr:col>10</xdr:col>
      <xdr:colOff>165100</xdr:colOff>
      <xdr:row>37</xdr:row>
      <xdr:rowOff>64370</xdr:rowOff>
    </xdr:to>
    <xdr:sp macro="" textlink="">
      <xdr:nvSpPr>
        <xdr:cNvPr id="75" name="フローチャート: 判断 74">
          <a:extLst>
            <a:ext uri="{FF2B5EF4-FFF2-40B4-BE49-F238E27FC236}">
              <a16:creationId xmlns:a16="http://schemas.microsoft.com/office/drawing/2014/main" xmlns="" id="{00000000-0008-0000-0600-00004B000000}"/>
            </a:ext>
          </a:extLst>
        </xdr:cNvPr>
        <xdr:cNvSpPr/>
      </xdr:nvSpPr>
      <xdr:spPr>
        <a:xfrm>
          <a:off x="1968500" y="630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55497</xdr:rowOff>
    </xdr:from>
    <xdr:ext cx="534377"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1752111" y="639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139864</xdr:rowOff>
    </xdr:from>
    <xdr:to>
      <xdr:col>6</xdr:col>
      <xdr:colOff>38100</xdr:colOff>
      <xdr:row>37</xdr:row>
      <xdr:rowOff>70014</xdr:rowOff>
    </xdr:to>
    <xdr:sp macro="" textlink="">
      <xdr:nvSpPr>
        <xdr:cNvPr id="77" name="フローチャート: 判断 76">
          <a:extLst>
            <a:ext uri="{FF2B5EF4-FFF2-40B4-BE49-F238E27FC236}">
              <a16:creationId xmlns:a16="http://schemas.microsoft.com/office/drawing/2014/main" xmlns="" id="{00000000-0008-0000-0600-00004D000000}"/>
            </a:ext>
          </a:extLst>
        </xdr:cNvPr>
        <xdr:cNvSpPr/>
      </xdr:nvSpPr>
      <xdr:spPr>
        <a:xfrm>
          <a:off x="1079500" y="631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61141</xdr:rowOff>
    </xdr:from>
    <xdr:ext cx="534377"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863111" y="640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xmlns=""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170310</xdr:rowOff>
    </xdr:from>
    <xdr:to>
      <xdr:col>24</xdr:col>
      <xdr:colOff>114300</xdr:colOff>
      <xdr:row>34</xdr:row>
      <xdr:rowOff>100460</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4584700" y="582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21737</xdr:rowOff>
    </xdr:from>
    <xdr:ext cx="599010" cy="259045"/>
    <xdr:sp macro="" textlink="">
      <xdr:nvSpPr>
        <xdr:cNvPr id="85" name="人件費該当値テキスト">
          <a:extLst>
            <a:ext uri="{FF2B5EF4-FFF2-40B4-BE49-F238E27FC236}">
              <a16:creationId xmlns:a16="http://schemas.microsoft.com/office/drawing/2014/main" xmlns="" id="{00000000-0008-0000-0600-000055000000}"/>
            </a:ext>
          </a:extLst>
        </xdr:cNvPr>
        <xdr:cNvSpPr txBox="1"/>
      </xdr:nvSpPr>
      <xdr:spPr>
        <a:xfrm>
          <a:off x="4686300" y="5679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26378</xdr:rowOff>
    </xdr:from>
    <xdr:to>
      <xdr:col>20</xdr:col>
      <xdr:colOff>38100</xdr:colOff>
      <xdr:row>35</xdr:row>
      <xdr:rowOff>127978</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3746500" y="60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144505</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3530111" y="580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38208</xdr:rowOff>
    </xdr:from>
    <xdr:to>
      <xdr:col>15</xdr:col>
      <xdr:colOff>101600</xdr:colOff>
      <xdr:row>35</xdr:row>
      <xdr:rowOff>139808</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2857500" y="603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156335</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2641111" y="581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83542</xdr:rowOff>
    </xdr:from>
    <xdr:to>
      <xdr:col>10</xdr:col>
      <xdr:colOff>165100</xdr:colOff>
      <xdr:row>36</xdr:row>
      <xdr:rowOff>13692</xdr:rowOff>
    </xdr:to>
    <xdr:sp macro="" textlink="">
      <xdr:nvSpPr>
        <xdr:cNvPr id="90" name="楕円 89">
          <a:extLst>
            <a:ext uri="{FF2B5EF4-FFF2-40B4-BE49-F238E27FC236}">
              <a16:creationId xmlns:a16="http://schemas.microsoft.com/office/drawing/2014/main" xmlns="" id="{00000000-0008-0000-0600-00005A000000}"/>
            </a:ext>
          </a:extLst>
        </xdr:cNvPr>
        <xdr:cNvSpPr/>
      </xdr:nvSpPr>
      <xdr:spPr>
        <a:xfrm>
          <a:off x="1968500" y="608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30219</xdr:rowOff>
    </xdr:from>
    <xdr:ext cx="534377" cy="259045"/>
    <xdr:sp macro="" textlink="">
      <xdr:nvSpPr>
        <xdr:cNvPr id="91" name="テキスト ボックス 90">
          <a:extLst>
            <a:ext uri="{FF2B5EF4-FFF2-40B4-BE49-F238E27FC236}">
              <a16:creationId xmlns:a16="http://schemas.microsoft.com/office/drawing/2014/main" xmlns="" id="{00000000-0008-0000-0600-00005B000000}"/>
            </a:ext>
          </a:extLst>
        </xdr:cNvPr>
        <xdr:cNvSpPr txBox="1"/>
      </xdr:nvSpPr>
      <xdr:spPr>
        <a:xfrm>
          <a:off x="1752111" y="585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122333</xdr:rowOff>
    </xdr:from>
    <xdr:to>
      <xdr:col>6</xdr:col>
      <xdr:colOff>38100</xdr:colOff>
      <xdr:row>36</xdr:row>
      <xdr:rowOff>52483</xdr:rowOff>
    </xdr:to>
    <xdr:sp macro="" textlink="">
      <xdr:nvSpPr>
        <xdr:cNvPr id="92" name="楕円 91">
          <a:extLst>
            <a:ext uri="{FF2B5EF4-FFF2-40B4-BE49-F238E27FC236}">
              <a16:creationId xmlns:a16="http://schemas.microsoft.com/office/drawing/2014/main" xmlns="" id="{00000000-0008-0000-0600-00005C000000}"/>
            </a:ext>
          </a:extLst>
        </xdr:cNvPr>
        <xdr:cNvSpPr/>
      </xdr:nvSpPr>
      <xdr:spPr>
        <a:xfrm>
          <a:off x="1079500" y="612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69010</xdr:rowOff>
    </xdr:from>
    <xdr:ext cx="534377" cy="259045"/>
    <xdr:sp macro="" textlink="">
      <xdr:nvSpPr>
        <xdr:cNvPr id="93" name="テキスト ボックス 92">
          <a:extLst>
            <a:ext uri="{FF2B5EF4-FFF2-40B4-BE49-F238E27FC236}">
              <a16:creationId xmlns:a16="http://schemas.microsoft.com/office/drawing/2014/main" xmlns="" id="{00000000-0008-0000-0600-00005D000000}"/>
            </a:ext>
          </a:extLst>
        </xdr:cNvPr>
        <xdr:cNvSpPr txBox="1"/>
      </xdr:nvSpPr>
      <xdr:spPr>
        <a:xfrm>
          <a:off x="863111" y="589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xmlns=""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xmlns=""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xmlns=""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a:extLst>
            <a:ext uri="{FF2B5EF4-FFF2-40B4-BE49-F238E27FC236}">
              <a16:creationId xmlns:a16="http://schemas.microsoft.com/office/drawing/2014/main" xmlns="" id="{00000000-0008-0000-0600-000070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a:extLst>
            <a:ext uri="{FF2B5EF4-FFF2-40B4-BE49-F238E27FC236}">
              <a16:creationId xmlns:a16="http://schemas.microsoft.com/office/drawing/2014/main" xmlns="" id="{00000000-0008-0000-0600-000072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a:extLst>
            <a:ext uri="{FF2B5EF4-FFF2-40B4-BE49-F238E27FC236}">
              <a16:creationId xmlns:a16="http://schemas.microsoft.com/office/drawing/2014/main" xmlns="" id="{00000000-0008-0000-0600-000074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a:extLst>
            <a:ext uri="{FF2B5EF4-FFF2-40B4-BE49-F238E27FC236}">
              <a16:creationId xmlns:a16="http://schemas.microsoft.com/office/drawing/2014/main" xmlns="" id="{00000000-0008-0000-0600-000076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a:extLst>
            <a:ext uri="{FF2B5EF4-FFF2-40B4-BE49-F238E27FC236}">
              <a16:creationId xmlns:a16="http://schemas.microsoft.com/office/drawing/2014/main" xmlns="" id="{00000000-0008-0000-0600-000077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140516</xdr:rowOff>
    </xdr:from>
    <xdr:to>
      <xdr:col>24</xdr:col>
      <xdr:colOff>62865</xdr:colOff>
      <xdr:row>59</xdr:row>
      <xdr:rowOff>101981</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flipV="1">
          <a:off x="4633595" y="8713016"/>
          <a:ext cx="1270" cy="150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105808</xdr:rowOff>
    </xdr:from>
    <xdr:ext cx="534377" cy="259045"/>
    <xdr:sp macro="" textlink="">
      <xdr:nvSpPr>
        <xdr:cNvPr id="121" name="物件費最小値テキスト">
          <a:extLst>
            <a:ext uri="{FF2B5EF4-FFF2-40B4-BE49-F238E27FC236}">
              <a16:creationId xmlns:a16="http://schemas.microsoft.com/office/drawing/2014/main" xmlns="" id="{00000000-0008-0000-0600-000079000000}"/>
            </a:ext>
          </a:extLst>
        </xdr:cNvPr>
        <xdr:cNvSpPr txBox="1"/>
      </xdr:nvSpPr>
      <xdr:spPr>
        <a:xfrm>
          <a:off x="4686300" y="1022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101981</xdr:rowOff>
    </xdr:from>
    <xdr:to>
      <xdr:col>24</xdr:col>
      <xdr:colOff>152400</xdr:colOff>
      <xdr:row>59</xdr:row>
      <xdr:rowOff>101981</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a:off x="4546600" y="1021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87193</xdr:rowOff>
    </xdr:from>
    <xdr:ext cx="599010" cy="259045"/>
    <xdr:sp macro="" textlink="">
      <xdr:nvSpPr>
        <xdr:cNvPr id="123" name="物件費最大値テキスト">
          <a:extLst>
            <a:ext uri="{FF2B5EF4-FFF2-40B4-BE49-F238E27FC236}">
              <a16:creationId xmlns:a16="http://schemas.microsoft.com/office/drawing/2014/main" xmlns="" id="{00000000-0008-0000-0600-00007B000000}"/>
            </a:ext>
          </a:extLst>
        </xdr:cNvPr>
        <xdr:cNvSpPr txBox="1"/>
      </xdr:nvSpPr>
      <xdr:spPr>
        <a:xfrm>
          <a:off x="4686300" y="8488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140516</xdr:rowOff>
    </xdr:from>
    <xdr:to>
      <xdr:col>24</xdr:col>
      <xdr:colOff>152400</xdr:colOff>
      <xdr:row>50</xdr:row>
      <xdr:rowOff>140516</xdr:rowOff>
    </xdr:to>
    <xdr:cxnSp macro="">
      <xdr:nvCxnSpPr>
        <xdr:cNvPr id="124" name="直線コネクタ 123">
          <a:extLst>
            <a:ext uri="{FF2B5EF4-FFF2-40B4-BE49-F238E27FC236}">
              <a16:creationId xmlns:a16="http://schemas.microsoft.com/office/drawing/2014/main" xmlns="" id="{00000000-0008-0000-0600-00007C000000}"/>
            </a:ext>
          </a:extLst>
        </xdr:cNvPr>
        <xdr:cNvCxnSpPr/>
      </xdr:nvCxnSpPr>
      <xdr:spPr>
        <a:xfrm>
          <a:off x="4546600" y="8713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116660</xdr:rowOff>
    </xdr:from>
    <xdr:to>
      <xdr:col>24</xdr:col>
      <xdr:colOff>63500</xdr:colOff>
      <xdr:row>55</xdr:row>
      <xdr:rowOff>35132</xdr:rowOff>
    </xdr:to>
    <xdr:cxnSp macro="">
      <xdr:nvCxnSpPr>
        <xdr:cNvPr id="125" name="直線コネクタ 124">
          <a:extLst>
            <a:ext uri="{FF2B5EF4-FFF2-40B4-BE49-F238E27FC236}">
              <a16:creationId xmlns:a16="http://schemas.microsoft.com/office/drawing/2014/main" xmlns="" id="{00000000-0008-0000-0600-00007D000000}"/>
            </a:ext>
          </a:extLst>
        </xdr:cNvPr>
        <xdr:cNvCxnSpPr/>
      </xdr:nvCxnSpPr>
      <xdr:spPr>
        <a:xfrm flipV="1">
          <a:off x="3797300" y="9374960"/>
          <a:ext cx="838200" cy="89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27877</xdr:rowOff>
    </xdr:from>
    <xdr:ext cx="534377" cy="259045"/>
    <xdr:sp macro="" textlink="">
      <xdr:nvSpPr>
        <xdr:cNvPr id="126" name="物件費平均値テキスト">
          <a:extLst>
            <a:ext uri="{FF2B5EF4-FFF2-40B4-BE49-F238E27FC236}">
              <a16:creationId xmlns:a16="http://schemas.microsoft.com/office/drawing/2014/main" xmlns="" id="{00000000-0008-0000-0600-00007E000000}"/>
            </a:ext>
          </a:extLst>
        </xdr:cNvPr>
        <xdr:cNvSpPr txBox="1"/>
      </xdr:nvSpPr>
      <xdr:spPr>
        <a:xfrm>
          <a:off x="4686300" y="9629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49450</xdr:rowOff>
    </xdr:from>
    <xdr:to>
      <xdr:col>24</xdr:col>
      <xdr:colOff>114300</xdr:colOff>
      <xdr:row>56</xdr:row>
      <xdr:rowOff>151050</xdr:rowOff>
    </xdr:to>
    <xdr:sp macro="" textlink="">
      <xdr:nvSpPr>
        <xdr:cNvPr id="127" name="フローチャート: 判断 126">
          <a:extLst>
            <a:ext uri="{FF2B5EF4-FFF2-40B4-BE49-F238E27FC236}">
              <a16:creationId xmlns:a16="http://schemas.microsoft.com/office/drawing/2014/main" xmlns="" id="{00000000-0008-0000-0600-00007F000000}"/>
            </a:ext>
          </a:extLst>
        </xdr:cNvPr>
        <xdr:cNvSpPr/>
      </xdr:nvSpPr>
      <xdr:spPr>
        <a:xfrm>
          <a:off x="45847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144484</xdr:rowOff>
    </xdr:from>
    <xdr:to>
      <xdr:col>19</xdr:col>
      <xdr:colOff>177800</xdr:colOff>
      <xdr:row>55</xdr:row>
      <xdr:rowOff>35132</xdr:rowOff>
    </xdr:to>
    <xdr:cxnSp macro="">
      <xdr:nvCxnSpPr>
        <xdr:cNvPr id="128" name="直線コネクタ 127">
          <a:extLst>
            <a:ext uri="{FF2B5EF4-FFF2-40B4-BE49-F238E27FC236}">
              <a16:creationId xmlns:a16="http://schemas.microsoft.com/office/drawing/2014/main" xmlns="" id="{00000000-0008-0000-0600-000080000000}"/>
            </a:ext>
          </a:extLst>
        </xdr:cNvPr>
        <xdr:cNvCxnSpPr/>
      </xdr:nvCxnSpPr>
      <xdr:spPr>
        <a:xfrm>
          <a:off x="2908300" y="9402784"/>
          <a:ext cx="889000" cy="6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96901</xdr:rowOff>
    </xdr:from>
    <xdr:to>
      <xdr:col>20</xdr:col>
      <xdr:colOff>38100</xdr:colOff>
      <xdr:row>57</xdr:row>
      <xdr:rowOff>27051</xdr:rowOff>
    </xdr:to>
    <xdr:sp macro="" textlink="">
      <xdr:nvSpPr>
        <xdr:cNvPr id="129" name="フローチャート: 判断 128">
          <a:extLst>
            <a:ext uri="{FF2B5EF4-FFF2-40B4-BE49-F238E27FC236}">
              <a16:creationId xmlns:a16="http://schemas.microsoft.com/office/drawing/2014/main" xmlns="" id="{00000000-0008-0000-0600-000081000000}"/>
            </a:ext>
          </a:extLst>
        </xdr:cNvPr>
        <xdr:cNvSpPr/>
      </xdr:nvSpPr>
      <xdr:spPr>
        <a:xfrm>
          <a:off x="3746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18178</xdr:rowOff>
    </xdr:from>
    <xdr:ext cx="534377"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3530111" y="979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144484</xdr:rowOff>
    </xdr:from>
    <xdr:to>
      <xdr:col>15</xdr:col>
      <xdr:colOff>50800</xdr:colOff>
      <xdr:row>54</xdr:row>
      <xdr:rowOff>161303</xdr:rowOff>
    </xdr:to>
    <xdr:cxnSp macro="">
      <xdr:nvCxnSpPr>
        <xdr:cNvPr id="131" name="直線コネクタ 130">
          <a:extLst>
            <a:ext uri="{FF2B5EF4-FFF2-40B4-BE49-F238E27FC236}">
              <a16:creationId xmlns:a16="http://schemas.microsoft.com/office/drawing/2014/main" xmlns="" id="{00000000-0008-0000-0600-000083000000}"/>
            </a:ext>
          </a:extLst>
        </xdr:cNvPr>
        <xdr:cNvCxnSpPr/>
      </xdr:nvCxnSpPr>
      <xdr:spPr>
        <a:xfrm flipV="1">
          <a:off x="2019300" y="9402784"/>
          <a:ext cx="889000" cy="1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171310</xdr:rowOff>
    </xdr:from>
    <xdr:to>
      <xdr:col>15</xdr:col>
      <xdr:colOff>101600</xdr:colOff>
      <xdr:row>57</xdr:row>
      <xdr:rowOff>101460</xdr:rowOff>
    </xdr:to>
    <xdr:sp macro="" textlink="">
      <xdr:nvSpPr>
        <xdr:cNvPr id="132" name="フローチャート: 判断 131">
          <a:extLst>
            <a:ext uri="{FF2B5EF4-FFF2-40B4-BE49-F238E27FC236}">
              <a16:creationId xmlns:a16="http://schemas.microsoft.com/office/drawing/2014/main" xmlns="" id="{00000000-0008-0000-0600-000084000000}"/>
            </a:ext>
          </a:extLst>
        </xdr:cNvPr>
        <xdr:cNvSpPr/>
      </xdr:nvSpPr>
      <xdr:spPr>
        <a:xfrm>
          <a:off x="2857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92587</xdr:rowOff>
    </xdr:from>
    <xdr:ext cx="534377"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2641111" y="986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161303</xdr:rowOff>
    </xdr:from>
    <xdr:to>
      <xdr:col>10</xdr:col>
      <xdr:colOff>114300</xdr:colOff>
      <xdr:row>55</xdr:row>
      <xdr:rowOff>61258</xdr:rowOff>
    </xdr:to>
    <xdr:cxnSp macro="">
      <xdr:nvCxnSpPr>
        <xdr:cNvPr id="134" name="直線コネクタ 133">
          <a:extLst>
            <a:ext uri="{FF2B5EF4-FFF2-40B4-BE49-F238E27FC236}">
              <a16:creationId xmlns:a16="http://schemas.microsoft.com/office/drawing/2014/main" xmlns="" id="{00000000-0008-0000-0600-000086000000}"/>
            </a:ext>
          </a:extLst>
        </xdr:cNvPr>
        <xdr:cNvCxnSpPr/>
      </xdr:nvCxnSpPr>
      <xdr:spPr>
        <a:xfrm flipV="1">
          <a:off x="1130300" y="9419603"/>
          <a:ext cx="889000" cy="7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25349</xdr:rowOff>
    </xdr:from>
    <xdr:to>
      <xdr:col>10</xdr:col>
      <xdr:colOff>165100</xdr:colOff>
      <xdr:row>57</xdr:row>
      <xdr:rowOff>126949</xdr:rowOff>
    </xdr:to>
    <xdr:sp macro="" textlink="">
      <xdr:nvSpPr>
        <xdr:cNvPr id="135" name="フローチャート: 判断 134">
          <a:extLst>
            <a:ext uri="{FF2B5EF4-FFF2-40B4-BE49-F238E27FC236}">
              <a16:creationId xmlns:a16="http://schemas.microsoft.com/office/drawing/2014/main" xmlns="" id="{00000000-0008-0000-0600-000087000000}"/>
            </a:ext>
          </a:extLst>
        </xdr:cNvPr>
        <xdr:cNvSpPr/>
      </xdr:nvSpPr>
      <xdr:spPr>
        <a:xfrm>
          <a:off x="1968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118076</xdr:rowOff>
    </xdr:from>
    <xdr:ext cx="534377"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1752111" y="98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55573</xdr:rowOff>
    </xdr:from>
    <xdr:to>
      <xdr:col>6</xdr:col>
      <xdr:colOff>38100</xdr:colOff>
      <xdr:row>57</xdr:row>
      <xdr:rowOff>157173</xdr:rowOff>
    </xdr:to>
    <xdr:sp macro="" textlink="">
      <xdr:nvSpPr>
        <xdr:cNvPr id="137" name="フローチャート: 判断 136">
          <a:extLst>
            <a:ext uri="{FF2B5EF4-FFF2-40B4-BE49-F238E27FC236}">
              <a16:creationId xmlns:a16="http://schemas.microsoft.com/office/drawing/2014/main" xmlns="" id="{00000000-0008-0000-0600-000089000000}"/>
            </a:ext>
          </a:extLst>
        </xdr:cNvPr>
        <xdr:cNvSpPr/>
      </xdr:nvSpPr>
      <xdr:spPr>
        <a:xfrm>
          <a:off x="1079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148300</xdr:rowOff>
    </xdr:from>
    <xdr:ext cx="534377"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863111" y="992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xmlns="" id="{00000000-0008-0000-0600-00008D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a:extLst>
            <a:ext uri="{FF2B5EF4-FFF2-40B4-BE49-F238E27FC236}">
              <a16:creationId xmlns:a16="http://schemas.microsoft.com/office/drawing/2014/main" xmlns="" id="{00000000-0008-0000-0600-00008E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65860</xdr:rowOff>
    </xdr:from>
    <xdr:to>
      <xdr:col>24</xdr:col>
      <xdr:colOff>114300</xdr:colOff>
      <xdr:row>54</xdr:row>
      <xdr:rowOff>167460</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4584700" y="932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88737</xdr:rowOff>
    </xdr:from>
    <xdr:ext cx="534377" cy="259045"/>
    <xdr:sp macro="" textlink="">
      <xdr:nvSpPr>
        <xdr:cNvPr id="145" name="物件費該当値テキスト">
          <a:extLst>
            <a:ext uri="{FF2B5EF4-FFF2-40B4-BE49-F238E27FC236}">
              <a16:creationId xmlns:a16="http://schemas.microsoft.com/office/drawing/2014/main" xmlns="" id="{00000000-0008-0000-0600-000091000000}"/>
            </a:ext>
          </a:extLst>
        </xdr:cNvPr>
        <xdr:cNvSpPr txBox="1"/>
      </xdr:nvSpPr>
      <xdr:spPr>
        <a:xfrm>
          <a:off x="4686300" y="9175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155782</xdr:rowOff>
    </xdr:from>
    <xdr:to>
      <xdr:col>20</xdr:col>
      <xdr:colOff>38100</xdr:colOff>
      <xdr:row>55</xdr:row>
      <xdr:rowOff>85932</xdr:rowOff>
    </xdr:to>
    <xdr:sp macro="" textlink="">
      <xdr:nvSpPr>
        <xdr:cNvPr id="146" name="楕円 145">
          <a:extLst>
            <a:ext uri="{FF2B5EF4-FFF2-40B4-BE49-F238E27FC236}">
              <a16:creationId xmlns:a16="http://schemas.microsoft.com/office/drawing/2014/main" xmlns="" id="{00000000-0008-0000-0600-000092000000}"/>
            </a:ext>
          </a:extLst>
        </xdr:cNvPr>
        <xdr:cNvSpPr/>
      </xdr:nvSpPr>
      <xdr:spPr>
        <a:xfrm>
          <a:off x="3746500" y="941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102459</xdr:rowOff>
    </xdr:from>
    <xdr:ext cx="534377" cy="259045"/>
    <xdr:sp macro="" textlink="">
      <xdr:nvSpPr>
        <xdr:cNvPr id="147" name="テキスト ボックス 146">
          <a:extLst>
            <a:ext uri="{FF2B5EF4-FFF2-40B4-BE49-F238E27FC236}">
              <a16:creationId xmlns:a16="http://schemas.microsoft.com/office/drawing/2014/main" xmlns="" id="{00000000-0008-0000-0600-000093000000}"/>
            </a:ext>
          </a:extLst>
        </xdr:cNvPr>
        <xdr:cNvSpPr txBox="1"/>
      </xdr:nvSpPr>
      <xdr:spPr>
        <a:xfrm>
          <a:off x="3530111" y="918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93684</xdr:rowOff>
    </xdr:from>
    <xdr:to>
      <xdr:col>15</xdr:col>
      <xdr:colOff>101600</xdr:colOff>
      <xdr:row>55</xdr:row>
      <xdr:rowOff>23834</xdr:rowOff>
    </xdr:to>
    <xdr:sp macro="" textlink="">
      <xdr:nvSpPr>
        <xdr:cNvPr id="148" name="楕円 147">
          <a:extLst>
            <a:ext uri="{FF2B5EF4-FFF2-40B4-BE49-F238E27FC236}">
              <a16:creationId xmlns:a16="http://schemas.microsoft.com/office/drawing/2014/main" xmlns="" id="{00000000-0008-0000-0600-000094000000}"/>
            </a:ext>
          </a:extLst>
        </xdr:cNvPr>
        <xdr:cNvSpPr/>
      </xdr:nvSpPr>
      <xdr:spPr>
        <a:xfrm>
          <a:off x="2857500" y="935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40361</xdr:rowOff>
    </xdr:from>
    <xdr:ext cx="534377" cy="259045"/>
    <xdr:sp macro="" textlink="">
      <xdr:nvSpPr>
        <xdr:cNvPr id="149" name="テキスト ボックス 148">
          <a:extLst>
            <a:ext uri="{FF2B5EF4-FFF2-40B4-BE49-F238E27FC236}">
              <a16:creationId xmlns:a16="http://schemas.microsoft.com/office/drawing/2014/main" xmlns="" id="{00000000-0008-0000-0600-000095000000}"/>
            </a:ext>
          </a:extLst>
        </xdr:cNvPr>
        <xdr:cNvSpPr txBox="1"/>
      </xdr:nvSpPr>
      <xdr:spPr>
        <a:xfrm>
          <a:off x="2641111" y="912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110503</xdr:rowOff>
    </xdr:from>
    <xdr:to>
      <xdr:col>10</xdr:col>
      <xdr:colOff>165100</xdr:colOff>
      <xdr:row>55</xdr:row>
      <xdr:rowOff>40653</xdr:rowOff>
    </xdr:to>
    <xdr:sp macro="" textlink="">
      <xdr:nvSpPr>
        <xdr:cNvPr id="150" name="楕円 149">
          <a:extLst>
            <a:ext uri="{FF2B5EF4-FFF2-40B4-BE49-F238E27FC236}">
              <a16:creationId xmlns:a16="http://schemas.microsoft.com/office/drawing/2014/main" xmlns="" id="{00000000-0008-0000-0600-000096000000}"/>
            </a:ext>
          </a:extLst>
        </xdr:cNvPr>
        <xdr:cNvSpPr/>
      </xdr:nvSpPr>
      <xdr:spPr>
        <a:xfrm>
          <a:off x="1968500" y="936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57180</xdr:rowOff>
    </xdr:from>
    <xdr:ext cx="534377" cy="259045"/>
    <xdr:sp macro="" textlink="">
      <xdr:nvSpPr>
        <xdr:cNvPr id="151" name="テキスト ボックス 150">
          <a:extLst>
            <a:ext uri="{FF2B5EF4-FFF2-40B4-BE49-F238E27FC236}">
              <a16:creationId xmlns:a16="http://schemas.microsoft.com/office/drawing/2014/main" xmlns="" id="{00000000-0008-0000-0600-000097000000}"/>
            </a:ext>
          </a:extLst>
        </xdr:cNvPr>
        <xdr:cNvSpPr txBox="1"/>
      </xdr:nvSpPr>
      <xdr:spPr>
        <a:xfrm>
          <a:off x="1752111" y="914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10458</xdr:rowOff>
    </xdr:from>
    <xdr:to>
      <xdr:col>6</xdr:col>
      <xdr:colOff>38100</xdr:colOff>
      <xdr:row>55</xdr:row>
      <xdr:rowOff>112058</xdr:rowOff>
    </xdr:to>
    <xdr:sp macro="" textlink="">
      <xdr:nvSpPr>
        <xdr:cNvPr id="152" name="楕円 151">
          <a:extLst>
            <a:ext uri="{FF2B5EF4-FFF2-40B4-BE49-F238E27FC236}">
              <a16:creationId xmlns:a16="http://schemas.microsoft.com/office/drawing/2014/main" xmlns="" id="{00000000-0008-0000-0600-000098000000}"/>
            </a:ext>
          </a:extLst>
        </xdr:cNvPr>
        <xdr:cNvSpPr/>
      </xdr:nvSpPr>
      <xdr:spPr>
        <a:xfrm>
          <a:off x="1079500" y="944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128585</xdr:rowOff>
    </xdr:from>
    <xdr:ext cx="534377" cy="259045"/>
    <xdr:sp macro="" textlink="">
      <xdr:nvSpPr>
        <xdr:cNvPr id="153" name="テキスト ボックス 152">
          <a:extLst>
            <a:ext uri="{FF2B5EF4-FFF2-40B4-BE49-F238E27FC236}">
              <a16:creationId xmlns:a16="http://schemas.microsoft.com/office/drawing/2014/main" xmlns="" id="{00000000-0008-0000-0600-000099000000}"/>
            </a:ext>
          </a:extLst>
        </xdr:cNvPr>
        <xdr:cNvSpPr txBox="1"/>
      </xdr:nvSpPr>
      <xdr:spPr>
        <a:xfrm>
          <a:off x="863111" y="9215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a:extLst>
            <a:ext uri="{FF2B5EF4-FFF2-40B4-BE49-F238E27FC236}">
              <a16:creationId xmlns:a16="http://schemas.microsoft.com/office/drawing/2014/main" xmlns="" id="{00000000-0008-0000-0600-00009C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a:extLst>
            <a:ext uri="{FF2B5EF4-FFF2-40B4-BE49-F238E27FC236}">
              <a16:creationId xmlns:a16="http://schemas.microsoft.com/office/drawing/2014/main" xmlns="" id="{00000000-0008-0000-0600-00009D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a:extLst>
            <a:ext uri="{FF2B5EF4-FFF2-40B4-BE49-F238E27FC236}">
              <a16:creationId xmlns:a16="http://schemas.microsoft.com/office/drawing/2014/main" xmlns="" id="{00000000-0008-0000-0600-00009E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a:extLst>
            <a:ext uri="{FF2B5EF4-FFF2-40B4-BE49-F238E27FC236}">
              <a16:creationId xmlns:a16="http://schemas.microsoft.com/office/drawing/2014/main" xmlns="" id="{00000000-0008-0000-0600-00009F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a:extLst>
            <a:ext uri="{FF2B5EF4-FFF2-40B4-BE49-F238E27FC236}">
              <a16:creationId xmlns:a16="http://schemas.microsoft.com/office/drawing/2014/main" xmlns="" id="{00000000-0008-0000-0600-0000A0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a:extLst>
            <a:ext uri="{FF2B5EF4-FFF2-40B4-BE49-F238E27FC236}">
              <a16:creationId xmlns:a16="http://schemas.microsoft.com/office/drawing/2014/main" xmlns="" id="{00000000-0008-0000-0600-0000A1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9" name="テキスト ボックス 168">
          <a:extLst>
            <a:ext uri="{FF2B5EF4-FFF2-40B4-BE49-F238E27FC236}">
              <a16:creationId xmlns:a16="http://schemas.microsoft.com/office/drawing/2014/main" xmlns="" id="{00000000-0008-0000-0600-0000A9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71" name="テキスト ボックス 170">
          <a:extLst>
            <a:ext uri="{FF2B5EF4-FFF2-40B4-BE49-F238E27FC236}">
              <a16:creationId xmlns:a16="http://schemas.microsoft.com/office/drawing/2014/main" xmlns="" id="{00000000-0008-0000-0600-0000AB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3" name="テキスト ボックス 172">
          <a:extLst>
            <a:ext uri="{FF2B5EF4-FFF2-40B4-BE49-F238E27FC236}">
              <a16:creationId xmlns:a16="http://schemas.microsoft.com/office/drawing/2014/main" xmlns="" id="{00000000-0008-0000-0600-0000AD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a:extLst>
            <a:ext uri="{FF2B5EF4-FFF2-40B4-BE49-F238E27FC236}">
              <a16:creationId xmlns:a16="http://schemas.microsoft.com/office/drawing/2014/main" xmlns="" id="{00000000-0008-0000-0600-0000AF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a:extLst>
            <a:ext uri="{FF2B5EF4-FFF2-40B4-BE49-F238E27FC236}">
              <a16:creationId xmlns:a16="http://schemas.microsoft.com/office/drawing/2014/main" xmlns="" id="{00000000-0008-0000-06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60604</xdr:rowOff>
    </xdr:from>
    <xdr:to>
      <xdr:col>24</xdr:col>
      <xdr:colOff>62865</xdr:colOff>
      <xdr:row>79</xdr:row>
      <xdr:rowOff>21743</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flipV="1">
          <a:off x="4633595" y="12062104"/>
          <a:ext cx="1270" cy="1504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25570</xdr:rowOff>
    </xdr:from>
    <xdr:ext cx="378565" cy="259045"/>
    <xdr:sp macro="" textlink="">
      <xdr:nvSpPr>
        <xdr:cNvPr id="178" name="維持補修費最小値テキスト">
          <a:extLst>
            <a:ext uri="{FF2B5EF4-FFF2-40B4-BE49-F238E27FC236}">
              <a16:creationId xmlns:a16="http://schemas.microsoft.com/office/drawing/2014/main" xmlns="" id="{00000000-0008-0000-0600-0000B2000000}"/>
            </a:ext>
          </a:extLst>
        </xdr:cNvPr>
        <xdr:cNvSpPr txBox="1"/>
      </xdr:nvSpPr>
      <xdr:spPr>
        <a:xfrm>
          <a:off x="4686300" y="13570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21743</xdr:rowOff>
    </xdr:from>
    <xdr:to>
      <xdr:col>24</xdr:col>
      <xdr:colOff>152400</xdr:colOff>
      <xdr:row>79</xdr:row>
      <xdr:rowOff>21743</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a:off x="4546600" y="1356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7281</xdr:rowOff>
    </xdr:from>
    <xdr:ext cx="534377" cy="259045"/>
    <xdr:sp macro="" textlink="">
      <xdr:nvSpPr>
        <xdr:cNvPr id="180" name="維持補修費最大値テキスト">
          <a:extLst>
            <a:ext uri="{FF2B5EF4-FFF2-40B4-BE49-F238E27FC236}">
              <a16:creationId xmlns:a16="http://schemas.microsoft.com/office/drawing/2014/main" xmlns="" id="{00000000-0008-0000-0600-0000B4000000}"/>
            </a:ext>
          </a:extLst>
        </xdr:cNvPr>
        <xdr:cNvSpPr txBox="1"/>
      </xdr:nvSpPr>
      <xdr:spPr>
        <a:xfrm>
          <a:off x="4686300" y="118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60604</xdr:rowOff>
    </xdr:from>
    <xdr:to>
      <xdr:col>24</xdr:col>
      <xdr:colOff>152400</xdr:colOff>
      <xdr:row>70</xdr:row>
      <xdr:rowOff>60604</xdr:rowOff>
    </xdr:to>
    <xdr:cxnSp macro="">
      <xdr:nvCxnSpPr>
        <xdr:cNvPr id="181" name="直線コネクタ 180">
          <a:extLst>
            <a:ext uri="{FF2B5EF4-FFF2-40B4-BE49-F238E27FC236}">
              <a16:creationId xmlns:a16="http://schemas.microsoft.com/office/drawing/2014/main" xmlns="" id="{00000000-0008-0000-0600-0000B5000000}"/>
            </a:ext>
          </a:extLst>
        </xdr:cNvPr>
        <xdr:cNvCxnSpPr/>
      </xdr:nvCxnSpPr>
      <xdr:spPr>
        <a:xfrm>
          <a:off x="4546600" y="1206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154863</xdr:rowOff>
    </xdr:from>
    <xdr:to>
      <xdr:col>24</xdr:col>
      <xdr:colOff>63500</xdr:colOff>
      <xdr:row>75</xdr:row>
      <xdr:rowOff>90094</xdr:rowOff>
    </xdr:to>
    <xdr:cxnSp macro="">
      <xdr:nvCxnSpPr>
        <xdr:cNvPr id="182" name="直線コネクタ 181">
          <a:extLst>
            <a:ext uri="{FF2B5EF4-FFF2-40B4-BE49-F238E27FC236}">
              <a16:creationId xmlns:a16="http://schemas.microsoft.com/office/drawing/2014/main" xmlns="" id="{00000000-0008-0000-0600-0000B6000000}"/>
            </a:ext>
          </a:extLst>
        </xdr:cNvPr>
        <xdr:cNvCxnSpPr/>
      </xdr:nvCxnSpPr>
      <xdr:spPr>
        <a:xfrm flipV="1">
          <a:off x="3797300" y="12327813"/>
          <a:ext cx="838200" cy="6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11434</xdr:rowOff>
    </xdr:from>
    <xdr:ext cx="469744" cy="259045"/>
    <xdr:sp macro="" textlink="">
      <xdr:nvSpPr>
        <xdr:cNvPr id="183" name="維持補修費平均値テキスト">
          <a:extLst>
            <a:ext uri="{FF2B5EF4-FFF2-40B4-BE49-F238E27FC236}">
              <a16:creationId xmlns:a16="http://schemas.microsoft.com/office/drawing/2014/main" xmlns="" id="{00000000-0008-0000-0600-0000B7000000}"/>
            </a:ext>
          </a:extLst>
        </xdr:cNvPr>
        <xdr:cNvSpPr txBox="1"/>
      </xdr:nvSpPr>
      <xdr:spPr>
        <a:xfrm>
          <a:off x="4686300" y="13213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33007</xdr:rowOff>
    </xdr:from>
    <xdr:to>
      <xdr:col>24</xdr:col>
      <xdr:colOff>114300</xdr:colOff>
      <xdr:row>77</xdr:row>
      <xdr:rowOff>134607</xdr:rowOff>
    </xdr:to>
    <xdr:sp macro="" textlink="">
      <xdr:nvSpPr>
        <xdr:cNvPr id="184" name="フローチャート: 判断 183">
          <a:extLst>
            <a:ext uri="{FF2B5EF4-FFF2-40B4-BE49-F238E27FC236}">
              <a16:creationId xmlns:a16="http://schemas.microsoft.com/office/drawing/2014/main" xmlns="" id="{00000000-0008-0000-0600-0000B8000000}"/>
            </a:ext>
          </a:extLst>
        </xdr:cNvPr>
        <xdr:cNvSpPr/>
      </xdr:nvSpPr>
      <xdr:spPr>
        <a:xfrm>
          <a:off x="45847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46736</xdr:rowOff>
    </xdr:from>
    <xdr:to>
      <xdr:col>19</xdr:col>
      <xdr:colOff>177800</xdr:colOff>
      <xdr:row>75</xdr:row>
      <xdr:rowOff>90094</xdr:rowOff>
    </xdr:to>
    <xdr:cxnSp macro="">
      <xdr:nvCxnSpPr>
        <xdr:cNvPr id="185" name="直線コネクタ 184">
          <a:extLst>
            <a:ext uri="{FF2B5EF4-FFF2-40B4-BE49-F238E27FC236}">
              <a16:creationId xmlns:a16="http://schemas.microsoft.com/office/drawing/2014/main" xmlns="" id="{00000000-0008-0000-0600-0000B9000000}"/>
            </a:ext>
          </a:extLst>
        </xdr:cNvPr>
        <xdr:cNvCxnSpPr/>
      </xdr:nvCxnSpPr>
      <xdr:spPr>
        <a:xfrm>
          <a:off x="2908300" y="12734036"/>
          <a:ext cx="889000" cy="214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107798</xdr:rowOff>
    </xdr:from>
    <xdr:to>
      <xdr:col>20</xdr:col>
      <xdr:colOff>38100</xdr:colOff>
      <xdr:row>78</xdr:row>
      <xdr:rowOff>37948</xdr:rowOff>
    </xdr:to>
    <xdr:sp macro="" textlink="">
      <xdr:nvSpPr>
        <xdr:cNvPr id="186" name="フローチャート: 判断 185">
          <a:extLst>
            <a:ext uri="{FF2B5EF4-FFF2-40B4-BE49-F238E27FC236}">
              <a16:creationId xmlns:a16="http://schemas.microsoft.com/office/drawing/2014/main" xmlns="" id="{00000000-0008-0000-0600-0000BA000000}"/>
            </a:ext>
          </a:extLst>
        </xdr:cNvPr>
        <xdr:cNvSpPr/>
      </xdr:nvSpPr>
      <xdr:spPr>
        <a:xfrm>
          <a:off x="3746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29075</xdr:rowOff>
    </xdr:from>
    <xdr:ext cx="469744"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3562428" y="1340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96951</xdr:rowOff>
    </xdr:from>
    <xdr:to>
      <xdr:col>15</xdr:col>
      <xdr:colOff>50800</xdr:colOff>
      <xdr:row>74</xdr:row>
      <xdr:rowOff>46736</xdr:rowOff>
    </xdr:to>
    <xdr:cxnSp macro="">
      <xdr:nvCxnSpPr>
        <xdr:cNvPr id="188" name="直線コネクタ 187">
          <a:extLst>
            <a:ext uri="{FF2B5EF4-FFF2-40B4-BE49-F238E27FC236}">
              <a16:creationId xmlns:a16="http://schemas.microsoft.com/office/drawing/2014/main" xmlns="" id="{00000000-0008-0000-0600-0000BC000000}"/>
            </a:ext>
          </a:extLst>
        </xdr:cNvPr>
        <xdr:cNvCxnSpPr/>
      </xdr:nvCxnSpPr>
      <xdr:spPr>
        <a:xfrm>
          <a:off x="2019300" y="12269901"/>
          <a:ext cx="889000" cy="46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70459</xdr:rowOff>
    </xdr:from>
    <xdr:to>
      <xdr:col>15</xdr:col>
      <xdr:colOff>101600</xdr:colOff>
      <xdr:row>78</xdr:row>
      <xdr:rowOff>609</xdr:rowOff>
    </xdr:to>
    <xdr:sp macro="" textlink="">
      <xdr:nvSpPr>
        <xdr:cNvPr id="189" name="フローチャート: 判断 188">
          <a:extLst>
            <a:ext uri="{FF2B5EF4-FFF2-40B4-BE49-F238E27FC236}">
              <a16:creationId xmlns:a16="http://schemas.microsoft.com/office/drawing/2014/main" xmlns="" id="{00000000-0008-0000-0600-0000BD000000}"/>
            </a:ext>
          </a:extLst>
        </xdr:cNvPr>
        <xdr:cNvSpPr/>
      </xdr:nvSpPr>
      <xdr:spPr>
        <a:xfrm>
          <a:off x="2857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163186</xdr:rowOff>
    </xdr:from>
    <xdr:ext cx="469744"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2673428" y="13364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96951</xdr:rowOff>
    </xdr:from>
    <xdr:to>
      <xdr:col>10</xdr:col>
      <xdr:colOff>114300</xdr:colOff>
      <xdr:row>74</xdr:row>
      <xdr:rowOff>60871</xdr:rowOff>
    </xdr:to>
    <xdr:cxnSp macro="">
      <xdr:nvCxnSpPr>
        <xdr:cNvPr id="191" name="直線コネクタ 190">
          <a:extLst>
            <a:ext uri="{FF2B5EF4-FFF2-40B4-BE49-F238E27FC236}">
              <a16:creationId xmlns:a16="http://schemas.microsoft.com/office/drawing/2014/main" xmlns="" id="{00000000-0008-0000-0600-0000BF000000}"/>
            </a:ext>
          </a:extLst>
        </xdr:cNvPr>
        <xdr:cNvCxnSpPr/>
      </xdr:nvCxnSpPr>
      <xdr:spPr>
        <a:xfrm flipV="1">
          <a:off x="1130300" y="12269901"/>
          <a:ext cx="889000" cy="47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31674</xdr:rowOff>
    </xdr:from>
    <xdr:to>
      <xdr:col>10</xdr:col>
      <xdr:colOff>165100</xdr:colOff>
      <xdr:row>77</xdr:row>
      <xdr:rowOff>133274</xdr:rowOff>
    </xdr:to>
    <xdr:sp macro="" textlink="">
      <xdr:nvSpPr>
        <xdr:cNvPr id="192" name="フローチャート: 判断 191">
          <a:extLst>
            <a:ext uri="{FF2B5EF4-FFF2-40B4-BE49-F238E27FC236}">
              <a16:creationId xmlns:a16="http://schemas.microsoft.com/office/drawing/2014/main" xmlns="" id="{00000000-0008-0000-0600-0000C0000000}"/>
            </a:ext>
          </a:extLst>
        </xdr:cNvPr>
        <xdr:cNvSpPr/>
      </xdr:nvSpPr>
      <xdr:spPr>
        <a:xfrm>
          <a:off x="1968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124401</xdr:rowOff>
    </xdr:from>
    <xdr:ext cx="469744"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1784428" y="1332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80251</xdr:rowOff>
    </xdr:from>
    <xdr:to>
      <xdr:col>6</xdr:col>
      <xdr:colOff>38100</xdr:colOff>
      <xdr:row>78</xdr:row>
      <xdr:rowOff>10401</xdr:rowOff>
    </xdr:to>
    <xdr:sp macro="" textlink="">
      <xdr:nvSpPr>
        <xdr:cNvPr id="194" name="フローチャート: 判断 193">
          <a:extLst>
            <a:ext uri="{FF2B5EF4-FFF2-40B4-BE49-F238E27FC236}">
              <a16:creationId xmlns:a16="http://schemas.microsoft.com/office/drawing/2014/main" xmlns="" id="{00000000-0008-0000-0600-0000C2000000}"/>
            </a:ext>
          </a:extLst>
        </xdr:cNvPr>
        <xdr:cNvSpPr/>
      </xdr:nvSpPr>
      <xdr:spPr>
        <a:xfrm>
          <a:off x="1079500" y="1328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1528</xdr:rowOff>
    </xdr:from>
    <xdr:ext cx="469744"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895428" y="1337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xmlns="" id="{00000000-0008-0000-06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xmlns="" id="{00000000-0008-0000-06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104063</xdr:rowOff>
    </xdr:from>
    <xdr:to>
      <xdr:col>24</xdr:col>
      <xdr:colOff>114300</xdr:colOff>
      <xdr:row>72</xdr:row>
      <xdr:rowOff>34213</xdr:rowOff>
    </xdr:to>
    <xdr:sp macro="" textlink="">
      <xdr:nvSpPr>
        <xdr:cNvPr id="201" name="楕円 200">
          <a:extLst>
            <a:ext uri="{FF2B5EF4-FFF2-40B4-BE49-F238E27FC236}">
              <a16:creationId xmlns:a16="http://schemas.microsoft.com/office/drawing/2014/main" xmlns="" id="{00000000-0008-0000-0600-0000C9000000}"/>
            </a:ext>
          </a:extLst>
        </xdr:cNvPr>
        <xdr:cNvSpPr/>
      </xdr:nvSpPr>
      <xdr:spPr>
        <a:xfrm>
          <a:off x="4584700" y="1227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126940</xdr:rowOff>
    </xdr:from>
    <xdr:ext cx="534377" cy="259045"/>
    <xdr:sp macro="" textlink="">
      <xdr:nvSpPr>
        <xdr:cNvPr id="202" name="維持補修費該当値テキスト">
          <a:extLst>
            <a:ext uri="{FF2B5EF4-FFF2-40B4-BE49-F238E27FC236}">
              <a16:creationId xmlns:a16="http://schemas.microsoft.com/office/drawing/2014/main" xmlns="" id="{00000000-0008-0000-0600-0000CA000000}"/>
            </a:ext>
          </a:extLst>
        </xdr:cNvPr>
        <xdr:cNvSpPr txBox="1"/>
      </xdr:nvSpPr>
      <xdr:spPr>
        <a:xfrm>
          <a:off x="4686300" y="1212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39294</xdr:rowOff>
    </xdr:from>
    <xdr:to>
      <xdr:col>20</xdr:col>
      <xdr:colOff>38100</xdr:colOff>
      <xdr:row>75</xdr:row>
      <xdr:rowOff>140894</xdr:rowOff>
    </xdr:to>
    <xdr:sp macro="" textlink="">
      <xdr:nvSpPr>
        <xdr:cNvPr id="203" name="楕円 202">
          <a:extLst>
            <a:ext uri="{FF2B5EF4-FFF2-40B4-BE49-F238E27FC236}">
              <a16:creationId xmlns:a16="http://schemas.microsoft.com/office/drawing/2014/main" xmlns="" id="{00000000-0008-0000-0600-0000CB000000}"/>
            </a:ext>
          </a:extLst>
        </xdr:cNvPr>
        <xdr:cNvSpPr/>
      </xdr:nvSpPr>
      <xdr:spPr>
        <a:xfrm>
          <a:off x="3746500" y="1289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157421</xdr:rowOff>
    </xdr:from>
    <xdr:ext cx="534377" cy="259045"/>
    <xdr:sp macro="" textlink="">
      <xdr:nvSpPr>
        <xdr:cNvPr id="204" name="テキスト ボックス 203">
          <a:extLst>
            <a:ext uri="{FF2B5EF4-FFF2-40B4-BE49-F238E27FC236}">
              <a16:creationId xmlns:a16="http://schemas.microsoft.com/office/drawing/2014/main" xmlns="" id="{00000000-0008-0000-0600-0000CC000000}"/>
            </a:ext>
          </a:extLst>
        </xdr:cNvPr>
        <xdr:cNvSpPr txBox="1"/>
      </xdr:nvSpPr>
      <xdr:spPr>
        <a:xfrm>
          <a:off x="3530111" y="1267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167386</xdr:rowOff>
    </xdr:from>
    <xdr:to>
      <xdr:col>15</xdr:col>
      <xdr:colOff>101600</xdr:colOff>
      <xdr:row>74</xdr:row>
      <xdr:rowOff>97536</xdr:rowOff>
    </xdr:to>
    <xdr:sp macro="" textlink="">
      <xdr:nvSpPr>
        <xdr:cNvPr id="205" name="楕円 204">
          <a:extLst>
            <a:ext uri="{FF2B5EF4-FFF2-40B4-BE49-F238E27FC236}">
              <a16:creationId xmlns:a16="http://schemas.microsoft.com/office/drawing/2014/main" xmlns="" id="{00000000-0008-0000-0600-0000CD000000}"/>
            </a:ext>
          </a:extLst>
        </xdr:cNvPr>
        <xdr:cNvSpPr/>
      </xdr:nvSpPr>
      <xdr:spPr>
        <a:xfrm>
          <a:off x="2857500" y="1268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114063</xdr:rowOff>
    </xdr:from>
    <xdr:ext cx="534377" cy="259045"/>
    <xdr:sp macro="" textlink="">
      <xdr:nvSpPr>
        <xdr:cNvPr id="206" name="テキスト ボックス 205">
          <a:extLst>
            <a:ext uri="{FF2B5EF4-FFF2-40B4-BE49-F238E27FC236}">
              <a16:creationId xmlns:a16="http://schemas.microsoft.com/office/drawing/2014/main" xmlns="" id="{00000000-0008-0000-0600-0000CE000000}"/>
            </a:ext>
          </a:extLst>
        </xdr:cNvPr>
        <xdr:cNvSpPr txBox="1"/>
      </xdr:nvSpPr>
      <xdr:spPr>
        <a:xfrm>
          <a:off x="2641111" y="1245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46151</xdr:rowOff>
    </xdr:from>
    <xdr:to>
      <xdr:col>10</xdr:col>
      <xdr:colOff>165100</xdr:colOff>
      <xdr:row>71</xdr:row>
      <xdr:rowOff>147751</xdr:rowOff>
    </xdr:to>
    <xdr:sp macro="" textlink="">
      <xdr:nvSpPr>
        <xdr:cNvPr id="207" name="楕円 206">
          <a:extLst>
            <a:ext uri="{FF2B5EF4-FFF2-40B4-BE49-F238E27FC236}">
              <a16:creationId xmlns:a16="http://schemas.microsoft.com/office/drawing/2014/main" xmlns="" id="{00000000-0008-0000-0600-0000CF000000}"/>
            </a:ext>
          </a:extLst>
        </xdr:cNvPr>
        <xdr:cNvSpPr/>
      </xdr:nvSpPr>
      <xdr:spPr>
        <a:xfrm>
          <a:off x="1968500" y="1221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69</xdr:row>
      <xdr:rowOff>164278</xdr:rowOff>
    </xdr:from>
    <xdr:ext cx="534377" cy="259045"/>
    <xdr:sp macro="" textlink="">
      <xdr:nvSpPr>
        <xdr:cNvPr id="208" name="テキスト ボックス 207">
          <a:extLst>
            <a:ext uri="{FF2B5EF4-FFF2-40B4-BE49-F238E27FC236}">
              <a16:creationId xmlns:a16="http://schemas.microsoft.com/office/drawing/2014/main" xmlns="" id="{00000000-0008-0000-0600-0000D0000000}"/>
            </a:ext>
          </a:extLst>
        </xdr:cNvPr>
        <xdr:cNvSpPr txBox="1"/>
      </xdr:nvSpPr>
      <xdr:spPr>
        <a:xfrm>
          <a:off x="1752111" y="1199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10071</xdr:rowOff>
    </xdr:from>
    <xdr:to>
      <xdr:col>6</xdr:col>
      <xdr:colOff>38100</xdr:colOff>
      <xdr:row>74</xdr:row>
      <xdr:rowOff>111671</xdr:rowOff>
    </xdr:to>
    <xdr:sp macro="" textlink="">
      <xdr:nvSpPr>
        <xdr:cNvPr id="209" name="楕円 208">
          <a:extLst>
            <a:ext uri="{FF2B5EF4-FFF2-40B4-BE49-F238E27FC236}">
              <a16:creationId xmlns:a16="http://schemas.microsoft.com/office/drawing/2014/main" xmlns="" id="{00000000-0008-0000-0600-0000D1000000}"/>
            </a:ext>
          </a:extLst>
        </xdr:cNvPr>
        <xdr:cNvSpPr/>
      </xdr:nvSpPr>
      <xdr:spPr>
        <a:xfrm>
          <a:off x="1079500" y="1269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128198</xdr:rowOff>
    </xdr:from>
    <xdr:ext cx="534377" cy="259045"/>
    <xdr:sp macro="" textlink="">
      <xdr:nvSpPr>
        <xdr:cNvPr id="210" name="テキスト ボックス 209">
          <a:extLst>
            <a:ext uri="{FF2B5EF4-FFF2-40B4-BE49-F238E27FC236}">
              <a16:creationId xmlns:a16="http://schemas.microsoft.com/office/drawing/2014/main" xmlns="" id="{00000000-0008-0000-0600-0000D2000000}"/>
            </a:ext>
          </a:extLst>
        </xdr:cNvPr>
        <xdr:cNvSpPr txBox="1"/>
      </xdr:nvSpPr>
      <xdr:spPr>
        <a:xfrm>
          <a:off x="863111" y="1247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xmlns="" id="{00000000-0008-0000-06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xmlns="" id="{00000000-0008-0000-06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xmlns="" id="{00000000-0008-0000-06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xmlns="" id="{00000000-0008-0000-06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xmlns="" id="{00000000-0008-0000-06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xmlns="" id="{00000000-0008-0000-06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a:extLst>
            <a:ext uri="{FF2B5EF4-FFF2-40B4-BE49-F238E27FC236}">
              <a16:creationId xmlns:a16="http://schemas.microsoft.com/office/drawing/2014/main" xmlns="" id="{00000000-0008-0000-0600-0000DE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a:extLst>
            <a:ext uri="{FF2B5EF4-FFF2-40B4-BE49-F238E27FC236}">
              <a16:creationId xmlns:a16="http://schemas.microsoft.com/office/drawing/2014/main" xmlns="" id="{00000000-0008-0000-0600-0000DF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a:extLst>
            <a:ext uri="{FF2B5EF4-FFF2-40B4-BE49-F238E27FC236}">
              <a16:creationId xmlns:a16="http://schemas.microsoft.com/office/drawing/2014/main" xmlns="" id="{00000000-0008-0000-0600-0000E1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a:extLst>
            <a:ext uri="{FF2B5EF4-FFF2-40B4-BE49-F238E27FC236}">
              <a16:creationId xmlns:a16="http://schemas.microsoft.com/office/drawing/2014/main" xmlns="" id="{00000000-0008-0000-0600-0000E3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a:extLst>
            <a:ext uri="{FF2B5EF4-FFF2-40B4-BE49-F238E27FC236}">
              <a16:creationId xmlns:a16="http://schemas.microsoft.com/office/drawing/2014/main" xmlns="" id="{00000000-0008-0000-0600-0000E5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a:extLst>
            <a:ext uri="{FF2B5EF4-FFF2-40B4-BE49-F238E27FC236}">
              <a16:creationId xmlns:a16="http://schemas.microsoft.com/office/drawing/2014/main" xmlns="" id="{00000000-0008-0000-0600-0000E7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xmlns=""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xmlns=""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159995</xdr:rowOff>
    </xdr:from>
    <xdr:to>
      <xdr:col>24</xdr:col>
      <xdr:colOff>62865</xdr:colOff>
      <xdr:row>99</xdr:row>
      <xdr:rowOff>82156</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flipV="1">
          <a:off x="4633595" y="15419045"/>
          <a:ext cx="1270" cy="1636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85983</xdr:rowOff>
    </xdr:from>
    <xdr:ext cx="534377" cy="259045"/>
    <xdr:sp macro="" textlink="">
      <xdr:nvSpPr>
        <xdr:cNvPr id="236" name="扶助費最小値テキスト">
          <a:extLst>
            <a:ext uri="{FF2B5EF4-FFF2-40B4-BE49-F238E27FC236}">
              <a16:creationId xmlns:a16="http://schemas.microsoft.com/office/drawing/2014/main" xmlns="" id="{00000000-0008-0000-0600-0000EC000000}"/>
            </a:ext>
          </a:extLst>
        </xdr:cNvPr>
        <xdr:cNvSpPr txBox="1"/>
      </xdr:nvSpPr>
      <xdr:spPr>
        <a:xfrm>
          <a:off x="4686300" y="1705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82156</xdr:rowOff>
    </xdr:from>
    <xdr:to>
      <xdr:col>24</xdr:col>
      <xdr:colOff>152400</xdr:colOff>
      <xdr:row>99</xdr:row>
      <xdr:rowOff>82156</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a:off x="4546600" y="17055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106672</xdr:rowOff>
    </xdr:from>
    <xdr:ext cx="599010" cy="259045"/>
    <xdr:sp macro="" textlink="">
      <xdr:nvSpPr>
        <xdr:cNvPr id="238" name="扶助費最大値テキスト">
          <a:extLst>
            <a:ext uri="{FF2B5EF4-FFF2-40B4-BE49-F238E27FC236}">
              <a16:creationId xmlns:a16="http://schemas.microsoft.com/office/drawing/2014/main" xmlns="" id="{00000000-0008-0000-0600-0000EE000000}"/>
            </a:ext>
          </a:extLst>
        </xdr:cNvPr>
        <xdr:cNvSpPr txBox="1"/>
      </xdr:nvSpPr>
      <xdr:spPr>
        <a:xfrm>
          <a:off x="4686300" y="1519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159995</xdr:rowOff>
    </xdr:from>
    <xdr:to>
      <xdr:col>24</xdr:col>
      <xdr:colOff>152400</xdr:colOff>
      <xdr:row>89</xdr:row>
      <xdr:rowOff>159995</xdr:rowOff>
    </xdr:to>
    <xdr:cxnSp macro="">
      <xdr:nvCxnSpPr>
        <xdr:cNvPr id="239" name="直線コネクタ 238">
          <a:extLst>
            <a:ext uri="{FF2B5EF4-FFF2-40B4-BE49-F238E27FC236}">
              <a16:creationId xmlns:a16="http://schemas.microsoft.com/office/drawing/2014/main" xmlns="" id="{00000000-0008-0000-0600-0000EF000000}"/>
            </a:ext>
          </a:extLst>
        </xdr:cNvPr>
        <xdr:cNvCxnSpPr/>
      </xdr:nvCxnSpPr>
      <xdr:spPr>
        <a:xfrm>
          <a:off x="4546600" y="15419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156629</xdr:rowOff>
    </xdr:from>
    <xdr:to>
      <xdr:col>24</xdr:col>
      <xdr:colOff>63500</xdr:colOff>
      <xdr:row>98</xdr:row>
      <xdr:rowOff>7620</xdr:rowOff>
    </xdr:to>
    <xdr:cxnSp macro="">
      <xdr:nvCxnSpPr>
        <xdr:cNvPr id="240" name="直線コネクタ 239">
          <a:extLst>
            <a:ext uri="{FF2B5EF4-FFF2-40B4-BE49-F238E27FC236}">
              <a16:creationId xmlns:a16="http://schemas.microsoft.com/office/drawing/2014/main" xmlns="" id="{00000000-0008-0000-0600-0000F0000000}"/>
            </a:ext>
          </a:extLst>
        </xdr:cNvPr>
        <xdr:cNvCxnSpPr/>
      </xdr:nvCxnSpPr>
      <xdr:spPr>
        <a:xfrm>
          <a:off x="3797300" y="16787279"/>
          <a:ext cx="838200" cy="2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148074</xdr:rowOff>
    </xdr:from>
    <xdr:ext cx="599010" cy="259045"/>
    <xdr:sp macro="" textlink="">
      <xdr:nvSpPr>
        <xdr:cNvPr id="241" name="扶助費平均値テキスト">
          <a:extLst>
            <a:ext uri="{FF2B5EF4-FFF2-40B4-BE49-F238E27FC236}">
              <a16:creationId xmlns:a16="http://schemas.microsoft.com/office/drawing/2014/main" xmlns="" id="{00000000-0008-0000-0600-0000F1000000}"/>
            </a:ext>
          </a:extLst>
        </xdr:cNvPr>
        <xdr:cNvSpPr txBox="1"/>
      </xdr:nvSpPr>
      <xdr:spPr>
        <a:xfrm>
          <a:off x="4686300" y="162643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125197</xdr:rowOff>
    </xdr:from>
    <xdr:to>
      <xdr:col>24</xdr:col>
      <xdr:colOff>114300</xdr:colOff>
      <xdr:row>96</xdr:row>
      <xdr:rowOff>55347</xdr:rowOff>
    </xdr:to>
    <xdr:sp macro="" textlink="">
      <xdr:nvSpPr>
        <xdr:cNvPr id="242" name="フローチャート: 判断 241">
          <a:extLst>
            <a:ext uri="{FF2B5EF4-FFF2-40B4-BE49-F238E27FC236}">
              <a16:creationId xmlns:a16="http://schemas.microsoft.com/office/drawing/2014/main" xmlns="" id="{00000000-0008-0000-0600-0000F2000000}"/>
            </a:ext>
          </a:extLst>
        </xdr:cNvPr>
        <xdr:cNvSpPr/>
      </xdr:nvSpPr>
      <xdr:spPr>
        <a:xfrm>
          <a:off x="4584700" y="164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156629</xdr:rowOff>
    </xdr:from>
    <xdr:to>
      <xdr:col>19</xdr:col>
      <xdr:colOff>177800</xdr:colOff>
      <xdr:row>98</xdr:row>
      <xdr:rowOff>47383</xdr:rowOff>
    </xdr:to>
    <xdr:cxnSp macro="">
      <xdr:nvCxnSpPr>
        <xdr:cNvPr id="243" name="直線コネクタ 242">
          <a:extLst>
            <a:ext uri="{FF2B5EF4-FFF2-40B4-BE49-F238E27FC236}">
              <a16:creationId xmlns:a16="http://schemas.microsoft.com/office/drawing/2014/main" xmlns="" id="{00000000-0008-0000-0600-0000F3000000}"/>
            </a:ext>
          </a:extLst>
        </xdr:cNvPr>
        <xdr:cNvCxnSpPr/>
      </xdr:nvCxnSpPr>
      <xdr:spPr>
        <a:xfrm flipV="1">
          <a:off x="2908300" y="16787279"/>
          <a:ext cx="889000" cy="6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162750</xdr:rowOff>
    </xdr:from>
    <xdr:to>
      <xdr:col>20</xdr:col>
      <xdr:colOff>38100</xdr:colOff>
      <xdr:row>96</xdr:row>
      <xdr:rowOff>92900</xdr:rowOff>
    </xdr:to>
    <xdr:sp macro="" textlink="">
      <xdr:nvSpPr>
        <xdr:cNvPr id="244" name="フローチャート: 判断 243">
          <a:extLst>
            <a:ext uri="{FF2B5EF4-FFF2-40B4-BE49-F238E27FC236}">
              <a16:creationId xmlns:a16="http://schemas.microsoft.com/office/drawing/2014/main" xmlns="" id="{00000000-0008-0000-0600-0000F4000000}"/>
            </a:ext>
          </a:extLst>
        </xdr:cNvPr>
        <xdr:cNvSpPr/>
      </xdr:nvSpPr>
      <xdr:spPr>
        <a:xfrm>
          <a:off x="37465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109427</xdr:rowOff>
    </xdr:from>
    <xdr:ext cx="599010"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3497795" y="1622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47383</xdr:rowOff>
    </xdr:from>
    <xdr:to>
      <xdr:col>15</xdr:col>
      <xdr:colOff>50800</xdr:colOff>
      <xdr:row>98</xdr:row>
      <xdr:rowOff>75552</xdr:rowOff>
    </xdr:to>
    <xdr:cxnSp macro="">
      <xdr:nvCxnSpPr>
        <xdr:cNvPr id="246" name="直線コネクタ 245">
          <a:extLst>
            <a:ext uri="{FF2B5EF4-FFF2-40B4-BE49-F238E27FC236}">
              <a16:creationId xmlns:a16="http://schemas.microsoft.com/office/drawing/2014/main" xmlns="" id="{00000000-0008-0000-0600-0000F6000000}"/>
            </a:ext>
          </a:extLst>
        </xdr:cNvPr>
        <xdr:cNvCxnSpPr/>
      </xdr:nvCxnSpPr>
      <xdr:spPr>
        <a:xfrm flipV="1">
          <a:off x="2019300" y="16849483"/>
          <a:ext cx="889000" cy="28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41897</xdr:rowOff>
    </xdr:from>
    <xdr:to>
      <xdr:col>15</xdr:col>
      <xdr:colOff>101600</xdr:colOff>
      <xdr:row>96</xdr:row>
      <xdr:rowOff>143497</xdr:rowOff>
    </xdr:to>
    <xdr:sp macro="" textlink="">
      <xdr:nvSpPr>
        <xdr:cNvPr id="247" name="フローチャート: 判断 246">
          <a:extLst>
            <a:ext uri="{FF2B5EF4-FFF2-40B4-BE49-F238E27FC236}">
              <a16:creationId xmlns:a16="http://schemas.microsoft.com/office/drawing/2014/main" xmlns="" id="{00000000-0008-0000-0600-0000F7000000}"/>
            </a:ext>
          </a:extLst>
        </xdr:cNvPr>
        <xdr:cNvSpPr/>
      </xdr:nvSpPr>
      <xdr:spPr>
        <a:xfrm>
          <a:off x="2857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160024</xdr:rowOff>
    </xdr:from>
    <xdr:ext cx="534377"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2641111" y="1627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75552</xdr:rowOff>
    </xdr:from>
    <xdr:to>
      <xdr:col>10</xdr:col>
      <xdr:colOff>114300</xdr:colOff>
      <xdr:row>98</xdr:row>
      <xdr:rowOff>100991</xdr:rowOff>
    </xdr:to>
    <xdr:cxnSp macro="">
      <xdr:nvCxnSpPr>
        <xdr:cNvPr id="249" name="直線コネクタ 248">
          <a:extLst>
            <a:ext uri="{FF2B5EF4-FFF2-40B4-BE49-F238E27FC236}">
              <a16:creationId xmlns:a16="http://schemas.microsoft.com/office/drawing/2014/main" xmlns="" id="{00000000-0008-0000-0600-0000F9000000}"/>
            </a:ext>
          </a:extLst>
        </xdr:cNvPr>
        <xdr:cNvCxnSpPr/>
      </xdr:nvCxnSpPr>
      <xdr:spPr>
        <a:xfrm flipV="1">
          <a:off x="1130300" y="16877652"/>
          <a:ext cx="889000" cy="2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44069</xdr:rowOff>
    </xdr:from>
    <xdr:to>
      <xdr:col>10</xdr:col>
      <xdr:colOff>165100</xdr:colOff>
      <xdr:row>96</xdr:row>
      <xdr:rowOff>145669</xdr:rowOff>
    </xdr:to>
    <xdr:sp macro="" textlink="">
      <xdr:nvSpPr>
        <xdr:cNvPr id="250" name="フローチャート: 判断 249">
          <a:extLst>
            <a:ext uri="{FF2B5EF4-FFF2-40B4-BE49-F238E27FC236}">
              <a16:creationId xmlns:a16="http://schemas.microsoft.com/office/drawing/2014/main" xmlns="" id="{00000000-0008-0000-0600-0000FA000000}"/>
            </a:ext>
          </a:extLst>
        </xdr:cNvPr>
        <xdr:cNvSpPr/>
      </xdr:nvSpPr>
      <xdr:spPr>
        <a:xfrm>
          <a:off x="1968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162196</xdr:rowOff>
    </xdr:from>
    <xdr:ext cx="534377"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1752111" y="162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78042</xdr:rowOff>
    </xdr:from>
    <xdr:to>
      <xdr:col>6</xdr:col>
      <xdr:colOff>38100</xdr:colOff>
      <xdr:row>97</xdr:row>
      <xdr:rowOff>8192</xdr:rowOff>
    </xdr:to>
    <xdr:sp macro="" textlink="">
      <xdr:nvSpPr>
        <xdr:cNvPr id="252" name="フローチャート: 判断 251">
          <a:extLst>
            <a:ext uri="{FF2B5EF4-FFF2-40B4-BE49-F238E27FC236}">
              <a16:creationId xmlns:a16="http://schemas.microsoft.com/office/drawing/2014/main" xmlns="" id="{00000000-0008-0000-0600-0000FC000000}"/>
            </a:ext>
          </a:extLst>
        </xdr:cNvPr>
        <xdr:cNvSpPr/>
      </xdr:nvSpPr>
      <xdr:spPr>
        <a:xfrm>
          <a:off x="1079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24719</xdr:rowOff>
    </xdr:from>
    <xdr:ext cx="534377"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863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xmlns=""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xmlns=""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128270</xdr:rowOff>
    </xdr:from>
    <xdr:to>
      <xdr:col>24</xdr:col>
      <xdr:colOff>114300</xdr:colOff>
      <xdr:row>98</xdr:row>
      <xdr:rowOff>58420</xdr:rowOff>
    </xdr:to>
    <xdr:sp macro="" textlink="">
      <xdr:nvSpPr>
        <xdr:cNvPr id="259" name="楕円 258">
          <a:extLst>
            <a:ext uri="{FF2B5EF4-FFF2-40B4-BE49-F238E27FC236}">
              <a16:creationId xmlns:a16="http://schemas.microsoft.com/office/drawing/2014/main" xmlns="" id="{00000000-0008-0000-0600-000003010000}"/>
            </a:ext>
          </a:extLst>
        </xdr:cNvPr>
        <xdr:cNvSpPr/>
      </xdr:nvSpPr>
      <xdr:spPr>
        <a:xfrm>
          <a:off x="4584700" y="1675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106697</xdr:rowOff>
    </xdr:from>
    <xdr:ext cx="534377" cy="259045"/>
    <xdr:sp macro="" textlink="">
      <xdr:nvSpPr>
        <xdr:cNvPr id="260" name="扶助費該当値テキスト">
          <a:extLst>
            <a:ext uri="{FF2B5EF4-FFF2-40B4-BE49-F238E27FC236}">
              <a16:creationId xmlns:a16="http://schemas.microsoft.com/office/drawing/2014/main" xmlns="" id="{00000000-0008-0000-0600-000004010000}"/>
            </a:ext>
          </a:extLst>
        </xdr:cNvPr>
        <xdr:cNvSpPr txBox="1"/>
      </xdr:nvSpPr>
      <xdr:spPr>
        <a:xfrm>
          <a:off x="4686300" y="1673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105829</xdr:rowOff>
    </xdr:from>
    <xdr:to>
      <xdr:col>20</xdr:col>
      <xdr:colOff>38100</xdr:colOff>
      <xdr:row>98</xdr:row>
      <xdr:rowOff>35979</xdr:rowOff>
    </xdr:to>
    <xdr:sp macro="" textlink="">
      <xdr:nvSpPr>
        <xdr:cNvPr id="261" name="楕円 260">
          <a:extLst>
            <a:ext uri="{FF2B5EF4-FFF2-40B4-BE49-F238E27FC236}">
              <a16:creationId xmlns:a16="http://schemas.microsoft.com/office/drawing/2014/main" xmlns="" id="{00000000-0008-0000-0600-000005010000}"/>
            </a:ext>
          </a:extLst>
        </xdr:cNvPr>
        <xdr:cNvSpPr/>
      </xdr:nvSpPr>
      <xdr:spPr>
        <a:xfrm>
          <a:off x="3746500" y="1673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27106</xdr:rowOff>
    </xdr:from>
    <xdr:ext cx="534377" cy="259045"/>
    <xdr:sp macro="" textlink="">
      <xdr:nvSpPr>
        <xdr:cNvPr id="262" name="テキスト ボックス 261">
          <a:extLst>
            <a:ext uri="{FF2B5EF4-FFF2-40B4-BE49-F238E27FC236}">
              <a16:creationId xmlns:a16="http://schemas.microsoft.com/office/drawing/2014/main" xmlns="" id="{00000000-0008-0000-0600-000006010000}"/>
            </a:ext>
          </a:extLst>
        </xdr:cNvPr>
        <xdr:cNvSpPr txBox="1"/>
      </xdr:nvSpPr>
      <xdr:spPr>
        <a:xfrm>
          <a:off x="3530111" y="1682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168033</xdr:rowOff>
    </xdr:from>
    <xdr:to>
      <xdr:col>15</xdr:col>
      <xdr:colOff>101600</xdr:colOff>
      <xdr:row>98</xdr:row>
      <xdr:rowOff>98183</xdr:rowOff>
    </xdr:to>
    <xdr:sp macro="" textlink="">
      <xdr:nvSpPr>
        <xdr:cNvPr id="263" name="楕円 262">
          <a:extLst>
            <a:ext uri="{FF2B5EF4-FFF2-40B4-BE49-F238E27FC236}">
              <a16:creationId xmlns:a16="http://schemas.microsoft.com/office/drawing/2014/main" xmlns="" id="{00000000-0008-0000-0600-000007010000}"/>
            </a:ext>
          </a:extLst>
        </xdr:cNvPr>
        <xdr:cNvSpPr/>
      </xdr:nvSpPr>
      <xdr:spPr>
        <a:xfrm>
          <a:off x="2857500" y="1679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89310</xdr:rowOff>
    </xdr:from>
    <xdr:ext cx="534377" cy="259045"/>
    <xdr:sp macro="" textlink="">
      <xdr:nvSpPr>
        <xdr:cNvPr id="264" name="テキスト ボックス 263">
          <a:extLst>
            <a:ext uri="{FF2B5EF4-FFF2-40B4-BE49-F238E27FC236}">
              <a16:creationId xmlns:a16="http://schemas.microsoft.com/office/drawing/2014/main" xmlns="" id="{00000000-0008-0000-0600-000008010000}"/>
            </a:ext>
          </a:extLst>
        </xdr:cNvPr>
        <xdr:cNvSpPr txBox="1"/>
      </xdr:nvSpPr>
      <xdr:spPr>
        <a:xfrm>
          <a:off x="2641111" y="16891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24752</xdr:rowOff>
    </xdr:from>
    <xdr:to>
      <xdr:col>10</xdr:col>
      <xdr:colOff>165100</xdr:colOff>
      <xdr:row>98</xdr:row>
      <xdr:rowOff>126352</xdr:rowOff>
    </xdr:to>
    <xdr:sp macro="" textlink="">
      <xdr:nvSpPr>
        <xdr:cNvPr id="265" name="楕円 264">
          <a:extLst>
            <a:ext uri="{FF2B5EF4-FFF2-40B4-BE49-F238E27FC236}">
              <a16:creationId xmlns:a16="http://schemas.microsoft.com/office/drawing/2014/main" xmlns="" id="{00000000-0008-0000-0600-000009010000}"/>
            </a:ext>
          </a:extLst>
        </xdr:cNvPr>
        <xdr:cNvSpPr/>
      </xdr:nvSpPr>
      <xdr:spPr>
        <a:xfrm>
          <a:off x="1968500" y="1682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117479</xdr:rowOff>
    </xdr:from>
    <xdr:ext cx="534377" cy="259045"/>
    <xdr:sp macro="" textlink="">
      <xdr:nvSpPr>
        <xdr:cNvPr id="266" name="テキスト ボックス 265">
          <a:extLst>
            <a:ext uri="{FF2B5EF4-FFF2-40B4-BE49-F238E27FC236}">
              <a16:creationId xmlns:a16="http://schemas.microsoft.com/office/drawing/2014/main" xmlns="" id="{00000000-0008-0000-0600-00000A010000}"/>
            </a:ext>
          </a:extLst>
        </xdr:cNvPr>
        <xdr:cNvSpPr txBox="1"/>
      </xdr:nvSpPr>
      <xdr:spPr>
        <a:xfrm>
          <a:off x="1752111" y="1691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50191</xdr:rowOff>
    </xdr:from>
    <xdr:to>
      <xdr:col>6</xdr:col>
      <xdr:colOff>38100</xdr:colOff>
      <xdr:row>98</xdr:row>
      <xdr:rowOff>151791</xdr:rowOff>
    </xdr:to>
    <xdr:sp macro="" textlink="">
      <xdr:nvSpPr>
        <xdr:cNvPr id="267" name="楕円 266">
          <a:extLst>
            <a:ext uri="{FF2B5EF4-FFF2-40B4-BE49-F238E27FC236}">
              <a16:creationId xmlns:a16="http://schemas.microsoft.com/office/drawing/2014/main" xmlns="" id="{00000000-0008-0000-0600-00000B010000}"/>
            </a:ext>
          </a:extLst>
        </xdr:cNvPr>
        <xdr:cNvSpPr/>
      </xdr:nvSpPr>
      <xdr:spPr>
        <a:xfrm>
          <a:off x="1079500" y="1685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142918</xdr:rowOff>
    </xdr:from>
    <xdr:ext cx="534377" cy="259045"/>
    <xdr:sp macro="" textlink="">
      <xdr:nvSpPr>
        <xdr:cNvPr id="268" name="テキスト ボックス 267">
          <a:extLst>
            <a:ext uri="{FF2B5EF4-FFF2-40B4-BE49-F238E27FC236}">
              <a16:creationId xmlns:a16="http://schemas.microsoft.com/office/drawing/2014/main" xmlns="" id="{00000000-0008-0000-0600-00000C010000}"/>
            </a:ext>
          </a:extLst>
        </xdr:cNvPr>
        <xdr:cNvSpPr txBox="1"/>
      </xdr:nvSpPr>
      <xdr:spPr>
        <a:xfrm>
          <a:off x="863111" y="1694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xmlns=""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xmlns=""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xmlns=""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xmlns=""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xmlns=""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xmlns="" id="{00000000-0008-0000-06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xmlns="" id="{00000000-0008-0000-06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xmlns="" id="{00000000-0008-0000-06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xmlns="" id="{00000000-0008-0000-0600-00001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xmlns="" id="{00000000-0008-0000-0600-00001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xmlns="" id="{00000000-0008-0000-0600-00001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xmlns=""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xmlns=""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145479</xdr:rowOff>
    </xdr:from>
    <xdr:to>
      <xdr:col>54</xdr:col>
      <xdr:colOff>189865</xdr:colOff>
      <xdr:row>35</xdr:row>
      <xdr:rowOff>69593</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flipV="1">
          <a:off x="10475595" y="5460429"/>
          <a:ext cx="1270" cy="6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73420</xdr:rowOff>
    </xdr:from>
    <xdr:ext cx="599010" cy="259045"/>
    <xdr:sp macro="" textlink="">
      <xdr:nvSpPr>
        <xdr:cNvPr id="291" name="補助費等最小値テキスト">
          <a:extLst>
            <a:ext uri="{FF2B5EF4-FFF2-40B4-BE49-F238E27FC236}">
              <a16:creationId xmlns:a16="http://schemas.microsoft.com/office/drawing/2014/main" xmlns="" id="{00000000-0008-0000-0600-000023010000}"/>
            </a:ext>
          </a:extLst>
        </xdr:cNvPr>
        <xdr:cNvSpPr txBox="1"/>
      </xdr:nvSpPr>
      <xdr:spPr>
        <a:xfrm>
          <a:off x="10528300" y="6074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69593</xdr:rowOff>
    </xdr:from>
    <xdr:to>
      <xdr:col>55</xdr:col>
      <xdr:colOff>88900</xdr:colOff>
      <xdr:row>35</xdr:row>
      <xdr:rowOff>69593</xdr:rowOff>
    </xdr:to>
    <xdr:cxnSp macro="">
      <xdr:nvCxnSpPr>
        <xdr:cNvPr id="292" name="直線コネクタ 291">
          <a:extLst>
            <a:ext uri="{FF2B5EF4-FFF2-40B4-BE49-F238E27FC236}">
              <a16:creationId xmlns:a16="http://schemas.microsoft.com/office/drawing/2014/main" xmlns="" id="{00000000-0008-0000-0600-000024010000}"/>
            </a:ext>
          </a:extLst>
        </xdr:cNvPr>
        <xdr:cNvCxnSpPr/>
      </xdr:nvCxnSpPr>
      <xdr:spPr>
        <a:xfrm>
          <a:off x="10388600" y="6070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92156</xdr:rowOff>
    </xdr:from>
    <xdr:ext cx="599010" cy="259045"/>
    <xdr:sp macro="" textlink="">
      <xdr:nvSpPr>
        <xdr:cNvPr id="293" name="補助費等最大値テキスト">
          <a:extLst>
            <a:ext uri="{FF2B5EF4-FFF2-40B4-BE49-F238E27FC236}">
              <a16:creationId xmlns:a16="http://schemas.microsoft.com/office/drawing/2014/main" xmlns="" id="{00000000-0008-0000-0600-000025010000}"/>
            </a:ext>
          </a:extLst>
        </xdr:cNvPr>
        <xdr:cNvSpPr txBox="1"/>
      </xdr:nvSpPr>
      <xdr:spPr>
        <a:xfrm>
          <a:off x="10528300" y="523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145479</xdr:rowOff>
    </xdr:from>
    <xdr:to>
      <xdr:col>55</xdr:col>
      <xdr:colOff>88900</xdr:colOff>
      <xdr:row>31</xdr:row>
      <xdr:rowOff>145479</xdr:rowOff>
    </xdr:to>
    <xdr:cxnSp macro="">
      <xdr:nvCxnSpPr>
        <xdr:cNvPr id="294" name="直線コネクタ 293">
          <a:extLst>
            <a:ext uri="{FF2B5EF4-FFF2-40B4-BE49-F238E27FC236}">
              <a16:creationId xmlns:a16="http://schemas.microsoft.com/office/drawing/2014/main" xmlns="" id="{00000000-0008-0000-0600-000026010000}"/>
            </a:ext>
          </a:extLst>
        </xdr:cNvPr>
        <xdr:cNvCxnSpPr/>
      </xdr:nvCxnSpPr>
      <xdr:spPr>
        <a:xfrm>
          <a:off x="10388600" y="546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171146</xdr:rowOff>
    </xdr:from>
    <xdr:to>
      <xdr:col>55</xdr:col>
      <xdr:colOff>0</xdr:colOff>
      <xdr:row>37</xdr:row>
      <xdr:rowOff>145351</xdr:rowOff>
    </xdr:to>
    <xdr:cxnSp macro="">
      <xdr:nvCxnSpPr>
        <xdr:cNvPr id="295" name="直線コネクタ 294">
          <a:extLst>
            <a:ext uri="{FF2B5EF4-FFF2-40B4-BE49-F238E27FC236}">
              <a16:creationId xmlns:a16="http://schemas.microsoft.com/office/drawing/2014/main" xmlns="" id="{00000000-0008-0000-0600-000027010000}"/>
            </a:ext>
          </a:extLst>
        </xdr:cNvPr>
        <xdr:cNvCxnSpPr/>
      </xdr:nvCxnSpPr>
      <xdr:spPr>
        <a:xfrm flipV="1">
          <a:off x="9639300" y="5828996"/>
          <a:ext cx="838200" cy="66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126347</xdr:rowOff>
    </xdr:from>
    <xdr:ext cx="599010" cy="259045"/>
    <xdr:sp macro="" textlink="">
      <xdr:nvSpPr>
        <xdr:cNvPr id="296" name="補助費等平均値テキスト">
          <a:extLst>
            <a:ext uri="{FF2B5EF4-FFF2-40B4-BE49-F238E27FC236}">
              <a16:creationId xmlns:a16="http://schemas.microsoft.com/office/drawing/2014/main" xmlns="" id="{00000000-0008-0000-0600-000028010000}"/>
            </a:ext>
          </a:extLst>
        </xdr:cNvPr>
        <xdr:cNvSpPr txBox="1"/>
      </xdr:nvSpPr>
      <xdr:spPr>
        <a:xfrm>
          <a:off x="10528300" y="5784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147920</xdr:rowOff>
    </xdr:from>
    <xdr:to>
      <xdr:col>55</xdr:col>
      <xdr:colOff>50800</xdr:colOff>
      <xdr:row>34</xdr:row>
      <xdr:rowOff>78070</xdr:rowOff>
    </xdr:to>
    <xdr:sp macro="" textlink="">
      <xdr:nvSpPr>
        <xdr:cNvPr id="297" name="フローチャート: 判断 296">
          <a:extLst>
            <a:ext uri="{FF2B5EF4-FFF2-40B4-BE49-F238E27FC236}">
              <a16:creationId xmlns:a16="http://schemas.microsoft.com/office/drawing/2014/main" xmlns="" id="{00000000-0008-0000-0600-000029010000}"/>
            </a:ext>
          </a:extLst>
        </xdr:cNvPr>
        <xdr:cNvSpPr/>
      </xdr:nvSpPr>
      <xdr:spPr>
        <a:xfrm>
          <a:off x="10426700" y="58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145351</xdr:rowOff>
    </xdr:from>
    <xdr:to>
      <xdr:col>50</xdr:col>
      <xdr:colOff>114300</xdr:colOff>
      <xdr:row>37</xdr:row>
      <xdr:rowOff>156594</xdr:rowOff>
    </xdr:to>
    <xdr:cxnSp macro="">
      <xdr:nvCxnSpPr>
        <xdr:cNvPr id="298" name="直線コネクタ 297">
          <a:extLst>
            <a:ext uri="{FF2B5EF4-FFF2-40B4-BE49-F238E27FC236}">
              <a16:creationId xmlns:a16="http://schemas.microsoft.com/office/drawing/2014/main" xmlns="" id="{00000000-0008-0000-0600-00002A010000}"/>
            </a:ext>
          </a:extLst>
        </xdr:cNvPr>
        <xdr:cNvCxnSpPr/>
      </xdr:nvCxnSpPr>
      <xdr:spPr>
        <a:xfrm flipV="1">
          <a:off x="8750300" y="6489001"/>
          <a:ext cx="889000" cy="1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10769</xdr:rowOff>
    </xdr:from>
    <xdr:to>
      <xdr:col>50</xdr:col>
      <xdr:colOff>165100</xdr:colOff>
      <xdr:row>37</xdr:row>
      <xdr:rowOff>112369</xdr:rowOff>
    </xdr:to>
    <xdr:sp macro="" textlink="">
      <xdr:nvSpPr>
        <xdr:cNvPr id="299" name="フローチャート: 判断 298">
          <a:extLst>
            <a:ext uri="{FF2B5EF4-FFF2-40B4-BE49-F238E27FC236}">
              <a16:creationId xmlns:a16="http://schemas.microsoft.com/office/drawing/2014/main" xmlns="" id="{00000000-0008-0000-0600-00002B010000}"/>
            </a:ext>
          </a:extLst>
        </xdr:cNvPr>
        <xdr:cNvSpPr/>
      </xdr:nvSpPr>
      <xdr:spPr>
        <a:xfrm>
          <a:off x="9588500" y="6354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128896</xdr:rowOff>
    </xdr:from>
    <xdr:ext cx="534377" cy="259045"/>
    <xdr:sp macro="" textlink="">
      <xdr:nvSpPr>
        <xdr:cNvPr id="300" name="テキスト ボックス 299">
          <a:extLst>
            <a:ext uri="{FF2B5EF4-FFF2-40B4-BE49-F238E27FC236}">
              <a16:creationId xmlns:a16="http://schemas.microsoft.com/office/drawing/2014/main" xmlns="" id="{00000000-0008-0000-0600-00002C010000}"/>
            </a:ext>
          </a:extLst>
        </xdr:cNvPr>
        <xdr:cNvSpPr txBox="1"/>
      </xdr:nvSpPr>
      <xdr:spPr>
        <a:xfrm>
          <a:off x="9372111" y="612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150060</xdr:rowOff>
    </xdr:from>
    <xdr:to>
      <xdr:col>45</xdr:col>
      <xdr:colOff>177800</xdr:colOff>
      <xdr:row>37</xdr:row>
      <xdr:rowOff>156594</xdr:rowOff>
    </xdr:to>
    <xdr:cxnSp macro="">
      <xdr:nvCxnSpPr>
        <xdr:cNvPr id="301" name="直線コネクタ 300">
          <a:extLst>
            <a:ext uri="{FF2B5EF4-FFF2-40B4-BE49-F238E27FC236}">
              <a16:creationId xmlns:a16="http://schemas.microsoft.com/office/drawing/2014/main" xmlns="" id="{00000000-0008-0000-0600-00002D010000}"/>
            </a:ext>
          </a:extLst>
        </xdr:cNvPr>
        <xdr:cNvCxnSpPr/>
      </xdr:nvCxnSpPr>
      <xdr:spPr>
        <a:xfrm>
          <a:off x="7861300" y="6493710"/>
          <a:ext cx="889000" cy="6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28092</xdr:rowOff>
    </xdr:from>
    <xdr:to>
      <xdr:col>46</xdr:col>
      <xdr:colOff>38100</xdr:colOff>
      <xdr:row>37</xdr:row>
      <xdr:rowOff>129692</xdr:rowOff>
    </xdr:to>
    <xdr:sp macro="" textlink="">
      <xdr:nvSpPr>
        <xdr:cNvPr id="302" name="フローチャート: 判断 301">
          <a:extLst>
            <a:ext uri="{FF2B5EF4-FFF2-40B4-BE49-F238E27FC236}">
              <a16:creationId xmlns:a16="http://schemas.microsoft.com/office/drawing/2014/main" xmlns="" id="{00000000-0008-0000-0600-00002E010000}"/>
            </a:ext>
          </a:extLst>
        </xdr:cNvPr>
        <xdr:cNvSpPr/>
      </xdr:nvSpPr>
      <xdr:spPr>
        <a:xfrm>
          <a:off x="8699500" y="63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146219</xdr:rowOff>
    </xdr:from>
    <xdr:ext cx="534377"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8483111" y="61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116396</xdr:rowOff>
    </xdr:from>
    <xdr:to>
      <xdr:col>41</xdr:col>
      <xdr:colOff>50800</xdr:colOff>
      <xdr:row>37</xdr:row>
      <xdr:rowOff>150060</xdr:rowOff>
    </xdr:to>
    <xdr:cxnSp macro="">
      <xdr:nvCxnSpPr>
        <xdr:cNvPr id="304" name="直線コネクタ 303">
          <a:extLst>
            <a:ext uri="{FF2B5EF4-FFF2-40B4-BE49-F238E27FC236}">
              <a16:creationId xmlns:a16="http://schemas.microsoft.com/office/drawing/2014/main" xmlns="" id="{00000000-0008-0000-0600-000030010000}"/>
            </a:ext>
          </a:extLst>
        </xdr:cNvPr>
        <xdr:cNvCxnSpPr/>
      </xdr:nvCxnSpPr>
      <xdr:spPr>
        <a:xfrm>
          <a:off x="6972300" y="6460046"/>
          <a:ext cx="889000" cy="3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32139</xdr:rowOff>
    </xdr:from>
    <xdr:to>
      <xdr:col>41</xdr:col>
      <xdr:colOff>101600</xdr:colOff>
      <xdr:row>37</xdr:row>
      <xdr:rowOff>133739</xdr:rowOff>
    </xdr:to>
    <xdr:sp macro="" textlink="">
      <xdr:nvSpPr>
        <xdr:cNvPr id="305" name="フローチャート: 判断 304">
          <a:extLst>
            <a:ext uri="{FF2B5EF4-FFF2-40B4-BE49-F238E27FC236}">
              <a16:creationId xmlns:a16="http://schemas.microsoft.com/office/drawing/2014/main" xmlns="" id="{00000000-0008-0000-0600-000031010000}"/>
            </a:ext>
          </a:extLst>
        </xdr:cNvPr>
        <xdr:cNvSpPr/>
      </xdr:nvSpPr>
      <xdr:spPr>
        <a:xfrm>
          <a:off x="7810500" y="63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150266</xdr:rowOff>
    </xdr:from>
    <xdr:ext cx="534377"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7594111" y="615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34146</xdr:rowOff>
    </xdr:from>
    <xdr:to>
      <xdr:col>36</xdr:col>
      <xdr:colOff>165100</xdr:colOff>
      <xdr:row>37</xdr:row>
      <xdr:rowOff>135746</xdr:rowOff>
    </xdr:to>
    <xdr:sp macro="" textlink="">
      <xdr:nvSpPr>
        <xdr:cNvPr id="307" name="フローチャート: 判断 306">
          <a:extLst>
            <a:ext uri="{FF2B5EF4-FFF2-40B4-BE49-F238E27FC236}">
              <a16:creationId xmlns:a16="http://schemas.microsoft.com/office/drawing/2014/main" xmlns="" id="{00000000-0008-0000-0600-000033010000}"/>
            </a:ext>
          </a:extLst>
        </xdr:cNvPr>
        <xdr:cNvSpPr/>
      </xdr:nvSpPr>
      <xdr:spPr>
        <a:xfrm>
          <a:off x="6921500" y="637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152273</xdr:rowOff>
    </xdr:from>
    <xdr:ext cx="534377"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6705111" y="615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120346</xdr:rowOff>
    </xdr:from>
    <xdr:to>
      <xdr:col>55</xdr:col>
      <xdr:colOff>50800</xdr:colOff>
      <xdr:row>34</xdr:row>
      <xdr:rowOff>50496</xdr:rowOff>
    </xdr:to>
    <xdr:sp macro="" textlink="">
      <xdr:nvSpPr>
        <xdr:cNvPr id="314" name="楕円 313">
          <a:extLst>
            <a:ext uri="{FF2B5EF4-FFF2-40B4-BE49-F238E27FC236}">
              <a16:creationId xmlns:a16="http://schemas.microsoft.com/office/drawing/2014/main" xmlns="" id="{00000000-0008-0000-0600-00003A010000}"/>
            </a:ext>
          </a:extLst>
        </xdr:cNvPr>
        <xdr:cNvSpPr/>
      </xdr:nvSpPr>
      <xdr:spPr>
        <a:xfrm>
          <a:off x="10426700" y="577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143223</xdr:rowOff>
    </xdr:from>
    <xdr:ext cx="599010" cy="259045"/>
    <xdr:sp macro="" textlink="">
      <xdr:nvSpPr>
        <xdr:cNvPr id="315" name="補助費等該当値テキスト">
          <a:extLst>
            <a:ext uri="{FF2B5EF4-FFF2-40B4-BE49-F238E27FC236}">
              <a16:creationId xmlns:a16="http://schemas.microsoft.com/office/drawing/2014/main" xmlns="" id="{00000000-0008-0000-0600-00003B010000}"/>
            </a:ext>
          </a:extLst>
        </xdr:cNvPr>
        <xdr:cNvSpPr txBox="1"/>
      </xdr:nvSpPr>
      <xdr:spPr>
        <a:xfrm>
          <a:off x="10528300" y="5629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94551</xdr:rowOff>
    </xdr:from>
    <xdr:to>
      <xdr:col>50</xdr:col>
      <xdr:colOff>165100</xdr:colOff>
      <xdr:row>38</xdr:row>
      <xdr:rowOff>24701</xdr:rowOff>
    </xdr:to>
    <xdr:sp macro="" textlink="">
      <xdr:nvSpPr>
        <xdr:cNvPr id="316" name="楕円 315">
          <a:extLst>
            <a:ext uri="{FF2B5EF4-FFF2-40B4-BE49-F238E27FC236}">
              <a16:creationId xmlns:a16="http://schemas.microsoft.com/office/drawing/2014/main" xmlns="" id="{00000000-0008-0000-0600-00003C010000}"/>
            </a:ext>
          </a:extLst>
        </xdr:cNvPr>
        <xdr:cNvSpPr/>
      </xdr:nvSpPr>
      <xdr:spPr>
        <a:xfrm>
          <a:off x="9588500" y="643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15828</xdr:rowOff>
    </xdr:from>
    <xdr:ext cx="534377" cy="259045"/>
    <xdr:sp macro="" textlink="">
      <xdr:nvSpPr>
        <xdr:cNvPr id="317" name="テキスト ボックス 316">
          <a:extLst>
            <a:ext uri="{FF2B5EF4-FFF2-40B4-BE49-F238E27FC236}">
              <a16:creationId xmlns:a16="http://schemas.microsoft.com/office/drawing/2014/main" xmlns="" id="{00000000-0008-0000-0600-00003D010000}"/>
            </a:ext>
          </a:extLst>
        </xdr:cNvPr>
        <xdr:cNvSpPr txBox="1"/>
      </xdr:nvSpPr>
      <xdr:spPr>
        <a:xfrm>
          <a:off x="9372111" y="653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105794</xdr:rowOff>
    </xdr:from>
    <xdr:to>
      <xdr:col>46</xdr:col>
      <xdr:colOff>38100</xdr:colOff>
      <xdr:row>38</xdr:row>
      <xdr:rowOff>35944</xdr:rowOff>
    </xdr:to>
    <xdr:sp macro="" textlink="">
      <xdr:nvSpPr>
        <xdr:cNvPr id="318" name="楕円 317">
          <a:extLst>
            <a:ext uri="{FF2B5EF4-FFF2-40B4-BE49-F238E27FC236}">
              <a16:creationId xmlns:a16="http://schemas.microsoft.com/office/drawing/2014/main" xmlns="" id="{00000000-0008-0000-0600-00003E010000}"/>
            </a:ext>
          </a:extLst>
        </xdr:cNvPr>
        <xdr:cNvSpPr/>
      </xdr:nvSpPr>
      <xdr:spPr>
        <a:xfrm>
          <a:off x="8699500" y="644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27071</xdr:rowOff>
    </xdr:from>
    <xdr:ext cx="534377" cy="259045"/>
    <xdr:sp macro="" textlink="">
      <xdr:nvSpPr>
        <xdr:cNvPr id="319" name="テキスト ボックス 318">
          <a:extLst>
            <a:ext uri="{FF2B5EF4-FFF2-40B4-BE49-F238E27FC236}">
              <a16:creationId xmlns:a16="http://schemas.microsoft.com/office/drawing/2014/main" xmlns="" id="{00000000-0008-0000-0600-00003F010000}"/>
            </a:ext>
          </a:extLst>
        </xdr:cNvPr>
        <xdr:cNvSpPr txBox="1"/>
      </xdr:nvSpPr>
      <xdr:spPr>
        <a:xfrm>
          <a:off x="8483111" y="654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99260</xdr:rowOff>
    </xdr:from>
    <xdr:to>
      <xdr:col>41</xdr:col>
      <xdr:colOff>101600</xdr:colOff>
      <xdr:row>38</xdr:row>
      <xdr:rowOff>29411</xdr:rowOff>
    </xdr:to>
    <xdr:sp macro="" textlink="">
      <xdr:nvSpPr>
        <xdr:cNvPr id="320" name="楕円 319">
          <a:extLst>
            <a:ext uri="{FF2B5EF4-FFF2-40B4-BE49-F238E27FC236}">
              <a16:creationId xmlns:a16="http://schemas.microsoft.com/office/drawing/2014/main" xmlns="" id="{00000000-0008-0000-0600-000040010000}"/>
            </a:ext>
          </a:extLst>
        </xdr:cNvPr>
        <xdr:cNvSpPr/>
      </xdr:nvSpPr>
      <xdr:spPr>
        <a:xfrm>
          <a:off x="7810500" y="6442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20537</xdr:rowOff>
    </xdr:from>
    <xdr:ext cx="534377" cy="259045"/>
    <xdr:sp macro="" textlink="">
      <xdr:nvSpPr>
        <xdr:cNvPr id="321" name="テキスト ボックス 320">
          <a:extLst>
            <a:ext uri="{FF2B5EF4-FFF2-40B4-BE49-F238E27FC236}">
              <a16:creationId xmlns:a16="http://schemas.microsoft.com/office/drawing/2014/main" xmlns="" id="{00000000-0008-0000-0600-000041010000}"/>
            </a:ext>
          </a:extLst>
        </xdr:cNvPr>
        <xdr:cNvSpPr txBox="1"/>
      </xdr:nvSpPr>
      <xdr:spPr>
        <a:xfrm>
          <a:off x="7594111" y="653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65596</xdr:rowOff>
    </xdr:from>
    <xdr:to>
      <xdr:col>36</xdr:col>
      <xdr:colOff>165100</xdr:colOff>
      <xdr:row>37</xdr:row>
      <xdr:rowOff>167196</xdr:rowOff>
    </xdr:to>
    <xdr:sp macro="" textlink="">
      <xdr:nvSpPr>
        <xdr:cNvPr id="322" name="楕円 321">
          <a:extLst>
            <a:ext uri="{FF2B5EF4-FFF2-40B4-BE49-F238E27FC236}">
              <a16:creationId xmlns:a16="http://schemas.microsoft.com/office/drawing/2014/main" xmlns="" id="{00000000-0008-0000-0600-000042010000}"/>
            </a:ext>
          </a:extLst>
        </xdr:cNvPr>
        <xdr:cNvSpPr/>
      </xdr:nvSpPr>
      <xdr:spPr>
        <a:xfrm>
          <a:off x="6921500" y="640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158324</xdr:rowOff>
    </xdr:from>
    <xdr:ext cx="534377" cy="259045"/>
    <xdr:sp macro="" textlink="">
      <xdr:nvSpPr>
        <xdr:cNvPr id="323" name="テキスト ボックス 322">
          <a:extLst>
            <a:ext uri="{FF2B5EF4-FFF2-40B4-BE49-F238E27FC236}">
              <a16:creationId xmlns:a16="http://schemas.microsoft.com/office/drawing/2014/main" xmlns="" id="{00000000-0008-0000-0600-000043010000}"/>
            </a:ext>
          </a:extLst>
        </xdr:cNvPr>
        <xdr:cNvSpPr txBox="1"/>
      </xdr:nvSpPr>
      <xdr:spPr>
        <a:xfrm>
          <a:off x="6705111" y="6501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xmlns=""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xmlns=""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xmlns=""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xmlns=""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xmlns="" id="{00000000-0008-0000-06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xmlns="" id="{00000000-0008-0000-06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a:extLst>
            <a:ext uri="{FF2B5EF4-FFF2-40B4-BE49-F238E27FC236}">
              <a16:creationId xmlns:a16="http://schemas.microsoft.com/office/drawing/2014/main" xmlns="" id="{00000000-0008-0000-0600-000051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xmlns="" id="{00000000-0008-0000-06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a:extLst>
            <a:ext uri="{FF2B5EF4-FFF2-40B4-BE49-F238E27FC236}">
              <a16:creationId xmlns:a16="http://schemas.microsoft.com/office/drawing/2014/main" xmlns="" id="{00000000-0008-0000-0600-000053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a:extLst>
            <a:ext uri="{FF2B5EF4-FFF2-40B4-BE49-F238E27FC236}">
              <a16:creationId xmlns:a16="http://schemas.microsoft.com/office/drawing/2014/main" xmlns="" id="{00000000-0008-0000-0600-000055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xmlns=""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xmlns=""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106955</xdr:rowOff>
    </xdr:from>
    <xdr:to>
      <xdr:col>54</xdr:col>
      <xdr:colOff>189865</xdr:colOff>
      <xdr:row>58</xdr:row>
      <xdr:rowOff>76835</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flipV="1">
          <a:off x="10475595" y="8850905"/>
          <a:ext cx="1270" cy="1170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80662</xdr:rowOff>
    </xdr:from>
    <xdr:ext cx="534377" cy="259045"/>
    <xdr:sp macro="" textlink="">
      <xdr:nvSpPr>
        <xdr:cNvPr id="346" name="普通建設事業費最小値テキスト">
          <a:extLst>
            <a:ext uri="{FF2B5EF4-FFF2-40B4-BE49-F238E27FC236}">
              <a16:creationId xmlns:a16="http://schemas.microsoft.com/office/drawing/2014/main" xmlns="" id="{00000000-0008-0000-0600-00005A010000}"/>
            </a:ext>
          </a:extLst>
        </xdr:cNvPr>
        <xdr:cNvSpPr txBox="1"/>
      </xdr:nvSpPr>
      <xdr:spPr>
        <a:xfrm>
          <a:off x="10528300" y="1002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76835</xdr:rowOff>
    </xdr:from>
    <xdr:to>
      <xdr:col>55</xdr:col>
      <xdr:colOff>88900</xdr:colOff>
      <xdr:row>58</xdr:row>
      <xdr:rowOff>76835</xdr:rowOff>
    </xdr:to>
    <xdr:cxnSp macro="">
      <xdr:nvCxnSpPr>
        <xdr:cNvPr id="347" name="直線コネクタ 346">
          <a:extLst>
            <a:ext uri="{FF2B5EF4-FFF2-40B4-BE49-F238E27FC236}">
              <a16:creationId xmlns:a16="http://schemas.microsoft.com/office/drawing/2014/main" xmlns="" id="{00000000-0008-0000-0600-00005B010000}"/>
            </a:ext>
          </a:extLst>
        </xdr:cNvPr>
        <xdr:cNvCxnSpPr/>
      </xdr:nvCxnSpPr>
      <xdr:spPr>
        <a:xfrm>
          <a:off x="10388600" y="1002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53632</xdr:rowOff>
    </xdr:from>
    <xdr:ext cx="599010" cy="259045"/>
    <xdr:sp macro="" textlink="">
      <xdr:nvSpPr>
        <xdr:cNvPr id="348" name="普通建設事業費最大値テキスト">
          <a:extLst>
            <a:ext uri="{FF2B5EF4-FFF2-40B4-BE49-F238E27FC236}">
              <a16:creationId xmlns:a16="http://schemas.microsoft.com/office/drawing/2014/main" xmlns="" id="{00000000-0008-0000-0600-00005C010000}"/>
            </a:ext>
          </a:extLst>
        </xdr:cNvPr>
        <xdr:cNvSpPr txBox="1"/>
      </xdr:nvSpPr>
      <xdr:spPr>
        <a:xfrm>
          <a:off x="10528300" y="8626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106955</xdr:rowOff>
    </xdr:from>
    <xdr:to>
      <xdr:col>55</xdr:col>
      <xdr:colOff>88900</xdr:colOff>
      <xdr:row>51</xdr:row>
      <xdr:rowOff>106955</xdr:rowOff>
    </xdr:to>
    <xdr:cxnSp macro="">
      <xdr:nvCxnSpPr>
        <xdr:cNvPr id="349" name="直線コネクタ 348">
          <a:extLst>
            <a:ext uri="{FF2B5EF4-FFF2-40B4-BE49-F238E27FC236}">
              <a16:creationId xmlns:a16="http://schemas.microsoft.com/office/drawing/2014/main" xmlns="" id="{00000000-0008-0000-0600-00005D010000}"/>
            </a:ext>
          </a:extLst>
        </xdr:cNvPr>
        <xdr:cNvCxnSpPr/>
      </xdr:nvCxnSpPr>
      <xdr:spPr>
        <a:xfrm>
          <a:off x="10388600" y="88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132879</xdr:rowOff>
    </xdr:from>
    <xdr:to>
      <xdr:col>55</xdr:col>
      <xdr:colOff>0</xdr:colOff>
      <xdr:row>57</xdr:row>
      <xdr:rowOff>53225</xdr:rowOff>
    </xdr:to>
    <xdr:cxnSp macro="">
      <xdr:nvCxnSpPr>
        <xdr:cNvPr id="350" name="直線コネクタ 349">
          <a:extLst>
            <a:ext uri="{FF2B5EF4-FFF2-40B4-BE49-F238E27FC236}">
              <a16:creationId xmlns:a16="http://schemas.microsoft.com/office/drawing/2014/main" xmlns="" id="{00000000-0008-0000-0600-00005E010000}"/>
            </a:ext>
          </a:extLst>
        </xdr:cNvPr>
        <xdr:cNvCxnSpPr/>
      </xdr:nvCxnSpPr>
      <xdr:spPr>
        <a:xfrm>
          <a:off x="9639300" y="9734079"/>
          <a:ext cx="838200" cy="9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133133</xdr:rowOff>
    </xdr:from>
    <xdr:ext cx="534377" cy="259045"/>
    <xdr:sp macro="" textlink="">
      <xdr:nvSpPr>
        <xdr:cNvPr id="351" name="普通建設事業費平均値テキスト">
          <a:extLst>
            <a:ext uri="{FF2B5EF4-FFF2-40B4-BE49-F238E27FC236}">
              <a16:creationId xmlns:a16="http://schemas.microsoft.com/office/drawing/2014/main" xmlns="" id="{00000000-0008-0000-0600-00005F010000}"/>
            </a:ext>
          </a:extLst>
        </xdr:cNvPr>
        <xdr:cNvSpPr txBox="1"/>
      </xdr:nvSpPr>
      <xdr:spPr>
        <a:xfrm>
          <a:off x="10528300" y="9562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110256</xdr:rowOff>
    </xdr:from>
    <xdr:to>
      <xdr:col>55</xdr:col>
      <xdr:colOff>50800</xdr:colOff>
      <xdr:row>57</xdr:row>
      <xdr:rowOff>40406</xdr:rowOff>
    </xdr:to>
    <xdr:sp macro="" textlink="">
      <xdr:nvSpPr>
        <xdr:cNvPr id="352" name="フローチャート: 判断 351">
          <a:extLst>
            <a:ext uri="{FF2B5EF4-FFF2-40B4-BE49-F238E27FC236}">
              <a16:creationId xmlns:a16="http://schemas.microsoft.com/office/drawing/2014/main" xmlns="" id="{00000000-0008-0000-0600-000060010000}"/>
            </a:ext>
          </a:extLst>
        </xdr:cNvPr>
        <xdr:cNvSpPr/>
      </xdr:nvSpPr>
      <xdr:spPr>
        <a:xfrm>
          <a:off x="10426700" y="971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70178</xdr:rowOff>
    </xdr:from>
    <xdr:to>
      <xdr:col>50</xdr:col>
      <xdr:colOff>114300</xdr:colOff>
      <xdr:row>56</xdr:row>
      <xdr:rowOff>132879</xdr:rowOff>
    </xdr:to>
    <xdr:cxnSp macro="">
      <xdr:nvCxnSpPr>
        <xdr:cNvPr id="353" name="直線コネクタ 352">
          <a:extLst>
            <a:ext uri="{FF2B5EF4-FFF2-40B4-BE49-F238E27FC236}">
              <a16:creationId xmlns:a16="http://schemas.microsoft.com/office/drawing/2014/main" xmlns="" id="{00000000-0008-0000-0600-000061010000}"/>
            </a:ext>
          </a:extLst>
        </xdr:cNvPr>
        <xdr:cNvCxnSpPr/>
      </xdr:nvCxnSpPr>
      <xdr:spPr>
        <a:xfrm>
          <a:off x="8750300" y="9671378"/>
          <a:ext cx="889000" cy="62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111001</xdr:rowOff>
    </xdr:from>
    <xdr:to>
      <xdr:col>50</xdr:col>
      <xdr:colOff>165100</xdr:colOff>
      <xdr:row>57</xdr:row>
      <xdr:rowOff>41151</xdr:rowOff>
    </xdr:to>
    <xdr:sp macro="" textlink="">
      <xdr:nvSpPr>
        <xdr:cNvPr id="354" name="フローチャート: 判断 353">
          <a:extLst>
            <a:ext uri="{FF2B5EF4-FFF2-40B4-BE49-F238E27FC236}">
              <a16:creationId xmlns:a16="http://schemas.microsoft.com/office/drawing/2014/main" xmlns="" id="{00000000-0008-0000-0600-000062010000}"/>
            </a:ext>
          </a:extLst>
        </xdr:cNvPr>
        <xdr:cNvSpPr/>
      </xdr:nvSpPr>
      <xdr:spPr>
        <a:xfrm>
          <a:off x="9588500" y="971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32278</xdr:rowOff>
    </xdr:from>
    <xdr:ext cx="534377" cy="259045"/>
    <xdr:sp macro="" textlink="">
      <xdr:nvSpPr>
        <xdr:cNvPr id="355" name="テキスト ボックス 354">
          <a:extLst>
            <a:ext uri="{FF2B5EF4-FFF2-40B4-BE49-F238E27FC236}">
              <a16:creationId xmlns:a16="http://schemas.microsoft.com/office/drawing/2014/main" xmlns="" id="{00000000-0008-0000-0600-000063010000}"/>
            </a:ext>
          </a:extLst>
        </xdr:cNvPr>
        <xdr:cNvSpPr txBox="1"/>
      </xdr:nvSpPr>
      <xdr:spPr>
        <a:xfrm>
          <a:off x="9372111" y="980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70178</xdr:rowOff>
    </xdr:from>
    <xdr:to>
      <xdr:col>45</xdr:col>
      <xdr:colOff>177800</xdr:colOff>
      <xdr:row>56</xdr:row>
      <xdr:rowOff>140088</xdr:rowOff>
    </xdr:to>
    <xdr:cxnSp macro="">
      <xdr:nvCxnSpPr>
        <xdr:cNvPr id="356" name="直線コネクタ 355">
          <a:extLst>
            <a:ext uri="{FF2B5EF4-FFF2-40B4-BE49-F238E27FC236}">
              <a16:creationId xmlns:a16="http://schemas.microsoft.com/office/drawing/2014/main" xmlns="" id="{00000000-0008-0000-0600-000064010000}"/>
            </a:ext>
          </a:extLst>
        </xdr:cNvPr>
        <xdr:cNvCxnSpPr/>
      </xdr:nvCxnSpPr>
      <xdr:spPr>
        <a:xfrm flipV="1">
          <a:off x="7861300" y="9671378"/>
          <a:ext cx="889000" cy="69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115486</xdr:rowOff>
    </xdr:from>
    <xdr:to>
      <xdr:col>46</xdr:col>
      <xdr:colOff>38100</xdr:colOff>
      <xdr:row>57</xdr:row>
      <xdr:rowOff>45636</xdr:rowOff>
    </xdr:to>
    <xdr:sp macro="" textlink="">
      <xdr:nvSpPr>
        <xdr:cNvPr id="357" name="フローチャート: 判断 356">
          <a:extLst>
            <a:ext uri="{FF2B5EF4-FFF2-40B4-BE49-F238E27FC236}">
              <a16:creationId xmlns:a16="http://schemas.microsoft.com/office/drawing/2014/main" xmlns="" id="{00000000-0008-0000-0600-000065010000}"/>
            </a:ext>
          </a:extLst>
        </xdr:cNvPr>
        <xdr:cNvSpPr/>
      </xdr:nvSpPr>
      <xdr:spPr>
        <a:xfrm>
          <a:off x="8699500" y="97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36763</xdr:rowOff>
    </xdr:from>
    <xdr:ext cx="534377"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8483111" y="980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140088</xdr:rowOff>
    </xdr:from>
    <xdr:to>
      <xdr:col>41</xdr:col>
      <xdr:colOff>50800</xdr:colOff>
      <xdr:row>57</xdr:row>
      <xdr:rowOff>43880</xdr:rowOff>
    </xdr:to>
    <xdr:cxnSp macro="">
      <xdr:nvCxnSpPr>
        <xdr:cNvPr id="359" name="直線コネクタ 358">
          <a:extLst>
            <a:ext uri="{FF2B5EF4-FFF2-40B4-BE49-F238E27FC236}">
              <a16:creationId xmlns:a16="http://schemas.microsoft.com/office/drawing/2014/main" xmlns="" id="{00000000-0008-0000-0600-000067010000}"/>
            </a:ext>
          </a:extLst>
        </xdr:cNvPr>
        <xdr:cNvCxnSpPr/>
      </xdr:nvCxnSpPr>
      <xdr:spPr>
        <a:xfrm flipV="1">
          <a:off x="6972300" y="9741288"/>
          <a:ext cx="889000" cy="7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108948</xdr:rowOff>
    </xdr:from>
    <xdr:to>
      <xdr:col>41</xdr:col>
      <xdr:colOff>101600</xdr:colOff>
      <xdr:row>57</xdr:row>
      <xdr:rowOff>39098</xdr:rowOff>
    </xdr:to>
    <xdr:sp macro="" textlink="">
      <xdr:nvSpPr>
        <xdr:cNvPr id="360" name="フローチャート: 判断 359">
          <a:extLst>
            <a:ext uri="{FF2B5EF4-FFF2-40B4-BE49-F238E27FC236}">
              <a16:creationId xmlns:a16="http://schemas.microsoft.com/office/drawing/2014/main" xmlns="" id="{00000000-0008-0000-0600-000068010000}"/>
            </a:ext>
          </a:extLst>
        </xdr:cNvPr>
        <xdr:cNvSpPr/>
      </xdr:nvSpPr>
      <xdr:spPr>
        <a:xfrm>
          <a:off x="7810500" y="971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30225</xdr:rowOff>
    </xdr:from>
    <xdr:ext cx="534377"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7594111" y="980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124017</xdr:rowOff>
    </xdr:from>
    <xdr:to>
      <xdr:col>36</xdr:col>
      <xdr:colOff>165100</xdr:colOff>
      <xdr:row>57</xdr:row>
      <xdr:rowOff>54167</xdr:rowOff>
    </xdr:to>
    <xdr:sp macro="" textlink="">
      <xdr:nvSpPr>
        <xdr:cNvPr id="362" name="フローチャート: 判断 361">
          <a:extLst>
            <a:ext uri="{FF2B5EF4-FFF2-40B4-BE49-F238E27FC236}">
              <a16:creationId xmlns:a16="http://schemas.microsoft.com/office/drawing/2014/main" xmlns="" id="{00000000-0008-0000-0600-00006A010000}"/>
            </a:ext>
          </a:extLst>
        </xdr:cNvPr>
        <xdr:cNvSpPr/>
      </xdr:nvSpPr>
      <xdr:spPr>
        <a:xfrm>
          <a:off x="6921500" y="972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70694</xdr:rowOff>
    </xdr:from>
    <xdr:ext cx="534377"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6705111" y="950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2425</xdr:rowOff>
    </xdr:from>
    <xdr:to>
      <xdr:col>55</xdr:col>
      <xdr:colOff>50800</xdr:colOff>
      <xdr:row>57</xdr:row>
      <xdr:rowOff>104025</xdr:rowOff>
    </xdr:to>
    <xdr:sp macro="" textlink="">
      <xdr:nvSpPr>
        <xdr:cNvPr id="369" name="楕円 368">
          <a:extLst>
            <a:ext uri="{FF2B5EF4-FFF2-40B4-BE49-F238E27FC236}">
              <a16:creationId xmlns:a16="http://schemas.microsoft.com/office/drawing/2014/main" xmlns="" id="{00000000-0008-0000-0600-000071010000}"/>
            </a:ext>
          </a:extLst>
        </xdr:cNvPr>
        <xdr:cNvSpPr/>
      </xdr:nvSpPr>
      <xdr:spPr>
        <a:xfrm>
          <a:off x="10426700" y="977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152302</xdr:rowOff>
    </xdr:from>
    <xdr:ext cx="534377" cy="259045"/>
    <xdr:sp macro="" textlink="">
      <xdr:nvSpPr>
        <xdr:cNvPr id="370" name="普通建設事業費該当値テキスト">
          <a:extLst>
            <a:ext uri="{FF2B5EF4-FFF2-40B4-BE49-F238E27FC236}">
              <a16:creationId xmlns:a16="http://schemas.microsoft.com/office/drawing/2014/main" xmlns="" id="{00000000-0008-0000-0600-000072010000}"/>
            </a:ext>
          </a:extLst>
        </xdr:cNvPr>
        <xdr:cNvSpPr txBox="1"/>
      </xdr:nvSpPr>
      <xdr:spPr>
        <a:xfrm>
          <a:off x="10528300" y="975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82079</xdr:rowOff>
    </xdr:from>
    <xdr:to>
      <xdr:col>50</xdr:col>
      <xdr:colOff>165100</xdr:colOff>
      <xdr:row>57</xdr:row>
      <xdr:rowOff>12229</xdr:rowOff>
    </xdr:to>
    <xdr:sp macro="" textlink="">
      <xdr:nvSpPr>
        <xdr:cNvPr id="371" name="楕円 370">
          <a:extLst>
            <a:ext uri="{FF2B5EF4-FFF2-40B4-BE49-F238E27FC236}">
              <a16:creationId xmlns:a16="http://schemas.microsoft.com/office/drawing/2014/main" xmlns="" id="{00000000-0008-0000-0600-000073010000}"/>
            </a:ext>
          </a:extLst>
        </xdr:cNvPr>
        <xdr:cNvSpPr/>
      </xdr:nvSpPr>
      <xdr:spPr>
        <a:xfrm>
          <a:off x="9588500" y="968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28756</xdr:rowOff>
    </xdr:from>
    <xdr:ext cx="534377" cy="259045"/>
    <xdr:sp macro="" textlink="">
      <xdr:nvSpPr>
        <xdr:cNvPr id="372" name="テキスト ボックス 371">
          <a:extLst>
            <a:ext uri="{FF2B5EF4-FFF2-40B4-BE49-F238E27FC236}">
              <a16:creationId xmlns:a16="http://schemas.microsoft.com/office/drawing/2014/main" xmlns="" id="{00000000-0008-0000-0600-000074010000}"/>
            </a:ext>
          </a:extLst>
        </xdr:cNvPr>
        <xdr:cNvSpPr txBox="1"/>
      </xdr:nvSpPr>
      <xdr:spPr>
        <a:xfrm>
          <a:off x="9372111" y="945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19378</xdr:rowOff>
    </xdr:from>
    <xdr:to>
      <xdr:col>46</xdr:col>
      <xdr:colOff>38100</xdr:colOff>
      <xdr:row>56</xdr:row>
      <xdr:rowOff>120978</xdr:rowOff>
    </xdr:to>
    <xdr:sp macro="" textlink="">
      <xdr:nvSpPr>
        <xdr:cNvPr id="373" name="楕円 372">
          <a:extLst>
            <a:ext uri="{FF2B5EF4-FFF2-40B4-BE49-F238E27FC236}">
              <a16:creationId xmlns:a16="http://schemas.microsoft.com/office/drawing/2014/main" xmlns="" id="{00000000-0008-0000-0600-000075010000}"/>
            </a:ext>
          </a:extLst>
        </xdr:cNvPr>
        <xdr:cNvSpPr/>
      </xdr:nvSpPr>
      <xdr:spPr>
        <a:xfrm>
          <a:off x="8699500" y="962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137505</xdr:rowOff>
    </xdr:from>
    <xdr:ext cx="534377" cy="259045"/>
    <xdr:sp macro="" textlink="">
      <xdr:nvSpPr>
        <xdr:cNvPr id="374" name="テキスト ボックス 373">
          <a:extLst>
            <a:ext uri="{FF2B5EF4-FFF2-40B4-BE49-F238E27FC236}">
              <a16:creationId xmlns:a16="http://schemas.microsoft.com/office/drawing/2014/main" xmlns="" id="{00000000-0008-0000-0600-000076010000}"/>
            </a:ext>
          </a:extLst>
        </xdr:cNvPr>
        <xdr:cNvSpPr txBox="1"/>
      </xdr:nvSpPr>
      <xdr:spPr>
        <a:xfrm>
          <a:off x="8483111" y="939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89288</xdr:rowOff>
    </xdr:from>
    <xdr:to>
      <xdr:col>41</xdr:col>
      <xdr:colOff>101600</xdr:colOff>
      <xdr:row>57</xdr:row>
      <xdr:rowOff>19438</xdr:rowOff>
    </xdr:to>
    <xdr:sp macro="" textlink="">
      <xdr:nvSpPr>
        <xdr:cNvPr id="375" name="楕円 374">
          <a:extLst>
            <a:ext uri="{FF2B5EF4-FFF2-40B4-BE49-F238E27FC236}">
              <a16:creationId xmlns:a16="http://schemas.microsoft.com/office/drawing/2014/main" xmlns="" id="{00000000-0008-0000-0600-000077010000}"/>
            </a:ext>
          </a:extLst>
        </xdr:cNvPr>
        <xdr:cNvSpPr/>
      </xdr:nvSpPr>
      <xdr:spPr>
        <a:xfrm>
          <a:off x="7810500" y="969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35965</xdr:rowOff>
    </xdr:from>
    <xdr:ext cx="534377" cy="259045"/>
    <xdr:sp macro="" textlink="">
      <xdr:nvSpPr>
        <xdr:cNvPr id="376" name="テキスト ボックス 375">
          <a:extLst>
            <a:ext uri="{FF2B5EF4-FFF2-40B4-BE49-F238E27FC236}">
              <a16:creationId xmlns:a16="http://schemas.microsoft.com/office/drawing/2014/main" xmlns="" id="{00000000-0008-0000-0600-000078010000}"/>
            </a:ext>
          </a:extLst>
        </xdr:cNvPr>
        <xdr:cNvSpPr txBox="1"/>
      </xdr:nvSpPr>
      <xdr:spPr>
        <a:xfrm>
          <a:off x="7594111" y="946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164530</xdr:rowOff>
    </xdr:from>
    <xdr:to>
      <xdr:col>36</xdr:col>
      <xdr:colOff>165100</xdr:colOff>
      <xdr:row>57</xdr:row>
      <xdr:rowOff>94680</xdr:rowOff>
    </xdr:to>
    <xdr:sp macro="" textlink="">
      <xdr:nvSpPr>
        <xdr:cNvPr id="377" name="楕円 376">
          <a:extLst>
            <a:ext uri="{FF2B5EF4-FFF2-40B4-BE49-F238E27FC236}">
              <a16:creationId xmlns:a16="http://schemas.microsoft.com/office/drawing/2014/main" xmlns="" id="{00000000-0008-0000-0600-000079010000}"/>
            </a:ext>
          </a:extLst>
        </xdr:cNvPr>
        <xdr:cNvSpPr/>
      </xdr:nvSpPr>
      <xdr:spPr>
        <a:xfrm>
          <a:off x="6921500" y="976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85807</xdr:rowOff>
    </xdr:from>
    <xdr:ext cx="534377" cy="259045"/>
    <xdr:sp macro="" textlink="">
      <xdr:nvSpPr>
        <xdr:cNvPr id="378" name="テキスト ボックス 377">
          <a:extLst>
            <a:ext uri="{FF2B5EF4-FFF2-40B4-BE49-F238E27FC236}">
              <a16:creationId xmlns:a16="http://schemas.microsoft.com/office/drawing/2014/main" xmlns="" id="{00000000-0008-0000-0600-00007A010000}"/>
            </a:ext>
          </a:extLst>
        </xdr:cNvPr>
        <xdr:cNvSpPr txBox="1"/>
      </xdr:nvSpPr>
      <xdr:spPr>
        <a:xfrm>
          <a:off x="6705111" y="985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xmlns=""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xmlns=""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xmlns=""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xmlns=""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xmlns=""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xmlns=""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xmlns="" id="{00000000-0008-0000-06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xmlns=""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a:extLst>
            <a:ext uri="{FF2B5EF4-FFF2-40B4-BE49-F238E27FC236}">
              <a16:creationId xmlns:a16="http://schemas.microsoft.com/office/drawing/2014/main" xmlns="" id="{00000000-0008-0000-0600-00008A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a:extLst>
            <a:ext uri="{FF2B5EF4-FFF2-40B4-BE49-F238E27FC236}">
              <a16:creationId xmlns:a16="http://schemas.microsoft.com/office/drawing/2014/main" xmlns="" id="{00000000-0008-0000-0600-00008C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a:extLst>
            <a:ext uri="{FF2B5EF4-FFF2-40B4-BE49-F238E27FC236}">
              <a16:creationId xmlns:a16="http://schemas.microsoft.com/office/drawing/2014/main" xmlns="" id="{00000000-0008-0000-0600-00008E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xmlns=""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xmlns=""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31770</xdr:rowOff>
    </xdr:from>
    <xdr:to>
      <xdr:col>54</xdr:col>
      <xdr:colOff>189865</xdr:colOff>
      <xdr:row>79</xdr:row>
      <xdr:rowOff>44450</xdr:rowOff>
    </xdr:to>
    <xdr:cxnSp macro="">
      <xdr:nvCxnSpPr>
        <xdr:cNvPr id="402" name="直線コネクタ 401">
          <a:extLst>
            <a:ext uri="{FF2B5EF4-FFF2-40B4-BE49-F238E27FC236}">
              <a16:creationId xmlns:a16="http://schemas.microsoft.com/office/drawing/2014/main" xmlns="" id="{00000000-0008-0000-0600-000092010000}"/>
            </a:ext>
          </a:extLst>
        </xdr:cNvPr>
        <xdr:cNvCxnSpPr/>
      </xdr:nvCxnSpPr>
      <xdr:spPr>
        <a:xfrm flipV="1">
          <a:off x="10475595" y="12204720"/>
          <a:ext cx="1270" cy="1384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a:extLst>
            <a:ext uri="{FF2B5EF4-FFF2-40B4-BE49-F238E27FC236}">
              <a16:creationId xmlns:a16="http://schemas.microsoft.com/office/drawing/2014/main" xmlns="" id="{00000000-0008-0000-0600-000093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a:extLst>
            <a:ext uri="{FF2B5EF4-FFF2-40B4-BE49-F238E27FC236}">
              <a16:creationId xmlns:a16="http://schemas.microsoft.com/office/drawing/2014/main" xmlns="" id="{00000000-0008-0000-0600-000094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149897</xdr:rowOff>
    </xdr:from>
    <xdr:ext cx="599010" cy="259045"/>
    <xdr:sp macro="" textlink="">
      <xdr:nvSpPr>
        <xdr:cNvPr id="405" name="普通建設事業費 （ うち新規整備　）最大値テキスト">
          <a:extLst>
            <a:ext uri="{FF2B5EF4-FFF2-40B4-BE49-F238E27FC236}">
              <a16:creationId xmlns:a16="http://schemas.microsoft.com/office/drawing/2014/main" xmlns="" id="{00000000-0008-0000-0600-000095010000}"/>
            </a:ext>
          </a:extLst>
        </xdr:cNvPr>
        <xdr:cNvSpPr txBox="1"/>
      </xdr:nvSpPr>
      <xdr:spPr>
        <a:xfrm>
          <a:off x="10528300" y="11979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31770</xdr:rowOff>
    </xdr:from>
    <xdr:to>
      <xdr:col>55</xdr:col>
      <xdr:colOff>88900</xdr:colOff>
      <xdr:row>71</xdr:row>
      <xdr:rowOff>31770</xdr:rowOff>
    </xdr:to>
    <xdr:cxnSp macro="">
      <xdr:nvCxnSpPr>
        <xdr:cNvPr id="406" name="直線コネクタ 405">
          <a:extLst>
            <a:ext uri="{FF2B5EF4-FFF2-40B4-BE49-F238E27FC236}">
              <a16:creationId xmlns:a16="http://schemas.microsoft.com/office/drawing/2014/main" xmlns="" id="{00000000-0008-0000-0600-000096010000}"/>
            </a:ext>
          </a:extLst>
        </xdr:cNvPr>
        <xdr:cNvCxnSpPr/>
      </xdr:nvCxnSpPr>
      <xdr:spPr>
        <a:xfrm>
          <a:off x="10388600" y="1220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124788</xdr:rowOff>
    </xdr:from>
    <xdr:to>
      <xdr:col>55</xdr:col>
      <xdr:colOff>0</xdr:colOff>
      <xdr:row>78</xdr:row>
      <xdr:rowOff>150856</xdr:rowOff>
    </xdr:to>
    <xdr:cxnSp macro="">
      <xdr:nvCxnSpPr>
        <xdr:cNvPr id="407" name="直線コネクタ 406">
          <a:extLst>
            <a:ext uri="{FF2B5EF4-FFF2-40B4-BE49-F238E27FC236}">
              <a16:creationId xmlns:a16="http://schemas.microsoft.com/office/drawing/2014/main" xmlns="" id="{00000000-0008-0000-0600-000097010000}"/>
            </a:ext>
          </a:extLst>
        </xdr:cNvPr>
        <xdr:cNvCxnSpPr/>
      </xdr:nvCxnSpPr>
      <xdr:spPr>
        <a:xfrm>
          <a:off x="9639300" y="13497888"/>
          <a:ext cx="838200" cy="2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50444</xdr:rowOff>
    </xdr:from>
    <xdr:ext cx="534377" cy="259045"/>
    <xdr:sp macro="" textlink="">
      <xdr:nvSpPr>
        <xdr:cNvPr id="408" name="普通建設事業費 （ うち新規整備　）平均値テキスト">
          <a:extLst>
            <a:ext uri="{FF2B5EF4-FFF2-40B4-BE49-F238E27FC236}">
              <a16:creationId xmlns:a16="http://schemas.microsoft.com/office/drawing/2014/main" xmlns="" id="{00000000-0008-0000-0600-000098010000}"/>
            </a:ext>
          </a:extLst>
        </xdr:cNvPr>
        <xdr:cNvSpPr txBox="1"/>
      </xdr:nvSpPr>
      <xdr:spPr>
        <a:xfrm>
          <a:off x="10528300" y="13252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27567</xdr:rowOff>
    </xdr:from>
    <xdr:to>
      <xdr:col>55</xdr:col>
      <xdr:colOff>50800</xdr:colOff>
      <xdr:row>78</xdr:row>
      <xdr:rowOff>129167</xdr:rowOff>
    </xdr:to>
    <xdr:sp macro="" textlink="">
      <xdr:nvSpPr>
        <xdr:cNvPr id="409" name="フローチャート: 判断 408">
          <a:extLst>
            <a:ext uri="{FF2B5EF4-FFF2-40B4-BE49-F238E27FC236}">
              <a16:creationId xmlns:a16="http://schemas.microsoft.com/office/drawing/2014/main" xmlns="" id="{00000000-0008-0000-0600-000099010000}"/>
            </a:ext>
          </a:extLst>
        </xdr:cNvPr>
        <xdr:cNvSpPr/>
      </xdr:nvSpPr>
      <xdr:spPr>
        <a:xfrm>
          <a:off x="10426700" y="1340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169707</xdr:rowOff>
    </xdr:from>
    <xdr:to>
      <xdr:col>50</xdr:col>
      <xdr:colOff>114300</xdr:colOff>
      <xdr:row>78</xdr:row>
      <xdr:rowOff>124788</xdr:rowOff>
    </xdr:to>
    <xdr:cxnSp macro="">
      <xdr:nvCxnSpPr>
        <xdr:cNvPr id="410" name="直線コネクタ 409">
          <a:extLst>
            <a:ext uri="{FF2B5EF4-FFF2-40B4-BE49-F238E27FC236}">
              <a16:creationId xmlns:a16="http://schemas.microsoft.com/office/drawing/2014/main" xmlns="" id="{00000000-0008-0000-0600-00009A010000}"/>
            </a:ext>
          </a:extLst>
        </xdr:cNvPr>
        <xdr:cNvCxnSpPr/>
      </xdr:nvCxnSpPr>
      <xdr:spPr>
        <a:xfrm>
          <a:off x="8750300" y="13371357"/>
          <a:ext cx="889000" cy="12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36337</xdr:rowOff>
    </xdr:from>
    <xdr:to>
      <xdr:col>50</xdr:col>
      <xdr:colOff>165100</xdr:colOff>
      <xdr:row>78</xdr:row>
      <xdr:rowOff>137937</xdr:rowOff>
    </xdr:to>
    <xdr:sp macro="" textlink="">
      <xdr:nvSpPr>
        <xdr:cNvPr id="411" name="フローチャート: 判断 410">
          <a:extLst>
            <a:ext uri="{FF2B5EF4-FFF2-40B4-BE49-F238E27FC236}">
              <a16:creationId xmlns:a16="http://schemas.microsoft.com/office/drawing/2014/main" xmlns="" id="{00000000-0008-0000-0600-00009B010000}"/>
            </a:ext>
          </a:extLst>
        </xdr:cNvPr>
        <xdr:cNvSpPr/>
      </xdr:nvSpPr>
      <xdr:spPr>
        <a:xfrm>
          <a:off x="9588500" y="1340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154464</xdr:rowOff>
    </xdr:from>
    <xdr:ext cx="534377" cy="259045"/>
    <xdr:sp macro="" textlink="">
      <xdr:nvSpPr>
        <xdr:cNvPr id="412" name="テキスト ボックス 411">
          <a:extLst>
            <a:ext uri="{FF2B5EF4-FFF2-40B4-BE49-F238E27FC236}">
              <a16:creationId xmlns:a16="http://schemas.microsoft.com/office/drawing/2014/main" xmlns="" id="{00000000-0008-0000-0600-00009C010000}"/>
            </a:ext>
          </a:extLst>
        </xdr:cNvPr>
        <xdr:cNvSpPr txBox="1"/>
      </xdr:nvSpPr>
      <xdr:spPr>
        <a:xfrm>
          <a:off x="9372111" y="1318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169707</xdr:rowOff>
    </xdr:from>
    <xdr:to>
      <xdr:col>45</xdr:col>
      <xdr:colOff>177800</xdr:colOff>
      <xdr:row>78</xdr:row>
      <xdr:rowOff>74557</xdr:rowOff>
    </xdr:to>
    <xdr:cxnSp macro="">
      <xdr:nvCxnSpPr>
        <xdr:cNvPr id="413" name="直線コネクタ 412">
          <a:extLst>
            <a:ext uri="{FF2B5EF4-FFF2-40B4-BE49-F238E27FC236}">
              <a16:creationId xmlns:a16="http://schemas.microsoft.com/office/drawing/2014/main" xmlns="" id="{00000000-0008-0000-0600-00009D010000}"/>
            </a:ext>
          </a:extLst>
        </xdr:cNvPr>
        <xdr:cNvCxnSpPr/>
      </xdr:nvCxnSpPr>
      <xdr:spPr>
        <a:xfrm flipV="1">
          <a:off x="7861300" y="13371357"/>
          <a:ext cx="889000" cy="7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8837</xdr:rowOff>
    </xdr:from>
    <xdr:to>
      <xdr:col>46</xdr:col>
      <xdr:colOff>38100</xdr:colOff>
      <xdr:row>78</xdr:row>
      <xdr:rowOff>110437</xdr:rowOff>
    </xdr:to>
    <xdr:sp macro="" textlink="">
      <xdr:nvSpPr>
        <xdr:cNvPr id="414" name="フローチャート: 判断 413">
          <a:extLst>
            <a:ext uri="{FF2B5EF4-FFF2-40B4-BE49-F238E27FC236}">
              <a16:creationId xmlns:a16="http://schemas.microsoft.com/office/drawing/2014/main" xmlns="" id="{00000000-0008-0000-0600-00009E010000}"/>
            </a:ext>
          </a:extLst>
        </xdr:cNvPr>
        <xdr:cNvSpPr/>
      </xdr:nvSpPr>
      <xdr:spPr>
        <a:xfrm>
          <a:off x="8699500" y="1338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101564</xdr:rowOff>
    </xdr:from>
    <xdr:ext cx="534377"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8483111" y="1347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74557</xdr:rowOff>
    </xdr:from>
    <xdr:to>
      <xdr:col>41</xdr:col>
      <xdr:colOff>50800</xdr:colOff>
      <xdr:row>78</xdr:row>
      <xdr:rowOff>138756</xdr:rowOff>
    </xdr:to>
    <xdr:cxnSp macro="">
      <xdr:nvCxnSpPr>
        <xdr:cNvPr id="416" name="直線コネクタ 415">
          <a:extLst>
            <a:ext uri="{FF2B5EF4-FFF2-40B4-BE49-F238E27FC236}">
              <a16:creationId xmlns:a16="http://schemas.microsoft.com/office/drawing/2014/main" xmlns="" id="{00000000-0008-0000-0600-0000A0010000}"/>
            </a:ext>
          </a:extLst>
        </xdr:cNvPr>
        <xdr:cNvCxnSpPr/>
      </xdr:nvCxnSpPr>
      <xdr:spPr>
        <a:xfrm flipV="1">
          <a:off x="6972300" y="13447657"/>
          <a:ext cx="889000" cy="6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28336</xdr:rowOff>
    </xdr:from>
    <xdr:to>
      <xdr:col>41</xdr:col>
      <xdr:colOff>101600</xdr:colOff>
      <xdr:row>78</xdr:row>
      <xdr:rowOff>129936</xdr:rowOff>
    </xdr:to>
    <xdr:sp macro="" textlink="">
      <xdr:nvSpPr>
        <xdr:cNvPr id="417" name="フローチャート: 判断 416">
          <a:extLst>
            <a:ext uri="{FF2B5EF4-FFF2-40B4-BE49-F238E27FC236}">
              <a16:creationId xmlns:a16="http://schemas.microsoft.com/office/drawing/2014/main" xmlns="" id="{00000000-0008-0000-0600-0000A1010000}"/>
            </a:ext>
          </a:extLst>
        </xdr:cNvPr>
        <xdr:cNvSpPr/>
      </xdr:nvSpPr>
      <xdr:spPr>
        <a:xfrm>
          <a:off x="7810500" y="1340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121063</xdr:rowOff>
    </xdr:from>
    <xdr:ext cx="534377"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7594111" y="1349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7579</xdr:rowOff>
    </xdr:from>
    <xdr:to>
      <xdr:col>36</xdr:col>
      <xdr:colOff>165100</xdr:colOff>
      <xdr:row>78</xdr:row>
      <xdr:rowOff>109179</xdr:rowOff>
    </xdr:to>
    <xdr:sp macro="" textlink="">
      <xdr:nvSpPr>
        <xdr:cNvPr id="419" name="フローチャート: 判断 418">
          <a:extLst>
            <a:ext uri="{FF2B5EF4-FFF2-40B4-BE49-F238E27FC236}">
              <a16:creationId xmlns:a16="http://schemas.microsoft.com/office/drawing/2014/main" xmlns="" id="{00000000-0008-0000-0600-0000A3010000}"/>
            </a:ext>
          </a:extLst>
        </xdr:cNvPr>
        <xdr:cNvSpPr/>
      </xdr:nvSpPr>
      <xdr:spPr>
        <a:xfrm>
          <a:off x="6921500" y="13380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125706</xdr:rowOff>
    </xdr:from>
    <xdr:ext cx="534377"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6705111" y="1315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xmlns=""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100056</xdr:rowOff>
    </xdr:from>
    <xdr:to>
      <xdr:col>55</xdr:col>
      <xdr:colOff>50800</xdr:colOff>
      <xdr:row>79</xdr:row>
      <xdr:rowOff>30206</xdr:rowOff>
    </xdr:to>
    <xdr:sp macro="" textlink="">
      <xdr:nvSpPr>
        <xdr:cNvPr id="426" name="楕円 425">
          <a:extLst>
            <a:ext uri="{FF2B5EF4-FFF2-40B4-BE49-F238E27FC236}">
              <a16:creationId xmlns:a16="http://schemas.microsoft.com/office/drawing/2014/main" xmlns="" id="{00000000-0008-0000-0600-0000AA010000}"/>
            </a:ext>
          </a:extLst>
        </xdr:cNvPr>
        <xdr:cNvSpPr/>
      </xdr:nvSpPr>
      <xdr:spPr>
        <a:xfrm>
          <a:off x="10426700" y="134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14983</xdr:rowOff>
    </xdr:from>
    <xdr:ext cx="469744" cy="259045"/>
    <xdr:sp macro="" textlink="">
      <xdr:nvSpPr>
        <xdr:cNvPr id="427" name="普通建設事業費 （ うち新規整備　）該当値テキスト">
          <a:extLst>
            <a:ext uri="{FF2B5EF4-FFF2-40B4-BE49-F238E27FC236}">
              <a16:creationId xmlns:a16="http://schemas.microsoft.com/office/drawing/2014/main" xmlns="" id="{00000000-0008-0000-0600-0000AB010000}"/>
            </a:ext>
          </a:extLst>
        </xdr:cNvPr>
        <xdr:cNvSpPr txBox="1"/>
      </xdr:nvSpPr>
      <xdr:spPr>
        <a:xfrm>
          <a:off x="10528300" y="13388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73988</xdr:rowOff>
    </xdr:from>
    <xdr:to>
      <xdr:col>50</xdr:col>
      <xdr:colOff>165100</xdr:colOff>
      <xdr:row>79</xdr:row>
      <xdr:rowOff>4138</xdr:rowOff>
    </xdr:to>
    <xdr:sp macro="" textlink="">
      <xdr:nvSpPr>
        <xdr:cNvPr id="428" name="楕円 427">
          <a:extLst>
            <a:ext uri="{FF2B5EF4-FFF2-40B4-BE49-F238E27FC236}">
              <a16:creationId xmlns:a16="http://schemas.microsoft.com/office/drawing/2014/main" xmlns="" id="{00000000-0008-0000-0600-0000AC010000}"/>
            </a:ext>
          </a:extLst>
        </xdr:cNvPr>
        <xdr:cNvSpPr/>
      </xdr:nvSpPr>
      <xdr:spPr>
        <a:xfrm>
          <a:off x="9588500" y="1344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166715</xdr:rowOff>
    </xdr:from>
    <xdr:ext cx="534377" cy="259045"/>
    <xdr:sp macro="" textlink="">
      <xdr:nvSpPr>
        <xdr:cNvPr id="429" name="テキスト ボックス 428">
          <a:extLst>
            <a:ext uri="{FF2B5EF4-FFF2-40B4-BE49-F238E27FC236}">
              <a16:creationId xmlns:a16="http://schemas.microsoft.com/office/drawing/2014/main" xmlns="" id="{00000000-0008-0000-0600-0000AD010000}"/>
            </a:ext>
          </a:extLst>
        </xdr:cNvPr>
        <xdr:cNvSpPr txBox="1"/>
      </xdr:nvSpPr>
      <xdr:spPr>
        <a:xfrm>
          <a:off x="9372111" y="1353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118907</xdr:rowOff>
    </xdr:from>
    <xdr:to>
      <xdr:col>46</xdr:col>
      <xdr:colOff>38100</xdr:colOff>
      <xdr:row>78</xdr:row>
      <xdr:rowOff>49057</xdr:rowOff>
    </xdr:to>
    <xdr:sp macro="" textlink="">
      <xdr:nvSpPr>
        <xdr:cNvPr id="430" name="楕円 429">
          <a:extLst>
            <a:ext uri="{FF2B5EF4-FFF2-40B4-BE49-F238E27FC236}">
              <a16:creationId xmlns:a16="http://schemas.microsoft.com/office/drawing/2014/main" xmlns="" id="{00000000-0008-0000-0600-0000AE010000}"/>
            </a:ext>
          </a:extLst>
        </xdr:cNvPr>
        <xdr:cNvSpPr/>
      </xdr:nvSpPr>
      <xdr:spPr>
        <a:xfrm>
          <a:off x="8699500" y="1332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65584</xdr:rowOff>
    </xdr:from>
    <xdr:ext cx="534377" cy="259045"/>
    <xdr:sp macro="" textlink="">
      <xdr:nvSpPr>
        <xdr:cNvPr id="431" name="テキスト ボックス 430">
          <a:extLst>
            <a:ext uri="{FF2B5EF4-FFF2-40B4-BE49-F238E27FC236}">
              <a16:creationId xmlns:a16="http://schemas.microsoft.com/office/drawing/2014/main" xmlns="" id="{00000000-0008-0000-0600-0000AF010000}"/>
            </a:ext>
          </a:extLst>
        </xdr:cNvPr>
        <xdr:cNvSpPr txBox="1"/>
      </xdr:nvSpPr>
      <xdr:spPr>
        <a:xfrm>
          <a:off x="8483111" y="1309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23757</xdr:rowOff>
    </xdr:from>
    <xdr:to>
      <xdr:col>41</xdr:col>
      <xdr:colOff>101600</xdr:colOff>
      <xdr:row>78</xdr:row>
      <xdr:rowOff>125357</xdr:rowOff>
    </xdr:to>
    <xdr:sp macro="" textlink="">
      <xdr:nvSpPr>
        <xdr:cNvPr id="432" name="楕円 431">
          <a:extLst>
            <a:ext uri="{FF2B5EF4-FFF2-40B4-BE49-F238E27FC236}">
              <a16:creationId xmlns:a16="http://schemas.microsoft.com/office/drawing/2014/main" xmlns="" id="{00000000-0008-0000-0600-0000B0010000}"/>
            </a:ext>
          </a:extLst>
        </xdr:cNvPr>
        <xdr:cNvSpPr/>
      </xdr:nvSpPr>
      <xdr:spPr>
        <a:xfrm>
          <a:off x="7810500" y="1339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141884</xdr:rowOff>
    </xdr:from>
    <xdr:ext cx="534377" cy="259045"/>
    <xdr:sp macro="" textlink="">
      <xdr:nvSpPr>
        <xdr:cNvPr id="433" name="テキスト ボックス 432">
          <a:extLst>
            <a:ext uri="{FF2B5EF4-FFF2-40B4-BE49-F238E27FC236}">
              <a16:creationId xmlns:a16="http://schemas.microsoft.com/office/drawing/2014/main" xmlns="" id="{00000000-0008-0000-0600-0000B1010000}"/>
            </a:ext>
          </a:extLst>
        </xdr:cNvPr>
        <xdr:cNvSpPr txBox="1"/>
      </xdr:nvSpPr>
      <xdr:spPr>
        <a:xfrm>
          <a:off x="7594111" y="1317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87956</xdr:rowOff>
    </xdr:from>
    <xdr:to>
      <xdr:col>36</xdr:col>
      <xdr:colOff>165100</xdr:colOff>
      <xdr:row>79</xdr:row>
      <xdr:rowOff>18106</xdr:rowOff>
    </xdr:to>
    <xdr:sp macro="" textlink="">
      <xdr:nvSpPr>
        <xdr:cNvPr id="434" name="楕円 433">
          <a:extLst>
            <a:ext uri="{FF2B5EF4-FFF2-40B4-BE49-F238E27FC236}">
              <a16:creationId xmlns:a16="http://schemas.microsoft.com/office/drawing/2014/main" xmlns="" id="{00000000-0008-0000-0600-0000B2010000}"/>
            </a:ext>
          </a:extLst>
        </xdr:cNvPr>
        <xdr:cNvSpPr/>
      </xdr:nvSpPr>
      <xdr:spPr>
        <a:xfrm>
          <a:off x="6921500" y="1346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9233</xdr:rowOff>
    </xdr:from>
    <xdr:ext cx="534377" cy="259045"/>
    <xdr:sp macro="" textlink="">
      <xdr:nvSpPr>
        <xdr:cNvPr id="435" name="テキスト ボックス 434">
          <a:extLst>
            <a:ext uri="{FF2B5EF4-FFF2-40B4-BE49-F238E27FC236}">
              <a16:creationId xmlns:a16="http://schemas.microsoft.com/office/drawing/2014/main" xmlns="" id="{00000000-0008-0000-0600-0000B3010000}"/>
            </a:ext>
          </a:extLst>
        </xdr:cNvPr>
        <xdr:cNvSpPr txBox="1"/>
      </xdr:nvSpPr>
      <xdr:spPr>
        <a:xfrm>
          <a:off x="6705111" y="1355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xmlns=""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xmlns=""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xmlns=""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xmlns=""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xmlns="" id="{00000000-0008-0000-06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a:extLst>
            <a:ext uri="{FF2B5EF4-FFF2-40B4-BE49-F238E27FC236}">
              <a16:creationId xmlns:a16="http://schemas.microsoft.com/office/drawing/2014/main" xmlns="" id="{00000000-0008-0000-0600-0000BF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xmlns="" id="{00000000-0008-0000-06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xmlns="" id="{00000000-0008-0000-06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xmlns="" id="{00000000-0008-0000-06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xmlns="" id="{00000000-0008-0000-06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xmlns="" id="{00000000-0008-0000-06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a:extLst>
            <a:ext uri="{FF2B5EF4-FFF2-40B4-BE49-F238E27FC236}">
              <a16:creationId xmlns:a16="http://schemas.microsoft.com/office/drawing/2014/main" xmlns="" id="{00000000-0008-0000-0600-0000C7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xmlns="" id="{00000000-0008-0000-06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xmlns=""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xmlns=""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37190</xdr:rowOff>
    </xdr:from>
    <xdr:to>
      <xdr:col>54</xdr:col>
      <xdr:colOff>189865</xdr:colOff>
      <xdr:row>98</xdr:row>
      <xdr:rowOff>118881</xdr:rowOff>
    </xdr:to>
    <xdr:cxnSp macro="">
      <xdr:nvCxnSpPr>
        <xdr:cNvPr id="461" name="直線コネクタ 460">
          <a:extLst>
            <a:ext uri="{FF2B5EF4-FFF2-40B4-BE49-F238E27FC236}">
              <a16:creationId xmlns:a16="http://schemas.microsoft.com/office/drawing/2014/main" xmlns="" id="{00000000-0008-0000-0600-0000CD010000}"/>
            </a:ext>
          </a:extLst>
        </xdr:cNvPr>
        <xdr:cNvCxnSpPr/>
      </xdr:nvCxnSpPr>
      <xdr:spPr>
        <a:xfrm flipV="1">
          <a:off x="10475595" y="15467690"/>
          <a:ext cx="1270" cy="1453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122708</xdr:rowOff>
    </xdr:from>
    <xdr:ext cx="469744" cy="259045"/>
    <xdr:sp macro="" textlink="">
      <xdr:nvSpPr>
        <xdr:cNvPr id="462" name="普通建設事業費 （ うち更新整備　）最小値テキスト">
          <a:extLst>
            <a:ext uri="{FF2B5EF4-FFF2-40B4-BE49-F238E27FC236}">
              <a16:creationId xmlns:a16="http://schemas.microsoft.com/office/drawing/2014/main" xmlns="" id="{00000000-0008-0000-0600-0000CE010000}"/>
            </a:ext>
          </a:extLst>
        </xdr:cNvPr>
        <xdr:cNvSpPr txBox="1"/>
      </xdr:nvSpPr>
      <xdr:spPr>
        <a:xfrm>
          <a:off x="10528300" y="1692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118881</xdr:rowOff>
    </xdr:from>
    <xdr:to>
      <xdr:col>55</xdr:col>
      <xdr:colOff>88900</xdr:colOff>
      <xdr:row>98</xdr:row>
      <xdr:rowOff>118881</xdr:rowOff>
    </xdr:to>
    <xdr:cxnSp macro="">
      <xdr:nvCxnSpPr>
        <xdr:cNvPr id="463" name="直線コネクタ 462">
          <a:extLst>
            <a:ext uri="{FF2B5EF4-FFF2-40B4-BE49-F238E27FC236}">
              <a16:creationId xmlns:a16="http://schemas.microsoft.com/office/drawing/2014/main" xmlns="" id="{00000000-0008-0000-0600-0000CF010000}"/>
            </a:ext>
          </a:extLst>
        </xdr:cNvPr>
        <xdr:cNvCxnSpPr/>
      </xdr:nvCxnSpPr>
      <xdr:spPr>
        <a:xfrm>
          <a:off x="10388600" y="1692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155317</xdr:rowOff>
    </xdr:from>
    <xdr:ext cx="534377" cy="259045"/>
    <xdr:sp macro="" textlink="">
      <xdr:nvSpPr>
        <xdr:cNvPr id="464" name="普通建設事業費 （ うち更新整備　）最大値テキスト">
          <a:extLst>
            <a:ext uri="{FF2B5EF4-FFF2-40B4-BE49-F238E27FC236}">
              <a16:creationId xmlns:a16="http://schemas.microsoft.com/office/drawing/2014/main" xmlns="" id="{00000000-0008-0000-0600-0000D0010000}"/>
            </a:ext>
          </a:extLst>
        </xdr:cNvPr>
        <xdr:cNvSpPr txBox="1"/>
      </xdr:nvSpPr>
      <xdr:spPr>
        <a:xfrm>
          <a:off x="10528300" y="1524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37190</xdr:rowOff>
    </xdr:from>
    <xdr:to>
      <xdr:col>55</xdr:col>
      <xdr:colOff>88900</xdr:colOff>
      <xdr:row>90</xdr:row>
      <xdr:rowOff>37190</xdr:rowOff>
    </xdr:to>
    <xdr:cxnSp macro="">
      <xdr:nvCxnSpPr>
        <xdr:cNvPr id="465" name="直線コネクタ 464">
          <a:extLst>
            <a:ext uri="{FF2B5EF4-FFF2-40B4-BE49-F238E27FC236}">
              <a16:creationId xmlns:a16="http://schemas.microsoft.com/office/drawing/2014/main" xmlns="" id="{00000000-0008-0000-0600-0000D1010000}"/>
            </a:ext>
          </a:extLst>
        </xdr:cNvPr>
        <xdr:cNvCxnSpPr/>
      </xdr:nvCxnSpPr>
      <xdr:spPr>
        <a:xfrm>
          <a:off x="10388600" y="1546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88069</xdr:rowOff>
    </xdr:from>
    <xdr:to>
      <xdr:col>55</xdr:col>
      <xdr:colOff>0</xdr:colOff>
      <xdr:row>97</xdr:row>
      <xdr:rowOff>60947</xdr:rowOff>
    </xdr:to>
    <xdr:cxnSp macro="">
      <xdr:nvCxnSpPr>
        <xdr:cNvPr id="466" name="直線コネクタ 465">
          <a:extLst>
            <a:ext uri="{FF2B5EF4-FFF2-40B4-BE49-F238E27FC236}">
              <a16:creationId xmlns:a16="http://schemas.microsoft.com/office/drawing/2014/main" xmlns="" id="{00000000-0008-0000-0600-0000D2010000}"/>
            </a:ext>
          </a:extLst>
        </xdr:cNvPr>
        <xdr:cNvCxnSpPr/>
      </xdr:nvCxnSpPr>
      <xdr:spPr>
        <a:xfrm>
          <a:off x="9639300" y="16547269"/>
          <a:ext cx="838200" cy="14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91318</xdr:rowOff>
    </xdr:from>
    <xdr:ext cx="534377" cy="259045"/>
    <xdr:sp macro="" textlink="">
      <xdr:nvSpPr>
        <xdr:cNvPr id="467" name="普通建設事業費 （ うち更新整備　）平均値テキスト">
          <a:extLst>
            <a:ext uri="{FF2B5EF4-FFF2-40B4-BE49-F238E27FC236}">
              <a16:creationId xmlns:a16="http://schemas.microsoft.com/office/drawing/2014/main" xmlns="" id="{00000000-0008-0000-0600-0000D3010000}"/>
            </a:ext>
          </a:extLst>
        </xdr:cNvPr>
        <xdr:cNvSpPr txBox="1"/>
      </xdr:nvSpPr>
      <xdr:spPr>
        <a:xfrm>
          <a:off x="10528300" y="16207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68441</xdr:rowOff>
    </xdr:from>
    <xdr:to>
      <xdr:col>55</xdr:col>
      <xdr:colOff>50800</xdr:colOff>
      <xdr:row>95</xdr:row>
      <xdr:rowOff>170041</xdr:rowOff>
    </xdr:to>
    <xdr:sp macro="" textlink="">
      <xdr:nvSpPr>
        <xdr:cNvPr id="468" name="フローチャート: 判断 467">
          <a:extLst>
            <a:ext uri="{FF2B5EF4-FFF2-40B4-BE49-F238E27FC236}">
              <a16:creationId xmlns:a16="http://schemas.microsoft.com/office/drawing/2014/main" xmlns="" id="{00000000-0008-0000-0600-0000D4010000}"/>
            </a:ext>
          </a:extLst>
        </xdr:cNvPr>
        <xdr:cNvSpPr/>
      </xdr:nvSpPr>
      <xdr:spPr>
        <a:xfrm>
          <a:off x="10426700" y="16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102797</xdr:rowOff>
    </xdr:from>
    <xdr:to>
      <xdr:col>50</xdr:col>
      <xdr:colOff>114300</xdr:colOff>
      <xdr:row>96</xdr:row>
      <xdr:rowOff>88069</xdr:rowOff>
    </xdr:to>
    <xdr:cxnSp macro="">
      <xdr:nvCxnSpPr>
        <xdr:cNvPr id="469" name="直線コネクタ 468">
          <a:extLst>
            <a:ext uri="{FF2B5EF4-FFF2-40B4-BE49-F238E27FC236}">
              <a16:creationId xmlns:a16="http://schemas.microsoft.com/office/drawing/2014/main" xmlns="" id="{00000000-0008-0000-0600-0000D5010000}"/>
            </a:ext>
          </a:extLst>
        </xdr:cNvPr>
        <xdr:cNvCxnSpPr/>
      </xdr:nvCxnSpPr>
      <xdr:spPr>
        <a:xfrm>
          <a:off x="8750300" y="16390547"/>
          <a:ext cx="889000" cy="156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76637</xdr:rowOff>
    </xdr:from>
    <xdr:to>
      <xdr:col>50</xdr:col>
      <xdr:colOff>165100</xdr:colOff>
      <xdr:row>96</xdr:row>
      <xdr:rowOff>6787</xdr:rowOff>
    </xdr:to>
    <xdr:sp macro="" textlink="">
      <xdr:nvSpPr>
        <xdr:cNvPr id="470" name="フローチャート: 判断 469">
          <a:extLst>
            <a:ext uri="{FF2B5EF4-FFF2-40B4-BE49-F238E27FC236}">
              <a16:creationId xmlns:a16="http://schemas.microsoft.com/office/drawing/2014/main" xmlns="" id="{00000000-0008-0000-0600-0000D6010000}"/>
            </a:ext>
          </a:extLst>
        </xdr:cNvPr>
        <xdr:cNvSpPr/>
      </xdr:nvSpPr>
      <xdr:spPr>
        <a:xfrm>
          <a:off x="9588500" y="1636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23314</xdr:rowOff>
    </xdr:from>
    <xdr:ext cx="534377"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9372111" y="1613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102797</xdr:rowOff>
    </xdr:from>
    <xdr:to>
      <xdr:col>45</xdr:col>
      <xdr:colOff>177800</xdr:colOff>
      <xdr:row>95</xdr:row>
      <xdr:rowOff>163588</xdr:rowOff>
    </xdr:to>
    <xdr:cxnSp macro="">
      <xdr:nvCxnSpPr>
        <xdr:cNvPr id="472" name="直線コネクタ 471">
          <a:extLst>
            <a:ext uri="{FF2B5EF4-FFF2-40B4-BE49-F238E27FC236}">
              <a16:creationId xmlns:a16="http://schemas.microsoft.com/office/drawing/2014/main" xmlns="" id="{00000000-0008-0000-0600-0000D8010000}"/>
            </a:ext>
          </a:extLst>
        </xdr:cNvPr>
        <xdr:cNvCxnSpPr/>
      </xdr:nvCxnSpPr>
      <xdr:spPr>
        <a:xfrm flipV="1">
          <a:off x="7861300" y="16390547"/>
          <a:ext cx="889000" cy="60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132269</xdr:rowOff>
    </xdr:from>
    <xdr:to>
      <xdr:col>46</xdr:col>
      <xdr:colOff>38100</xdr:colOff>
      <xdr:row>96</xdr:row>
      <xdr:rowOff>62419</xdr:rowOff>
    </xdr:to>
    <xdr:sp macro="" textlink="">
      <xdr:nvSpPr>
        <xdr:cNvPr id="473" name="フローチャート: 判断 472">
          <a:extLst>
            <a:ext uri="{FF2B5EF4-FFF2-40B4-BE49-F238E27FC236}">
              <a16:creationId xmlns:a16="http://schemas.microsoft.com/office/drawing/2014/main" xmlns="" id="{00000000-0008-0000-0600-0000D9010000}"/>
            </a:ext>
          </a:extLst>
        </xdr:cNvPr>
        <xdr:cNvSpPr/>
      </xdr:nvSpPr>
      <xdr:spPr>
        <a:xfrm>
          <a:off x="86995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53546</xdr:rowOff>
    </xdr:from>
    <xdr:ext cx="534377"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8483111" y="1651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156127</xdr:rowOff>
    </xdr:from>
    <xdr:to>
      <xdr:col>41</xdr:col>
      <xdr:colOff>50800</xdr:colOff>
      <xdr:row>95</xdr:row>
      <xdr:rowOff>163588</xdr:rowOff>
    </xdr:to>
    <xdr:cxnSp macro="">
      <xdr:nvCxnSpPr>
        <xdr:cNvPr id="475" name="直線コネクタ 474">
          <a:extLst>
            <a:ext uri="{FF2B5EF4-FFF2-40B4-BE49-F238E27FC236}">
              <a16:creationId xmlns:a16="http://schemas.microsoft.com/office/drawing/2014/main" xmlns="" id="{00000000-0008-0000-0600-0000DB010000}"/>
            </a:ext>
          </a:extLst>
        </xdr:cNvPr>
        <xdr:cNvCxnSpPr/>
      </xdr:nvCxnSpPr>
      <xdr:spPr>
        <a:xfrm>
          <a:off x="6972300" y="16443877"/>
          <a:ext cx="889000" cy="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98306</xdr:rowOff>
    </xdr:from>
    <xdr:to>
      <xdr:col>41</xdr:col>
      <xdr:colOff>101600</xdr:colOff>
      <xdr:row>96</xdr:row>
      <xdr:rowOff>28456</xdr:rowOff>
    </xdr:to>
    <xdr:sp macro="" textlink="">
      <xdr:nvSpPr>
        <xdr:cNvPr id="476" name="フローチャート: 判断 475">
          <a:extLst>
            <a:ext uri="{FF2B5EF4-FFF2-40B4-BE49-F238E27FC236}">
              <a16:creationId xmlns:a16="http://schemas.microsoft.com/office/drawing/2014/main" xmlns="" id="{00000000-0008-0000-0600-0000DC010000}"/>
            </a:ext>
          </a:extLst>
        </xdr:cNvPr>
        <xdr:cNvSpPr/>
      </xdr:nvSpPr>
      <xdr:spPr>
        <a:xfrm>
          <a:off x="7810500" y="16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44983</xdr:rowOff>
    </xdr:from>
    <xdr:ext cx="534377"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7594111" y="1616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164779</xdr:rowOff>
    </xdr:from>
    <xdr:to>
      <xdr:col>36</xdr:col>
      <xdr:colOff>165100</xdr:colOff>
      <xdr:row>96</xdr:row>
      <xdr:rowOff>94929</xdr:rowOff>
    </xdr:to>
    <xdr:sp macro="" textlink="">
      <xdr:nvSpPr>
        <xdr:cNvPr id="478" name="フローチャート: 判断 477">
          <a:extLst>
            <a:ext uri="{FF2B5EF4-FFF2-40B4-BE49-F238E27FC236}">
              <a16:creationId xmlns:a16="http://schemas.microsoft.com/office/drawing/2014/main" xmlns="" id="{00000000-0008-0000-0600-0000DE010000}"/>
            </a:ext>
          </a:extLst>
        </xdr:cNvPr>
        <xdr:cNvSpPr/>
      </xdr:nvSpPr>
      <xdr:spPr>
        <a:xfrm>
          <a:off x="6921500" y="1645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86056</xdr:rowOff>
    </xdr:from>
    <xdr:ext cx="534377"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6705111" y="1654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xmlns=""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xmlns=""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10147</xdr:rowOff>
    </xdr:from>
    <xdr:to>
      <xdr:col>55</xdr:col>
      <xdr:colOff>50800</xdr:colOff>
      <xdr:row>97</xdr:row>
      <xdr:rowOff>111747</xdr:rowOff>
    </xdr:to>
    <xdr:sp macro="" textlink="">
      <xdr:nvSpPr>
        <xdr:cNvPr id="485" name="楕円 484">
          <a:extLst>
            <a:ext uri="{FF2B5EF4-FFF2-40B4-BE49-F238E27FC236}">
              <a16:creationId xmlns:a16="http://schemas.microsoft.com/office/drawing/2014/main" xmlns="" id="{00000000-0008-0000-0600-0000E5010000}"/>
            </a:ext>
          </a:extLst>
        </xdr:cNvPr>
        <xdr:cNvSpPr/>
      </xdr:nvSpPr>
      <xdr:spPr>
        <a:xfrm>
          <a:off x="10426700" y="1664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160024</xdr:rowOff>
    </xdr:from>
    <xdr:ext cx="534377" cy="259045"/>
    <xdr:sp macro="" textlink="">
      <xdr:nvSpPr>
        <xdr:cNvPr id="486" name="普通建設事業費 （ うち更新整備　）該当値テキスト">
          <a:extLst>
            <a:ext uri="{FF2B5EF4-FFF2-40B4-BE49-F238E27FC236}">
              <a16:creationId xmlns:a16="http://schemas.microsoft.com/office/drawing/2014/main" xmlns="" id="{00000000-0008-0000-0600-0000E6010000}"/>
            </a:ext>
          </a:extLst>
        </xdr:cNvPr>
        <xdr:cNvSpPr txBox="1"/>
      </xdr:nvSpPr>
      <xdr:spPr>
        <a:xfrm>
          <a:off x="10528300" y="16619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37269</xdr:rowOff>
    </xdr:from>
    <xdr:to>
      <xdr:col>50</xdr:col>
      <xdr:colOff>165100</xdr:colOff>
      <xdr:row>96</xdr:row>
      <xdr:rowOff>138869</xdr:rowOff>
    </xdr:to>
    <xdr:sp macro="" textlink="">
      <xdr:nvSpPr>
        <xdr:cNvPr id="487" name="楕円 486">
          <a:extLst>
            <a:ext uri="{FF2B5EF4-FFF2-40B4-BE49-F238E27FC236}">
              <a16:creationId xmlns:a16="http://schemas.microsoft.com/office/drawing/2014/main" xmlns="" id="{00000000-0008-0000-0600-0000E7010000}"/>
            </a:ext>
          </a:extLst>
        </xdr:cNvPr>
        <xdr:cNvSpPr/>
      </xdr:nvSpPr>
      <xdr:spPr>
        <a:xfrm>
          <a:off x="9588500" y="1649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129996</xdr:rowOff>
    </xdr:from>
    <xdr:ext cx="534377" cy="259045"/>
    <xdr:sp macro="" textlink="">
      <xdr:nvSpPr>
        <xdr:cNvPr id="488" name="テキスト ボックス 487">
          <a:extLst>
            <a:ext uri="{FF2B5EF4-FFF2-40B4-BE49-F238E27FC236}">
              <a16:creationId xmlns:a16="http://schemas.microsoft.com/office/drawing/2014/main" xmlns="" id="{00000000-0008-0000-0600-0000E8010000}"/>
            </a:ext>
          </a:extLst>
        </xdr:cNvPr>
        <xdr:cNvSpPr txBox="1"/>
      </xdr:nvSpPr>
      <xdr:spPr>
        <a:xfrm>
          <a:off x="9372111" y="1658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51997</xdr:rowOff>
    </xdr:from>
    <xdr:to>
      <xdr:col>46</xdr:col>
      <xdr:colOff>38100</xdr:colOff>
      <xdr:row>95</xdr:row>
      <xdr:rowOff>153597</xdr:rowOff>
    </xdr:to>
    <xdr:sp macro="" textlink="">
      <xdr:nvSpPr>
        <xdr:cNvPr id="489" name="楕円 488">
          <a:extLst>
            <a:ext uri="{FF2B5EF4-FFF2-40B4-BE49-F238E27FC236}">
              <a16:creationId xmlns:a16="http://schemas.microsoft.com/office/drawing/2014/main" xmlns="" id="{00000000-0008-0000-0600-0000E9010000}"/>
            </a:ext>
          </a:extLst>
        </xdr:cNvPr>
        <xdr:cNvSpPr/>
      </xdr:nvSpPr>
      <xdr:spPr>
        <a:xfrm>
          <a:off x="8699500" y="1633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170124</xdr:rowOff>
    </xdr:from>
    <xdr:ext cx="534377" cy="259045"/>
    <xdr:sp macro="" textlink="">
      <xdr:nvSpPr>
        <xdr:cNvPr id="490" name="テキスト ボックス 489">
          <a:extLst>
            <a:ext uri="{FF2B5EF4-FFF2-40B4-BE49-F238E27FC236}">
              <a16:creationId xmlns:a16="http://schemas.microsoft.com/office/drawing/2014/main" xmlns="" id="{00000000-0008-0000-0600-0000EA010000}"/>
            </a:ext>
          </a:extLst>
        </xdr:cNvPr>
        <xdr:cNvSpPr txBox="1"/>
      </xdr:nvSpPr>
      <xdr:spPr>
        <a:xfrm>
          <a:off x="8483111" y="16114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112788</xdr:rowOff>
    </xdr:from>
    <xdr:to>
      <xdr:col>41</xdr:col>
      <xdr:colOff>101600</xdr:colOff>
      <xdr:row>96</xdr:row>
      <xdr:rowOff>42938</xdr:rowOff>
    </xdr:to>
    <xdr:sp macro="" textlink="">
      <xdr:nvSpPr>
        <xdr:cNvPr id="491" name="楕円 490">
          <a:extLst>
            <a:ext uri="{FF2B5EF4-FFF2-40B4-BE49-F238E27FC236}">
              <a16:creationId xmlns:a16="http://schemas.microsoft.com/office/drawing/2014/main" xmlns="" id="{00000000-0008-0000-0600-0000EB010000}"/>
            </a:ext>
          </a:extLst>
        </xdr:cNvPr>
        <xdr:cNvSpPr/>
      </xdr:nvSpPr>
      <xdr:spPr>
        <a:xfrm>
          <a:off x="7810500" y="1640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34065</xdr:rowOff>
    </xdr:from>
    <xdr:ext cx="534377" cy="259045"/>
    <xdr:sp macro="" textlink="">
      <xdr:nvSpPr>
        <xdr:cNvPr id="492" name="テキスト ボックス 491">
          <a:extLst>
            <a:ext uri="{FF2B5EF4-FFF2-40B4-BE49-F238E27FC236}">
              <a16:creationId xmlns:a16="http://schemas.microsoft.com/office/drawing/2014/main" xmlns="" id="{00000000-0008-0000-0600-0000EC010000}"/>
            </a:ext>
          </a:extLst>
        </xdr:cNvPr>
        <xdr:cNvSpPr txBox="1"/>
      </xdr:nvSpPr>
      <xdr:spPr>
        <a:xfrm>
          <a:off x="7594111" y="1649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105327</xdr:rowOff>
    </xdr:from>
    <xdr:to>
      <xdr:col>36</xdr:col>
      <xdr:colOff>165100</xdr:colOff>
      <xdr:row>96</xdr:row>
      <xdr:rowOff>35477</xdr:rowOff>
    </xdr:to>
    <xdr:sp macro="" textlink="">
      <xdr:nvSpPr>
        <xdr:cNvPr id="493" name="楕円 492">
          <a:extLst>
            <a:ext uri="{FF2B5EF4-FFF2-40B4-BE49-F238E27FC236}">
              <a16:creationId xmlns:a16="http://schemas.microsoft.com/office/drawing/2014/main" xmlns="" id="{00000000-0008-0000-0600-0000ED010000}"/>
            </a:ext>
          </a:extLst>
        </xdr:cNvPr>
        <xdr:cNvSpPr/>
      </xdr:nvSpPr>
      <xdr:spPr>
        <a:xfrm>
          <a:off x="6921500" y="1639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52004</xdr:rowOff>
    </xdr:from>
    <xdr:ext cx="534377" cy="259045"/>
    <xdr:sp macro="" textlink="">
      <xdr:nvSpPr>
        <xdr:cNvPr id="494" name="テキスト ボックス 493">
          <a:extLst>
            <a:ext uri="{FF2B5EF4-FFF2-40B4-BE49-F238E27FC236}">
              <a16:creationId xmlns:a16="http://schemas.microsoft.com/office/drawing/2014/main" xmlns="" id="{00000000-0008-0000-0600-0000EE010000}"/>
            </a:ext>
          </a:extLst>
        </xdr:cNvPr>
        <xdr:cNvSpPr txBox="1"/>
      </xdr:nvSpPr>
      <xdr:spPr>
        <a:xfrm>
          <a:off x="6705111" y="1616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xmlns=""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xmlns=""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xmlns=""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xmlns=""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xmlns=""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xmlns=""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xmlns=""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xmlns="" id="{00000000-0008-0000-06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a:extLst>
            <a:ext uri="{FF2B5EF4-FFF2-40B4-BE49-F238E27FC236}">
              <a16:creationId xmlns:a16="http://schemas.microsoft.com/office/drawing/2014/main" xmlns="" id="{00000000-0008-0000-0600-0000F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a:extLst>
            <a:ext uri="{FF2B5EF4-FFF2-40B4-BE49-F238E27FC236}">
              <a16:creationId xmlns:a16="http://schemas.microsoft.com/office/drawing/2014/main" xmlns="" id="{00000000-0008-0000-0600-0000F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xmlns="" id="{00000000-0008-0000-06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xmlns="" id="{00000000-0008-0000-06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xmlns="" id="{00000000-0008-0000-06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4" name="テキスト ボックス 513">
          <a:extLst>
            <a:ext uri="{FF2B5EF4-FFF2-40B4-BE49-F238E27FC236}">
              <a16:creationId xmlns:a16="http://schemas.microsoft.com/office/drawing/2014/main" xmlns="" id="{00000000-0008-0000-0600-000002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a:extLst>
            <a:ext uri="{FF2B5EF4-FFF2-40B4-BE49-F238E27FC236}">
              <a16:creationId xmlns:a16="http://schemas.microsoft.com/office/drawing/2014/main" xmlns="" id="{00000000-0008-0000-0600-000004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xmlns=""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13081</xdr:rowOff>
    </xdr:from>
    <xdr:to>
      <xdr:col>85</xdr:col>
      <xdr:colOff>126364</xdr:colOff>
      <xdr:row>39</xdr:row>
      <xdr:rowOff>44450</xdr:rowOff>
    </xdr:to>
    <xdr:cxnSp macro="">
      <xdr:nvCxnSpPr>
        <xdr:cNvPr id="518" name="直線コネクタ 517">
          <a:extLst>
            <a:ext uri="{FF2B5EF4-FFF2-40B4-BE49-F238E27FC236}">
              <a16:creationId xmlns:a16="http://schemas.microsoft.com/office/drawing/2014/main" xmlns="" id="{00000000-0008-0000-0600-000006020000}"/>
            </a:ext>
          </a:extLst>
        </xdr:cNvPr>
        <xdr:cNvCxnSpPr/>
      </xdr:nvCxnSpPr>
      <xdr:spPr>
        <a:xfrm flipV="1">
          <a:off x="16317595" y="5156581"/>
          <a:ext cx="1269" cy="15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a:extLst>
            <a:ext uri="{FF2B5EF4-FFF2-40B4-BE49-F238E27FC236}">
              <a16:creationId xmlns:a16="http://schemas.microsoft.com/office/drawing/2014/main" xmlns="" id="{00000000-0008-0000-0600-000007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a:extLst>
            <a:ext uri="{FF2B5EF4-FFF2-40B4-BE49-F238E27FC236}">
              <a16:creationId xmlns:a16="http://schemas.microsoft.com/office/drawing/2014/main" xmlns="" id="{00000000-0008-0000-0600-000008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131208</xdr:rowOff>
    </xdr:from>
    <xdr:ext cx="599010" cy="259045"/>
    <xdr:sp macro="" textlink="">
      <xdr:nvSpPr>
        <xdr:cNvPr id="521" name="災害復旧事業費最大値テキスト">
          <a:extLst>
            <a:ext uri="{FF2B5EF4-FFF2-40B4-BE49-F238E27FC236}">
              <a16:creationId xmlns:a16="http://schemas.microsoft.com/office/drawing/2014/main" xmlns="" id="{00000000-0008-0000-0600-000009020000}"/>
            </a:ext>
          </a:extLst>
        </xdr:cNvPr>
        <xdr:cNvSpPr txBox="1"/>
      </xdr:nvSpPr>
      <xdr:spPr>
        <a:xfrm>
          <a:off x="16370300" y="493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13081</xdr:rowOff>
    </xdr:from>
    <xdr:to>
      <xdr:col>86</xdr:col>
      <xdr:colOff>25400</xdr:colOff>
      <xdr:row>30</xdr:row>
      <xdr:rowOff>13081</xdr:rowOff>
    </xdr:to>
    <xdr:cxnSp macro="">
      <xdr:nvCxnSpPr>
        <xdr:cNvPr id="522" name="直線コネクタ 521">
          <a:extLst>
            <a:ext uri="{FF2B5EF4-FFF2-40B4-BE49-F238E27FC236}">
              <a16:creationId xmlns:a16="http://schemas.microsoft.com/office/drawing/2014/main" xmlns="" id="{00000000-0008-0000-0600-00000A020000}"/>
            </a:ext>
          </a:extLst>
        </xdr:cNvPr>
        <xdr:cNvCxnSpPr/>
      </xdr:nvCxnSpPr>
      <xdr:spPr>
        <a:xfrm>
          <a:off x="16230600" y="5156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18326</xdr:rowOff>
    </xdr:from>
    <xdr:to>
      <xdr:col>85</xdr:col>
      <xdr:colOff>127000</xdr:colOff>
      <xdr:row>39</xdr:row>
      <xdr:rowOff>28207</xdr:rowOff>
    </xdr:to>
    <xdr:cxnSp macro="">
      <xdr:nvCxnSpPr>
        <xdr:cNvPr id="523" name="直線コネクタ 522">
          <a:extLst>
            <a:ext uri="{FF2B5EF4-FFF2-40B4-BE49-F238E27FC236}">
              <a16:creationId xmlns:a16="http://schemas.microsoft.com/office/drawing/2014/main" xmlns="" id="{00000000-0008-0000-0600-00000B020000}"/>
            </a:ext>
          </a:extLst>
        </xdr:cNvPr>
        <xdr:cNvCxnSpPr/>
      </xdr:nvCxnSpPr>
      <xdr:spPr>
        <a:xfrm>
          <a:off x="15481300" y="6704876"/>
          <a:ext cx="838200" cy="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89031</xdr:rowOff>
    </xdr:from>
    <xdr:ext cx="469744" cy="259045"/>
    <xdr:sp macro="" textlink="">
      <xdr:nvSpPr>
        <xdr:cNvPr id="524" name="災害復旧事業費平均値テキスト">
          <a:extLst>
            <a:ext uri="{FF2B5EF4-FFF2-40B4-BE49-F238E27FC236}">
              <a16:creationId xmlns:a16="http://schemas.microsoft.com/office/drawing/2014/main" xmlns="" id="{00000000-0008-0000-0600-00000C020000}"/>
            </a:ext>
          </a:extLst>
        </xdr:cNvPr>
        <xdr:cNvSpPr txBox="1"/>
      </xdr:nvSpPr>
      <xdr:spPr>
        <a:xfrm>
          <a:off x="16370300" y="6432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66154</xdr:rowOff>
    </xdr:from>
    <xdr:to>
      <xdr:col>85</xdr:col>
      <xdr:colOff>177800</xdr:colOff>
      <xdr:row>38</xdr:row>
      <xdr:rowOff>167754</xdr:rowOff>
    </xdr:to>
    <xdr:sp macro="" textlink="">
      <xdr:nvSpPr>
        <xdr:cNvPr id="525" name="フローチャート: 判断 524">
          <a:extLst>
            <a:ext uri="{FF2B5EF4-FFF2-40B4-BE49-F238E27FC236}">
              <a16:creationId xmlns:a16="http://schemas.microsoft.com/office/drawing/2014/main" xmlns="" id="{00000000-0008-0000-0600-00000D020000}"/>
            </a:ext>
          </a:extLst>
        </xdr:cNvPr>
        <xdr:cNvSpPr/>
      </xdr:nvSpPr>
      <xdr:spPr>
        <a:xfrm>
          <a:off x="16268700" y="658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18326</xdr:rowOff>
    </xdr:from>
    <xdr:to>
      <xdr:col>81</xdr:col>
      <xdr:colOff>50800</xdr:colOff>
      <xdr:row>39</xdr:row>
      <xdr:rowOff>20269</xdr:rowOff>
    </xdr:to>
    <xdr:cxnSp macro="">
      <xdr:nvCxnSpPr>
        <xdr:cNvPr id="526" name="直線コネクタ 525">
          <a:extLst>
            <a:ext uri="{FF2B5EF4-FFF2-40B4-BE49-F238E27FC236}">
              <a16:creationId xmlns:a16="http://schemas.microsoft.com/office/drawing/2014/main" xmlns="" id="{00000000-0008-0000-0600-00000E020000}"/>
            </a:ext>
          </a:extLst>
        </xdr:cNvPr>
        <xdr:cNvCxnSpPr/>
      </xdr:nvCxnSpPr>
      <xdr:spPr>
        <a:xfrm flipV="1">
          <a:off x="14592300" y="6704876"/>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66561</xdr:rowOff>
    </xdr:from>
    <xdr:to>
      <xdr:col>81</xdr:col>
      <xdr:colOff>101600</xdr:colOff>
      <xdr:row>38</xdr:row>
      <xdr:rowOff>168161</xdr:rowOff>
    </xdr:to>
    <xdr:sp macro="" textlink="">
      <xdr:nvSpPr>
        <xdr:cNvPr id="527" name="フローチャート: 判断 526">
          <a:extLst>
            <a:ext uri="{FF2B5EF4-FFF2-40B4-BE49-F238E27FC236}">
              <a16:creationId xmlns:a16="http://schemas.microsoft.com/office/drawing/2014/main" xmlns="" id="{00000000-0008-0000-0600-00000F020000}"/>
            </a:ext>
          </a:extLst>
        </xdr:cNvPr>
        <xdr:cNvSpPr/>
      </xdr:nvSpPr>
      <xdr:spPr>
        <a:xfrm>
          <a:off x="15430500" y="65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13238</xdr:rowOff>
    </xdr:from>
    <xdr:ext cx="469744"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5246428" y="635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20269</xdr:rowOff>
    </xdr:from>
    <xdr:to>
      <xdr:col>76</xdr:col>
      <xdr:colOff>114300</xdr:colOff>
      <xdr:row>39</xdr:row>
      <xdr:rowOff>41364</xdr:rowOff>
    </xdr:to>
    <xdr:cxnSp macro="">
      <xdr:nvCxnSpPr>
        <xdr:cNvPr id="529" name="直線コネクタ 528">
          <a:extLst>
            <a:ext uri="{FF2B5EF4-FFF2-40B4-BE49-F238E27FC236}">
              <a16:creationId xmlns:a16="http://schemas.microsoft.com/office/drawing/2014/main" xmlns="" id="{00000000-0008-0000-0600-000011020000}"/>
            </a:ext>
          </a:extLst>
        </xdr:cNvPr>
        <xdr:cNvCxnSpPr/>
      </xdr:nvCxnSpPr>
      <xdr:spPr>
        <a:xfrm flipV="1">
          <a:off x="13703300" y="6706819"/>
          <a:ext cx="889000" cy="2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90322</xdr:rowOff>
    </xdr:from>
    <xdr:to>
      <xdr:col>76</xdr:col>
      <xdr:colOff>165100</xdr:colOff>
      <xdr:row>39</xdr:row>
      <xdr:rowOff>20472</xdr:rowOff>
    </xdr:to>
    <xdr:sp macro="" textlink="">
      <xdr:nvSpPr>
        <xdr:cNvPr id="530" name="フローチャート: 判断 529">
          <a:extLst>
            <a:ext uri="{FF2B5EF4-FFF2-40B4-BE49-F238E27FC236}">
              <a16:creationId xmlns:a16="http://schemas.microsoft.com/office/drawing/2014/main" xmlns="" id="{00000000-0008-0000-0600-000012020000}"/>
            </a:ext>
          </a:extLst>
        </xdr:cNvPr>
        <xdr:cNvSpPr/>
      </xdr:nvSpPr>
      <xdr:spPr>
        <a:xfrm>
          <a:off x="14541500" y="66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36999</xdr:rowOff>
    </xdr:from>
    <xdr:ext cx="469744"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4357428" y="638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41364</xdr:rowOff>
    </xdr:from>
    <xdr:to>
      <xdr:col>71</xdr:col>
      <xdr:colOff>177800</xdr:colOff>
      <xdr:row>39</xdr:row>
      <xdr:rowOff>44450</xdr:rowOff>
    </xdr:to>
    <xdr:cxnSp macro="">
      <xdr:nvCxnSpPr>
        <xdr:cNvPr id="532" name="直線コネクタ 531">
          <a:extLst>
            <a:ext uri="{FF2B5EF4-FFF2-40B4-BE49-F238E27FC236}">
              <a16:creationId xmlns:a16="http://schemas.microsoft.com/office/drawing/2014/main" xmlns="" id="{00000000-0008-0000-0600-000014020000}"/>
            </a:ext>
          </a:extLst>
        </xdr:cNvPr>
        <xdr:cNvCxnSpPr/>
      </xdr:nvCxnSpPr>
      <xdr:spPr>
        <a:xfrm flipV="1">
          <a:off x="12814300" y="6727914"/>
          <a:ext cx="8890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118249</xdr:rowOff>
    </xdr:from>
    <xdr:to>
      <xdr:col>72</xdr:col>
      <xdr:colOff>38100</xdr:colOff>
      <xdr:row>39</xdr:row>
      <xdr:rowOff>48399</xdr:rowOff>
    </xdr:to>
    <xdr:sp macro="" textlink="">
      <xdr:nvSpPr>
        <xdr:cNvPr id="533" name="フローチャート: 判断 532">
          <a:extLst>
            <a:ext uri="{FF2B5EF4-FFF2-40B4-BE49-F238E27FC236}">
              <a16:creationId xmlns:a16="http://schemas.microsoft.com/office/drawing/2014/main" xmlns="" id="{00000000-0008-0000-0600-000015020000}"/>
            </a:ext>
          </a:extLst>
        </xdr:cNvPr>
        <xdr:cNvSpPr/>
      </xdr:nvSpPr>
      <xdr:spPr>
        <a:xfrm>
          <a:off x="13652500" y="663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64927</xdr:rowOff>
    </xdr:from>
    <xdr:ext cx="469744"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3468428" y="640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133045</xdr:rowOff>
    </xdr:from>
    <xdr:to>
      <xdr:col>67</xdr:col>
      <xdr:colOff>101600</xdr:colOff>
      <xdr:row>39</xdr:row>
      <xdr:rowOff>63195</xdr:rowOff>
    </xdr:to>
    <xdr:sp macro="" textlink="">
      <xdr:nvSpPr>
        <xdr:cNvPr id="535" name="フローチャート: 判断 534">
          <a:extLst>
            <a:ext uri="{FF2B5EF4-FFF2-40B4-BE49-F238E27FC236}">
              <a16:creationId xmlns:a16="http://schemas.microsoft.com/office/drawing/2014/main" xmlns="" id="{00000000-0008-0000-0600-000017020000}"/>
            </a:ext>
          </a:extLst>
        </xdr:cNvPr>
        <xdr:cNvSpPr/>
      </xdr:nvSpPr>
      <xdr:spPr>
        <a:xfrm>
          <a:off x="12763500" y="66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79722</xdr:rowOff>
    </xdr:from>
    <xdr:ext cx="469744"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2579428" y="642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xmlns=""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xmlns=""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148857</xdr:rowOff>
    </xdr:from>
    <xdr:to>
      <xdr:col>85</xdr:col>
      <xdr:colOff>177800</xdr:colOff>
      <xdr:row>39</xdr:row>
      <xdr:rowOff>79007</xdr:rowOff>
    </xdr:to>
    <xdr:sp macro="" textlink="">
      <xdr:nvSpPr>
        <xdr:cNvPr id="542" name="楕円 541">
          <a:extLst>
            <a:ext uri="{FF2B5EF4-FFF2-40B4-BE49-F238E27FC236}">
              <a16:creationId xmlns:a16="http://schemas.microsoft.com/office/drawing/2014/main" xmlns="" id="{00000000-0008-0000-0600-00001E020000}"/>
            </a:ext>
          </a:extLst>
        </xdr:cNvPr>
        <xdr:cNvSpPr/>
      </xdr:nvSpPr>
      <xdr:spPr>
        <a:xfrm>
          <a:off x="16268700" y="666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63784</xdr:rowOff>
    </xdr:from>
    <xdr:ext cx="469744" cy="259045"/>
    <xdr:sp macro="" textlink="">
      <xdr:nvSpPr>
        <xdr:cNvPr id="543" name="災害復旧事業費該当値テキスト">
          <a:extLst>
            <a:ext uri="{FF2B5EF4-FFF2-40B4-BE49-F238E27FC236}">
              <a16:creationId xmlns:a16="http://schemas.microsoft.com/office/drawing/2014/main" xmlns="" id="{00000000-0008-0000-0600-00001F020000}"/>
            </a:ext>
          </a:extLst>
        </xdr:cNvPr>
        <xdr:cNvSpPr txBox="1"/>
      </xdr:nvSpPr>
      <xdr:spPr>
        <a:xfrm>
          <a:off x="16370300" y="657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138976</xdr:rowOff>
    </xdr:from>
    <xdr:to>
      <xdr:col>81</xdr:col>
      <xdr:colOff>101600</xdr:colOff>
      <xdr:row>39</xdr:row>
      <xdr:rowOff>69126</xdr:rowOff>
    </xdr:to>
    <xdr:sp macro="" textlink="">
      <xdr:nvSpPr>
        <xdr:cNvPr id="544" name="楕円 543">
          <a:extLst>
            <a:ext uri="{FF2B5EF4-FFF2-40B4-BE49-F238E27FC236}">
              <a16:creationId xmlns:a16="http://schemas.microsoft.com/office/drawing/2014/main" xmlns="" id="{00000000-0008-0000-0600-000020020000}"/>
            </a:ext>
          </a:extLst>
        </xdr:cNvPr>
        <xdr:cNvSpPr/>
      </xdr:nvSpPr>
      <xdr:spPr>
        <a:xfrm>
          <a:off x="15430500" y="665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60253</xdr:rowOff>
    </xdr:from>
    <xdr:ext cx="469744" cy="259045"/>
    <xdr:sp macro="" textlink="">
      <xdr:nvSpPr>
        <xdr:cNvPr id="545" name="テキスト ボックス 544">
          <a:extLst>
            <a:ext uri="{FF2B5EF4-FFF2-40B4-BE49-F238E27FC236}">
              <a16:creationId xmlns:a16="http://schemas.microsoft.com/office/drawing/2014/main" xmlns="" id="{00000000-0008-0000-0600-000021020000}"/>
            </a:ext>
          </a:extLst>
        </xdr:cNvPr>
        <xdr:cNvSpPr txBox="1"/>
      </xdr:nvSpPr>
      <xdr:spPr>
        <a:xfrm>
          <a:off x="15246428" y="6746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140919</xdr:rowOff>
    </xdr:from>
    <xdr:to>
      <xdr:col>76</xdr:col>
      <xdr:colOff>165100</xdr:colOff>
      <xdr:row>39</xdr:row>
      <xdr:rowOff>71069</xdr:rowOff>
    </xdr:to>
    <xdr:sp macro="" textlink="">
      <xdr:nvSpPr>
        <xdr:cNvPr id="546" name="楕円 545">
          <a:extLst>
            <a:ext uri="{FF2B5EF4-FFF2-40B4-BE49-F238E27FC236}">
              <a16:creationId xmlns:a16="http://schemas.microsoft.com/office/drawing/2014/main" xmlns="" id="{00000000-0008-0000-0600-000022020000}"/>
            </a:ext>
          </a:extLst>
        </xdr:cNvPr>
        <xdr:cNvSpPr/>
      </xdr:nvSpPr>
      <xdr:spPr>
        <a:xfrm>
          <a:off x="14541500" y="665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62196</xdr:rowOff>
    </xdr:from>
    <xdr:ext cx="469744" cy="259045"/>
    <xdr:sp macro="" textlink="">
      <xdr:nvSpPr>
        <xdr:cNvPr id="547" name="テキスト ボックス 546">
          <a:extLst>
            <a:ext uri="{FF2B5EF4-FFF2-40B4-BE49-F238E27FC236}">
              <a16:creationId xmlns:a16="http://schemas.microsoft.com/office/drawing/2014/main" xmlns="" id="{00000000-0008-0000-0600-000023020000}"/>
            </a:ext>
          </a:extLst>
        </xdr:cNvPr>
        <xdr:cNvSpPr txBox="1"/>
      </xdr:nvSpPr>
      <xdr:spPr>
        <a:xfrm>
          <a:off x="14357428" y="6748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162014</xdr:rowOff>
    </xdr:from>
    <xdr:to>
      <xdr:col>72</xdr:col>
      <xdr:colOff>38100</xdr:colOff>
      <xdr:row>39</xdr:row>
      <xdr:rowOff>92164</xdr:rowOff>
    </xdr:to>
    <xdr:sp macro="" textlink="">
      <xdr:nvSpPr>
        <xdr:cNvPr id="548" name="楕円 547">
          <a:extLst>
            <a:ext uri="{FF2B5EF4-FFF2-40B4-BE49-F238E27FC236}">
              <a16:creationId xmlns:a16="http://schemas.microsoft.com/office/drawing/2014/main" xmlns="" id="{00000000-0008-0000-0600-000024020000}"/>
            </a:ext>
          </a:extLst>
        </xdr:cNvPr>
        <xdr:cNvSpPr/>
      </xdr:nvSpPr>
      <xdr:spPr>
        <a:xfrm>
          <a:off x="13652500" y="667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83291</xdr:rowOff>
    </xdr:from>
    <xdr:ext cx="378565" cy="259045"/>
    <xdr:sp macro="" textlink="">
      <xdr:nvSpPr>
        <xdr:cNvPr id="549" name="テキスト ボックス 548">
          <a:extLst>
            <a:ext uri="{FF2B5EF4-FFF2-40B4-BE49-F238E27FC236}">
              <a16:creationId xmlns:a16="http://schemas.microsoft.com/office/drawing/2014/main" xmlns="" id="{00000000-0008-0000-0600-000025020000}"/>
            </a:ext>
          </a:extLst>
        </xdr:cNvPr>
        <xdr:cNvSpPr txBox="1"/>
      </xdr:nvSpPr>
      <xdr:spPr>
        <a:xfrm>
          <a:off x="13514017" y="6769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0" name="楕円 549">
          <a:extLst>
            <a:ext uri="{FF2B5EF4-FFF2-40B4-BE49-F238E27FC236}">
              <a16:creationId xmlns:a16="http://schemas.microsoft.com/office/drawing/2014/main" xmlns="" id="{00000000-0008-0000-0600-000026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1" name="テキスト ボックス 550">
          <a:extLst>
            <a:ext uri="{FF2B5EF4-FFF2-40B4-BE49-F238E27FC236}">
              <a16:creationId xmlns:a16="http://schemas.microsoft.com/office/drawing/2014/main" xmlns="" id="{00000000-0008-0000-0600-000027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xmlns=""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xmlns=""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xmlns=""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xmlns=""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xmlns=""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xmlns=""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xmlns=""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xmlns=""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xmlns=""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xmlns=""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xmlns=""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xmlns=""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xmlns=""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xmlns=""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xmlns=""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xmlns=""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xmlns=""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xmlns=""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xmlns=""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xmlns=""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xmlns=""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xmlns=""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xmlns=""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xmlns=""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xmlns=""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xmlns=""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xmlns=""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xmlns=""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xmlns=""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xmlns=""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xmlns=""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xmlns=""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xmlns=""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xmlns=""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xmlns=""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xmlns=""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xmlns=""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xmlns=""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xmlns=""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xmlns=""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xmlns=""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xmlns=""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xmlns=""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xmlns=""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xmlns=""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xmlns=""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xmlns="" id="{00000000-0008-0000-06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xmlns="" id="{00000000-0008-0000-06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a:extLst>
            <a:ext uri="{FF2B5EF4-FFF2-40B4-BE49-F238E27FC236}">
              <a16:creationId xmlns:a16="http://schemas.microsoft.com/office/drawing/2014/main" xmlns="" id="{00000000-0008-0000-0600-00006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xmlns="" id="{00000000-0008-0000-06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a:extLst>
            <a:ext uri="{FF2B5EF4-FFF2-40B4-BE49-F238E27FC236}">
              <a16:creationId xmlns:a16="http://schemas.microsoft.com/office/drawing/2014/main" xmlns="" id="{00000000-0008-0000-0600-00006A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a:extLst>
            <a:ext uri="{FF2B5EF4-FFF2-40B4-BE49-F238E27FC236}">
              <a16:creationId xmlns:a16="http://schemas.microsoft.com/office/drawing/2014/main" xmlns="" id="{00000000-0008-0000-0600-00006C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xmlns=""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xmlns=""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11252</xdr:rowOff>
    </xdr:from>
    <xdr:to>
      <xdr:col>85</xdr:col>
      <xdr:colOff>126364</xdr:colOff>
      <xdr:row>77</xdr:row>
      <xdr:rowOff>166700</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flipV="1">
          <a:off x="16317595" y="12012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170527</xdr:rowOff>
    </xdr:from>
    <xdr:ext cx="534377" cy="259045"/>
    <xdr:sp macro="" textlink="">
      <xdr:nvSpPr>
        <xdr:cNvPr id="625" name="公債費最小値テキスト">
          <a:extLst>
            <a:ext uri="{FF2B5EF4-FFF2-40B4-BE49-F238E27FC236}">
              <a16:creationId xmlns:a16="http://schemas.microsoft.com/office/drawing/2014/main" xmlns="" id="{00000000-0008-0000-0600-000071020000}"/>
            </a:ext>
          </a:extLst>
        </xdr:cNvPr>
        <xdr:cNvSpPr txBox="1"/>
      </xdr:nvSpPr>
      <xdr:spPr>
        <a:xfrm>
          <a:off x="16370300" y="1337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166700</xdr:rowOff>
    </xdr:from>
    <xdr:to>
      <xdr:col>86</xdr:col>
      <xdr:colOff>25400</xdr:colOff>
      <xdr:row>77</xdr:row>
      <xdr:rowOff>166700</xdr:rowOff>
    </xdr:to>
    <xdr:cxnSp macro="">
      <xdr:nvCxnSpPr>
        <xdr:cNvPr id="626" name="直線コネクタ 625">
          <a:extLst>
            <a:ext uri="{FF2B5EF4-FFF2-40B4-BE49-F238E27FC236}">
              <a16:creationId xmlns:a16="http://schemas.microsoft.com/office/drawing/2014/main" xmlns="" id="{00000000-0008-0000-0600-000072020000}"/>
            </a:ext>
          </a:extLst>
        </xdr:cNvPr>
        <xdr:cNvCxnSpPr/>
      </xdr:nvCxnSpPr>
      <xdr:spPr>
        <a:xfrm>
          <a:off x="16230600" y="133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129379</xdr:rowOff>
    </xdr:from>
    <xdr:ext cx="599010" cy="259045"/>
    <xdr:sp macro="" textlink="">
      <xdr:nvSpPr>
        <xdr:cNvPr id="627" name="公債費最大値テキスト">
          <a:extLst>
            <a:ext uri="{FF2B5EF4-FFF2-40B4-BE49-F238E27FC236}">
              <a16:creationId xmlns:a16="http://schemas.microsoft.com/office/drawing/2014/main" xmlns="" id="{00000000-0008-0000-0600-000073020000}"/>
            </a:ext>
          </a:extLst>
        </xdr:cNvPr>
        <xdr:cNvSpPr txBox="1"/>
      </xdr:nvSpPr>
      <xdr:spPr>
        <a:xfrm>
          <a:off x="16370300" y="11787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11252</xdr:rowOff>
    </xdr:from>
    <xdr:to>
      <xdr:col>86</xdr:col>
      <xdr:colOff>25400</xdr:colOff>
      <xdr:row>70</xdr:row>
      <xdr:rowOff>11252</xdr:rowOff>
    </xdr:to>
    <xdr:cxnSp macro="">
      <xdr:nvCxnSpPr>
        <xdr:cNvPr id="628" name="直線コネクタ 627">
          <a:extLst>
            <a:ext uri="{FF2B5EF4-FFF2-40B4-BE49-F238E27FC236}">
              <a16:creationId xmlns:a16="http://schemas.microsoft.com/office/drawing/2014/main" xmlns="" id="{00000000-0008-0000-0600-000074020000}"/>
            </a:ext>
          </a:extLst>
        </xdr:cNvPr>
        <xdr:cNvCxnSpPr/>
      </xdr:nvCxnSpPr>
      <xdr:spPr>
        <a:xfrm>
          <a:off x="16230600" y="1201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119862</xdr:rowOff>
    </xdr:from>
    <xdr:to>
      <xdr:col>85</xdr:col>
      <xdr:colOff>127000</xdr:colOff>
      <xdr:row>74</xdr:row>
      <xdr:rowOff>141377</xdr:rowOff>
    </xdr:to>
    <xdr:cxnSp macro="">
      <xdr:nvCxnSpPr>
        <xdr:cNvPr id="629" name="直線コネクタ 628">
          <a:extLst>
            <a:ext uri="{FF2B5EF4-FFF2-40B4-BE49-F238E27FC236}">
              <a16:creationId xmlns:a16="http://schemas.microsoft.com/office/drawing/2014/main" xmlns="" id="{00000000-0008-0000-0600-000075020000}"/>
            </a:ext>
          </a:extLst>
        </xdr:cNvPr>
        <xdr:cNvCxnSpPr/>
      </xdr:nvCxnSpPr>
      <xdr:spPr>
        <a:xfrm>
          <a:off x="15481300" y="12807162"/>
          <a:ext cx="838200" cy="2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132707</xdr:rowOff>
    </xdr:from>
    <xdr:ext cx="534377" cy="259045"/>
    <xdr:sp macro="" textlink="">
      <xdr:nvSpPr>
        <xdr:cNvPr id="630" name="公債費平均値テキスト">
          <a:extLst>
            <a:ext uri="{FF2B5EF4-FFF2-40B4-BE49-F238E27FC236}">
              <a16:creationId xmlns:a16="http://schemas.microsoft.com/office/drawing/2014/main" xmlns="" id="{00000000-0008-0000-0600-000076020000}"/>
            </a:ext>
          </a:extLst>
        </xdr:cNvPr>
        <xdr:cNvSpPr txBox="1"/>
      </xdr:nvSpPr>
      <xdr:spPr>
        <a:xfrm>
          <a:off x="16370300" y="12820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154280</xdr:rowOff>
    </xdr:from>
    <xdr:to>
      <xdr:col>85</xdr:col>
      <xdr:colOff>177800</xdr:colOff>
      <xdr:row>75</xdr:row>
      <xdr:rowOff>84430</xdr:rowOff>
    </xdr:to>
    <xdr:sp macro="" textlink="">
      <xdr:nvSpPr>
        <xdr:cNvPr id="631" name="フローチャート: 判断 630">
          <a:extLst>
            <a:ext uri="{FF2B5EF4-FFF2-40B4-BE49-F238E27FC236}">
              <a16:creationId xmlns:a16="http://schemas.microsoft.com/office/drawing/2014/main" xmlns="" id="{00000000-0008-0000-0600-000077020000}"/>
            </a:ext>
          </a:extLst>
        </xdr:cNvPr>
        <xdr:cNvSpPr/>
      </xdr:nvSpPr>
      <xdr:spPr>
        <a:xfrm>
          <a:off x="16268700" y="1284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119862</xdr:rowOff>
    </xdr:from>
    <xdr:to>
      <xdr:col>81</xdr:col>
      <xdr:colOff>50800</xdr:colOff>
      <xdr:row>74</xdr:row>
      <xdr:rowOff>131470</xdr:rowOff>
    </xdr:to>
    <xdr:cxnSp macro="">
      <xdr:nvCxnSpPr>
        <xdr:cNvPr id="632" name="直線コネクタ 631">
          <a:extLst>
            <a:ext uri="{FF2B5EF4-FFF2-40B4-BE49-F238E27FC236}">
              <a16:creationId xmlns:a16="http://schemas.microsoft.com/office/drawing/2014/main" xmlns="" id="{00000000-0008-0000-0600-000078020000}"/>
            </a:ext>
          </a:extLst>
        </xdr:cNvPr>
        <xdr:cNvCxnSpPr/>
      </xdr:nvCxnSpPr>
      <xdr:spPr>
        <a:xfrm flipV="1">
          <a:off x="14592300" y="12807162"/>
          <a:ext cx="889000" cy="1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158090</xdr:rowOff>
    </xdr:from>
    <xdr:to>
      <xdr:col>81</xdr:col>
      <xdr:colOff>101600</xdr:colOff>
      <xdr:row>75</xdr:row>
      <xdr:rowOff>88240</xdr:rowOff>
    </xdr:to>
    <xdr:sp macro="" textlink="">
      <xdr:nvSpPr>
        <xdr:cNvPr id="633" name="フローチャート: 判断 632">
          <a:extLst>
            <a:ext uri="{FF2B5EF4-FFF2-40B4-BE49-F238E27FC236}">
              <a16:creationId xmlns:a16="http://schemas.microsoft.com/office/drawing/2014/main" xmlns="" id="{00000000-0008-0000-0600-000079020000}"/>
            </a:ext>
          </a:extLst>
        </xdr:cNvPr>
        <xdr:cNvSpPr/>
      </xdr:nvSpPr>
      <xdr:spPr>
        <a:xfrm>
          <a:off x="154305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79367</xdr:rowOff>
    </xdr:from>
    <xdr:ext cx="534377"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5214111" y="1293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131470</xdr:rowOff>
    </xdr:from>
    <xdr:to>
      <xdr:col>76</xdr:col>
      <xdr:colOff>114300</xdr:colOff>
      <xdr:row>74</xdr:row>
      <xdr:rowOff>154839</xdr:rowOff>
    </xdr:to>
    <xdr:cxnSp macro="">
      <xdr:nvCxnSpPr>
        <xdr:cNvPr id="635" name="直線コネクタ 634">
          <a:extLst>
            <a:ext uri="{FF2B5EF4-FFF2-40B4-BE49-F238E27FC236}">
              <a16:creationId xmlns:a16="http://schemas.microsoft.com/office/drawing/2014/main" xmlns="" id="{00000000-0008-0000-0600-00007B020000}"/>
            </a:ext>
          </a:extLst>
        </xdr:cNvPr>
        <xdr:cNvCxnSpPr/>
      </xdr:nvCxnSpPr>
      <xdr:spPr>
        <a:xfrm flipV="1">
          <a:off x="13703300" y="12818770"/>
          <a:ext cx="889000" cy="23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162344</xdr:rowOff>
    </xdr:from>
    <xdr:to>
      <xdr:col>76</xdr:col>
      <xdr:colOff>165100</xdr:colOff>
      <xdr:row>75</xdr:row>
      <xdr:rowOff>92494</xdr:rowOff>
    </xdr:to>
    <xdr:sp macro="" textlink="">
      <xdr:nvSpPr>
        <xdr:cNvPr id="636" name="フローチャート: 判断 635">
          <a:extLst>
            <a:ext uri="{FF2B5EF4-FFF2-40B4-BE49-F238E27FC236}">
              <a16:creationId xmlns:a16="http://schemas.microsoft.com/office/drawing/2014/main" xmlns="" id="{00000000-0008-0000-0600-00007C020000}"/>
            </a:ext>
          </a:extLst>
        </xdr:cNvPr>
        <xdr:cNvSpPr/>
      </xdr:nvSpPr>
      <xdr:spPr>
        <a:xfrm>
          <a:off x="14541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83621</xdr:rowOff>
    </xdr:from>
    <xdr:ext cx="534377"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4325111" y="1294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154839</xdr:rowOff>
    </xdr:from>
    <xdr:to>
      <xdr:col>71</xdr:col>
      <xdr:colOff>177800</xdr:colOff>
      <xdr:row>75</xdr:row>
      <xdr:rowOff>6718</xdr:rowOff>
    </xdr:to>
    <xdr:cxnSp macro="">
      <xdr:nvCxnSpPr>
        <xdr:cNvPr id="638" name="直線コネクタ 637">
          <a:extLst>
            <a:ext uri="{FF2B5EF4-FFF2-40B4-BE49-F238E27FC236}">
              <a16:creationId xmlns:a16="http://schemas.microsoft.com/office/drawing/2014/main" xmlns="" id="{00000000-0008-0000-0600-00007E020000}"/>
            </a:ext>
          </a:extLst>
        </xdr:cNvPr>
        <xdr:cNvCxnSpPr/>
      </xdr:nvCxnSpPr>
      <xdr:spPr>
        <a:xfrm flipV="1">
          <a:off x="12814300" y="12842139"/>
          <a:ext cx="889000" cy="23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149860</xdr:rowOff>
    </xdr:from>
    <xdr:to>
      <xdr:col>72</xdr:col>
      <xdr:colOff>38100</xdr:colOff>
      <xdr:row>75</xdr:row>
      <xdr:rowOff>80010</xdr:rowOff>
    </xdr:to>
    <xdr:sp macro="" textlink="">
      <xdr:nvSpPr>
        <xdr:cNvPr id="639" name="フローチャート: 判断 638">
          <a:extLst>
            <a:ext uri="{FF2B5EF4-FFF2-40B4-BE49-F238E27FC236}">
              <a16:creationId xmlns:a16="http://schemas.microsoft.com/office/drawing/2014/main" xmlns="" id="{00000000-0008-0000-0600-00007F020000}"/>
            </a:ext>
          </a:extLst>
        </xdr:cNvPr>
        <xdr:cNvSpPr/>
      </xdr:nvSpPr>
      <xdr:spPr>
        <a:xfrm>
          <a:off x="13652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71137</xdr:rowOff>
    </xdr:from>
    <xdr:ext cx="534377"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3436111" y="1292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147434</xdr:rowOff>
    </xdr:from>
    <xdr:to>
      <xdr:col>67</xdr:col>
      <xdr:colOff>101600</xdr:colOff>
      <xdr:row>75</xdr:row>
      <xdr:rowOff>77584</xdr:rowOff>
    </xdr:to>
    <xdr:sp macro="" textlink="">
      <xdr:nvSpPr>
        <xdr:cNvPr id="641" name="フローチャート: 判断 640">
          <a:extLst>
            <a:ext uri="{FF2B5EF4-FFF2-40B4-BE49-F238E27FC236}">
              <a16:creationId xmlns:a16="http://schemas.microsoft.com/office/drawing/2014/main" xmlns="" id="{00000000-0008-0000-0600-000081020000}"/>
            </a:ext>
          </a:extLst>
        </xdr:cNvPr>
        <xdr:cNvSpPr/>
      </xdr:nvSpPr>
      <xdr:spPr>
        <a:xfrm>
          <a:off x="12763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68711</xdr:rowOff>
    </xdr:from>
    <xdr:ext cx="534377"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2547111" y="1292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xmlns=""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xmlns=""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90577</xdr:rowOff>
    </xdr:from>
    <xdr:to>
      <xdr:col>85</xdr:col>
      <xdr:colOff>177800</xdr:colOff>
      <xdr:row>75</xdr:row>
      <xdr:rowOff>20727</xdr:rowOff>
    </xdr:to>
    <xdr:sp macro="" textlink="">
      <xdr:nvSpPr>
        <xdr:cNvPr id="648" name="楕円 647">
          <a:extLst>
            <a:ext uri="{FF2B5EF4-FFF2-40B4-BE49-F238E27FC236}">
              <a16:creationId xmlns:a16="http://schemas.microsoft.com/office/drawing/2014/main" xmlns="" id="{00000000-0008-0000-0600-000088020000}"/>
            </a:ext>
          </a:extLst>
        </xdr:cNvPr>
        <xdr:cNvSpPr/>
      </xdr:nvSpPr>
      <xdr:spPr>
        <a:xfrm>
          <a:off x="16268700" y="1277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113454</xdr:rowOff>
    </xdr:from>
    <xdr:ext cx="534377" cy="259045"/>
    <xdr:sp macro="" textlink="">
      <xdr:nvSpPr>
        <xdr:cNvPr id="649" name="公債費該当値テキスト">
          <a:extLst>
            <a:ext uri="{FF2B5EF4-FFF2-40B4-BE49-F238E27FC236}">
              <a16:creationId xmlns:a16="http://schemas.microsoft.com/office/drawing/2014/main" xmlns="" id="{00000000-0008-0000-0600-000089020000}"/>
            </a:ext>
          </a:extLst>
        </xdr:cNvPr>
        <xdr:cNvSpPr txBox="1"/>
      </xdr:nvSpPr>
      <xdr:spPr>
        <a:xfrm>
          <a:off x="16370300" y="1262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69062</xdr:rowOff>
    </xdr:from>
    <xdr:to>
      <xdr:col>81</xdr:col>
      <xdr:colOff>101600</xdr:colOff>
      <xdr:row>74</xdr:row>
      <xdr:rowOff>170662</xdr:rowOff>
    </xdr:to>
    <xdr:sp macro="" textlink="">
      <xdr:nvSpPr>
        <xdr:cNvPr id="650" name="楕円 649">
          <a:extLst>
            <a:ext uri="{FF2B5EF4-FFF2-40B4-BE49-F238E27FC236}">
              <a16:creationId xmlns:a16="http://schemas.microsoft.com/office/drawing/2014/main" xmlns="" id="{00000000-0008-0000-0600-00008A020000}"/>
            </a:ext>
          </a:extLst>
        </xdr:cNvPr>
        <xdr:cNvSpPr/>
      </xdr:nvSpPr>
      <xdr:spPr>
        <a:xfrm>
          <a:off x="15430500" y="1275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15739</xdr:rowOff>
    </xdr:from>
    <xdr:ext cx="534377" cy="259045"/>
    <xdr:sp macro="" textlink="">
      <xdr:nvSpPr>
        <xdr:cNvPr id="651" name="テキスト ボックス 650">
          <a:extLst>
            <a:ext uri="{FF2B5EF4-FFF2-40B4-BE49-F238E27FC236}">
              <a16:creationId xmlns:a16="http://schemas.microsoft.com/office/drawing/2014/main" xmlns="" id="{00000000-0008-0000-0600-00008B020000}"/>
            </a:ext>
          </a:extLst>
        </xdr:cNvPr>
        <xdr:cNvSpPr txBox="1"/>
      </xdr:nvSpPr>
      <xdr:spPr>
        <a:xfrm>
          <a:off x="15214111" y="1253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80670</xdr:rowOff>
    </xdr:from>
    <xdr:to>
      <xdr:col>76</xdr:col>
      <xdr:colOff>165100</xdr:colOff>
      <xdr:row>75</xdr:row>
      <xdr:rowOff>10820</xdr:rowOff>
    </xdr:to>
    <xdr:sp macro="" textlink="">
      <xdr:nvSpPr>
        <xdr:cNvPr id="652" name="楕円 651">
          <a:extLst>
            <a:ext uri="{FF2B5EF4-FFF2-40B4-BE49-F238E27FC236}">
              <a16:creationId xmlns:a16="http://schemas.microsoft.com/office/drawing/2014/main" xmlns="" id="{00000000-0008-0000-0600-00008C020000}"/>
            </a:ext>
          </a:extLst>
        </xdr:cNvPr>
        <xdr:cNvSpPr/>
      </xdr:nvSpPr>
      <xdr:spPr>
        <a:xfrm>
          <a:off x="14541500" y="1276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27347</xdr:rowOff>
    </xdr:from>
    <xdr:ext cx="534377" cy="259045"/>
    <xdr:sp macro="" textlink="">
      <xdr:nvSpPr>
        <xdr:cNvPr id="653" name="テキスト ボックス 652">
          <a:extLst>
            <a:ext uri="{FF2B5EF4-FFF2-40B4-BE49-F238E27FC236}">
              <a16:creationId xmlns:a16="http://schemas.microsoft.com/office/drawing/2014/main" xmlns="" id="{00000000-0008-0000-0600-00008D020000}"/>
            </a:ext>
          </a:extLst>
        </xdr:cNvPr>
        <xdr:cNvSpPr txBox="1"/>
      </xdr:nvSpPr>
      <xdr:spPr>
        <a:xfrm>
          <a:off x="14325111" y="1254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104039</xdr:rowOff>
    </xdr:from>
    <xdr:to>
      <xdr:col>72</xdr:col>
      <xdr:colOff>38100</xdr:colOff>
      <xdr:row>75</xdr:row>
      <xdr:rowOff>34189</xdr:rowOff>
    </xdr:to>
    <xdr:sp macro="" textlink="">
      <xdr:nvSpPr>
        <xdr:cNvPr id="654" name="楕円 653">
          <a:extLst>
            <a:ext uri="{FF2B5EF4-FFF2-40B4-BE49-F238E27FC236}">
              <a16:creationId xmlns:a16="http://schemas.microsoft.com/office/drawing/2014/main" xmlns="" id="{00000000-0008-0000-0600-00008E020000}"/>
            </a:ext>
          </a:extLst>
        </xdr:cNvPr>
        <xdr:cNvSpPr/>
      </xdr:nvSpPr>
      <xdr:spPr>
        <a:xfrm>
          <a:off x="13652500" y="1279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50716</xdr:rowOff>
    </xdr:from>
    <xdr:ext cx="534377" cy="259045"/>
    <xdr:sp macro="" textlink="">
      <xdr:nvSpPr>
        <xdr:cNvPr id="655" name="テキスト ボックス 654">
          <a:extLst>
            <a:ext uri="{FF2B5EF4-FFF2-40B4-BE49-F238E27FC236}">
              <a16:creationId xmlns:a16="http://schemas.microsoft.com/office/drawing/2014/main" xmlns="" id="{00000000-0008-0000-0600-00008F020000}"/>
            </a:ext>
          </a:extLst>
        </xdr:cNvPr>
        <xdr:cNvSpPr txBox="1"/>
      </xdr:nvSpPr>
      <xdr:spPr>
        <a:xfrm>
          <a:off x="13436111" y="1256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127368</xdr:rowOff>
    </xdr:from>
    <xdr:to>
      <xdr:col>67</xdr:col>
      <xdr:colOff>101600</xdr:colOff>
      <xdr:row>75</xdr:row>
      <xdr:rowOff>57518</xdr:rowOff>
    </xdr:to>
    <xdr:sp macro="" textlink="">
      <xdr:nvSpPr>
        <xdr:cNvPr id="656" name="楕円 655">
          <a:extLst>
            <a:ext uri="{FF2B5EF4-FFF2-40B4-BE49-F238E27FC236}">
              <a16:creationId xmlns:a16="http://schemas.microsoft.com/office/drawing/2014/main" xmlns="" id="{00000000-0008-0000-0600-000090020000}"/>
            </a:ext>
          </a:extLst>
        </xdr:cNvPr>
        <xdr:cNvSpPr/>
      </xdr:nvSpPr>
      <xdr:spPr>
        <a:xfrm>
          <a:off x="12763500" y="1281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74045</xdr:rowOff>
    </xdr:from>
    <xdr:ext cx="534377" cy="259045"/>
    <xdr:sp macro="" textlink="">
      <xdr:nvSpPr>
        <xdr:cNvPr id="657" name="テキスト ボックス 656">
          <a:extLst>
            <a:ext uri="{FF2B5EF4-FFF2-40B4-BE49-F238E27FC236}">
              <a16:creationId xmlns:a16="http://schemas.microsoft.com/office/drawing/2014/main" xmlns="" id="{00000000-0008-0000-0600-000091020000}"/>
            </a:ext>
          </a:extLst>
        </xdr:cNvPr>
        <xdr:cNvSpPr txBox="1"/>
      </xdr:nvSpPr>
      <xdr:spPr>
        <a:xfrm>
          <a:off x="12547111" y="1258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xmlns=""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xmlns=""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xmlns=""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xmlns=""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xmlns=""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xmlns=""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xmlns=""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xmlns=""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xmlns="" id="{00000000-0008-0000-06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xmlns="" id="{00000000-0008-0000-06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a:extLst>
            <a:ext uri="{FF2B5EF4-FFF2-40B4-BE49-F238E27FC236}">
              <a16:creationId xmlns:a16="http://schemas.microsoft.com/office/drawing/2014/main" xmlns="" id="{00000000-0008-0000-0600-00009F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3" name="テキスト ボックス 672">
          <a:extLst>
            <a:ext uri="{FF2B5EF4-FFF2-40B4-BE49-F238E27FC236}">
              <a16:creationId xmlns:a16="http://schemas.microsoft.com/office/drawing/2014/main" xmlns="" id="{00000000-0008-0000-0600-0000A1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xmlns="" id="{00000000-0008-0000-06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5" name="テキスト ボックス 674">
          <a:extLst>
            <a:ext uri="{FF2B5EF4-FFF2-40B4-BE49-F238E27FC236}">
              <a16:creationId xmlns:a16="http://schemas.microsoft.com/office/drawing/2014/main" xmlns="" id="{00000000-0008-0000-0600-0000A3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a:extLst>
            <a:ext uri="{FF2B5EF4-FFF2-40B4-BE49-F238E27FC236}">
              <a16:creationId xmlns:a16="http://schemas.microsoft.com/office/drawing/2014/main" xmlns="" id="{00000000-0008-0000-0600-0000A5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xmlns=""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115948</xdr:rowOff>
    </xdr:from>
    <xdr:to>
      <xdr:col>85</xdr:col>
      <xdr:colOff>126364</xdr:colOff>
      <xdr:row>98</xdr:row>
      <xdr:rowOff>132797</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flipV="1">
          <a:off x="16317595" y="15546448"/>
          <a:ext cx="1269" cy="1388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136624</xdr:rowOff>
    </xdr:from>
    <xdr:ext cx="378565" cy="259045"/>
    <xdr:sp macro="" textlink="">
      <xdr:nvSpPr>
        <xdr:cNvPr id="680" name="積立金最小値テキスト">
          <a:extLst>
            <a:ext uri="{FF2B5EF4-FFF2-40B4-BE49-F238E27FC236}">
              <a16:creationId xmlns:a16="http://schemas.microsoft.com/office/drawing/2014/main" xmlns="" id="{00000000-0008-0000-0600-0000A8020000}"/>
            </a:ext>
          </a:extLst>
        </xdr:cNvPr>
        <xdr:cNvSpPr txBox="1"/>
      </xdr:nvSpPr>
      <xdr:spPr>
        <a:xfrm>
          <a:off x="16370300" y="16938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132797</xdr:rowOff>
    </xdr:from>
    <xdr:to>
      <xdr:col>86</xdr:col>
      <xdr:colOff>25400</xdr:colOff>
      <xdr:row>98</xdr:row>
      <xdr:rowOff>132797</xdr:rowOff>
    </xdr:to>
    <xdr:cxnSp macro="">
      <xdr:nvCxnSpPr>
        <xdr:cNvPr id="681" name="直線コネクタ 680">
          <a:extLst>
            <a:ext uri="{FF2B5EF4-FFF2-40B4-BE49-F238E27FC236}">
              <a16:creationId xmlns:a16="http://schemas.microsoft.com/office/drawing/2014/main" xmlns="" id="{00000000-0008-0000-0600-0000A9020000}"/>
            </a:ext>
          </a:extLst>
        </xdr:cNvPr>
        <xdr:cNvCxnSpPr/>
      </xdr:nvCxnSpPr>
      <xdr:spPr>
        <a:xfrm>
          <a:off x="16230600" y="16934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62625</xdr:rowOff>
    </xdr:from>
    <xdr:ext cx="534377" cy="259045"/>
    <xdr:sp macro="" textlink="">
      <xdr:nvSpPr>
        <xdr:cNvPr id="682" name="積立金最大値テキスト">
          <a:extLst>
            <a:ext uri="{FF2B5EF4-FFF2-40B4-BE49-F238E27FC236}">
              <a16:creationId xmlns:a16="http://schemas.microsoft.com/office/drawing/2014/main" xmlns="" id="{00000000-0008-0000-0600-0000AA020000}"/>
            </a:ext>
          </a:extLst>
        </xdr:cNvPr>
        <xdr:cNvSpPr txBox="1"/>
      </xdr:nvSpPr>
      <xdr:spPr>
        <a:xfrm>
          <a:off x="16370300" y="1532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115948</xdr:rowOff>
    </xdr:from>
    <xdr:to>
      <xdr:col>86</xdr:col>
      <xdr:colOff>25400</xdr:colOff>
      <xdr:row>90</xdr:row>
      <xdr:rowOff>115948</xdr:rowOff>
    </xdr:to>
    <xdr:cxnSp macro="">
      <xdr:nvCxnSpPr>
        <xdr:cNvPr id="683" name="直線コネクタ 682">
          <a:extLst>
            <a:ext uri="{FF2B5EF4-FFF2-40B4-BE49-F238E27FC236}">
              <a16:creationId xmlns:a16="http://schemas.microsoft.com/office/drawing/2014/main" xmlns="" id="{00000000-0008-0000-0600-0000AB020000}"/>
            </a:ext>
          </a:extLst>
        </xdr:cNvPr>
        <xdr:cNvCxnSpPr/>
      </xdr:nvCxnSpPr>
      <xdr:spPr>
        <a:xfrm>
          <a:off x="16230600" y="1554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162857</xdr:rowOff>
    </xdr:from>
    <xdr:to>
      <xdr:col>85</xdr:col>
      <xdr:colOff>127000</xdr:colOff>
      <xdr:row>96</xdr:row>
      <xdr:rowOff>25126</xdr:rowOff>
    </xdr:to>
    <xdr:cxnSp macro="">
      <xdr:nvCxnSpPr>
        <xdr:cNvPr id="684" name="直線コネクタ 683">
          <a:extLst>
            <a:ext uri="{FF2B5EF4-FFF2-40B4-BE49-F238E27FC236}">
              <a16:creationId xmlns:a16="http://schemas.microsoft.com/office/drawing/2014/main" xmlns="" id="{00000000-0008-0000-0600-0000AC020000}"/>
            </a:ext>
          </a:extLst>
        </xdr:cNvPr>
        <xdr:cNvCxnSpPr/>
      </xdr:nvCxnSpPr>
      <xdr:spPr>
        <a:xfrm>
          <a:off x="15481300" y="16450607"/>
          <a:ext cx="838200" cy="3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48468</xdr:rowOff>
    </xdr:from>
    <xdr:ext cx="534377" cy="259045"/>
    <xdr:sp macro="" textlink="">
      <xdr:nvSpPr>
        <xdr:cNvPr id="685" name="積立金平均値テキスト">
          <a:extLst>
            <a:ext uri="{FF2B5EF4-FFF2-40B4-BE49-F238E27FC236}">
              <a16:creationId xmlns:a16="http://schemas.microsoft.com/office/drawing/2014/main" xmlns="" id="{00000000-0008-0000-0600-0000AD020000}"/>
            </a:ext>
          </a:extLst>
        </xdr:cNvPr>
        <xdr:cNvSpPr txBox="1"/>
      </xdr:nvSpPr>
      <xdr:spPr>
        <a:xfrm>
          <a:off x="16370300" y="16507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70041</xdr:rowOff>
    </xdr:from>
    <xdr:to>
      <xdr:col>85</xdr:col>
      <xdr:colOff>177800</xdr:colOff>
      <xdr:row>97</xdr:row>
      <xdr:rowOff>191</xdr:rowOff>
    </xdr:to>
    <xdr:sp macro="" textlink="">
      <xdr:nvSpPr>
        <xdr:cNvPr id="686" name="フローチャート: 判断 685">
          <a:extLst>
            <a:ext uri="{FF2B5EF4-FFF2-40B4-BE49-F238E27FC236}">
              <a16:creationId xmlns:a16="http://schemas.microsoft.com/office/drawing/2014/main" xmlns="" id="{00000000-0008-0000-0600-0000AE020000}"/>
            </a:ext>
          </a:extLst>
        </xdr:cNvPr>
        <xdr:cNvSpPr/>
      </xdr:nvSpPr>
      <xdr:spPr>
        <a:xfrm>
          <a:off x="16268700" y="1652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157736</xdr:rowOff>
    </xdr:from>
    <xdr:to>
      <xdr:col>81</xdr:col>
      <xdr:colOff>50800</xdr:colOff>
      <xdr:row>95</xdr:row>
      <xdr:rowOff>162857</xdr:rowOff>
    </xdr:to>
    <xdr:cxnSp macro="">
      <xdr:nvCxnSpPr>
        <xdr:cNvPr id="687" name="直線コネクタ 686">
          <a:extLst>
            <a:ext uri="{FF2B5EF4-FFF2-40B4-BE49-F238E27FC236}">
              <a16:creationId xmlns:a16="http://schemas.microsoft.com/office/drawing/2014/main" xmlns="" id="{00000000-0008-0000-0600-0000AF020000}"/>
            </a:ext>
          </a:extLst>
        </xdr:cNvPr>
        <xdr:cNvCxnSpPr/>
      </xdr:nvCxnSpPr>
      <xdr:spPr>
        <a:xfrm>
          <a:off x="14592300" y="16274036"/>
          <a:ext cx="889000" cy="17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99439</xdr:rowOff>
    </xdr:from>
    <xdr:to>
      <xdr:col>81</xdr:col>
      <xdr:colOff>101600</xdr:colOff>
      <xdr:row>97</xdr:row>
      <xdr:rowOff>29589</xdr:rowOff>
    </xdr:to>
    <xdr:sp macro="" textlink="">
      <xdr:nvSpPr>
        <xdr:cNvPr id="688" name="フローチャート: 判断 687">
          <a:extLst>
            <a:ext uri="{FF2B5EF4-FFF2-40B4-BE49-F238E27FC236}">
              <a16:creationId xmlns:a16="http://schemas.microsoft.com/office/drawing/2014/main" xmlns="" id="{00000000-0008-0000-0600-0000B0020000}"/>
            </a:ext>
          </a:extLst>
        </xdr:cNvPr>
        <xdr:cNvSpPr/>
      </xdr:nvSpPr>
      <xdr:spPr>
        <a:xfrm>
          <a:off x="154305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20716</xdr:rowOff>
    </xdr:from>
    <xdr:ext cx="534377"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5214111" y="16651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157736</xdr:rowOff>
    </xdr:from>
    <xdr:to>
      <xdr:col>76</xdr:col>
      <xdr:colOff>114300</xdr:colOff>
      <xdr:row>98</xdr:row>
      <xdr:rowOff>47895</xdr:rowOff>
    </xdr:to>
    <xdr:cxnSp macro="">
      <xdr:nvCxnSpPr>
        <xdr:cNvPr id="690" name="直線コネクタ 689">
          <a:extLst>
            <a:ext uri="{FF2B5EF4-FFF2-40B4-BE49-F238E27FC236}">
              <a16:creationId xmlns:a16="http://schemas.microsoft.com/office/drawing/2014/main" xmlns="" id="{00000000-0008-0000-0600-0000B2020000}"/>
            </a:ext>
          </a:extLst>
        </xdr:cNvPr>
        <xdr:cNvCxnSpPr/>
      </xdr:nvCxnSpPr>
      <xdr:spPr>
        <a:xfrm flipV="1">
          <a:off x="13703300" y="16274036"/>
          <a:ext cx="889000" cy="57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92123</xdr:rowOff>
    </xdr:from>
    <xdr:to>
      <xdr:col>76</xdr:col>
      <xdr:colOff>165100</xdr:colOff>
      <xdr:row>97</xdr:row>
      <xdr:rowOff>22273</xdr:rowOff>
    </xdr:to>
    <xdr:sp macro="" textlink="">
      <xdr:nvSpPr>
        <xdr:cNvPr id="691" name="フローチャート: 判断 690">
          <a:extLst>
            <a:ext uri="{FF2B5EF4-FFF2-40B4-BE49-F238E27FC236}">
              <a16:creationId xmlns:a16="http://schemas.microsoft.com/office/drawing/2014/main" xmlns="" id="{00000000-0008-0000-0600-0000B3020000}"/>
            </a:ext>
          </a:extLst>
        </xdr:cNvPr>
        <xdr:cNvSpPr/>
      </xdr:nvSpPr>
      <xdr:spPr>
        <a:xfrm>
          <a:off x="14541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13400</xdr:rowOff>
    </xdr:from>
    <xdr:ext cx="534377"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4325111" y="1664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47895</xdr:rowOff>
    </xdr:from>
    <xdr:to>
      <xdr:col>71</xdr:col>
      <xdr:colOff>177800</xdr:colOff>
      <xdr:row>98</xdr:row>
      <xdr:rowOff>62525</xdr:rowOff>
    </xdr:to>
    <xdr:cxnSp macro="">
      <xdr:nvCxnSpPr>
        <xdr:cNvPr id="693" name="直線コネクタ 692">
          <a:extLst>
            <a:ext uri="{FF2B5EF4-FFF2-40B4-BE49-F238E27FC236}">
              <a16:creationId xmlns:a16="http://schemas.microsoft.com/office/drawing/2014/main" xmlns="" id="{00000000-0008-0000-0600-0000B5020000}"/>
            </a:ext>
          </a:extLst>
        </xdr:cNvPr>
        <xdr:cNvCxnSpPr/>
      </xdr:nvCxnSpPr>
      <xdr:spPr>
        <a:xfrm flipV="1">
          <a:off x="12814300" y="16849995"/>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56485</xdr:rowOff>
    </xdr:from>
    <xdr:to>
      <xdr:col>72</xdr:col>
      <xdr:colOff>38100</xdr:colOff>
      <xdr:row>96</xdr:row>
      <xdr:rowOff>158085</xdr:rowOff>
    </xdr:to>
    <xdr:sp macro="" textlink="">
      <xdr:nvSpPr>
        <xdr:cNvPr id="694" name="フローチャート: 判断 693">
          <a:extLst>
            <a:ext uri="{FF2B5EF4-FFF2-40B4-BE49-F238E27FC236}">
              <a16:creationId xmlns:a16="http://schemas.microsoft.com/office/drawing/2014/main" xmlns="" id="{00000000-0008-0000-0600-0000B6020000}"/>
            </a:ext>
          </a:extLst>
        </xdr:cNvPr>
        <xdr:cNvSpPr/>
      </xdr:nvSpPr>
      <xdr:spPr>
        <a:xfrm>
          <a:off x="13652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3162</xdr:rowOff>
    </xdr:from>
    <xdr:ext cx="534377"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3436111" y="1629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82224</xdr:rowOff>
    </xdr:from>
    <xdr:to>
      <xdr:col>67</xdr:col>
      <xdr:colOff>101600</xdr:colOff>
      <xdr:row>97</xdr:row>
      <xdr:rowOff>12374</xdr:rowOff>
    </xdr:to>
    <xdr:sp macro="" textlink="">
      <xdr:nvSpPr>
        <xdr:cNvPr id="696" name="フローチャート: 判断 695">
          <a:extLst>
            <a:ext uri="{FF2B5EF4-FFF2-40B4-BE49-F238E27FC236}">
              <a16:creationId xmlns:a16="http://schemas.microsoft.com/office/drawing/2014/main" xmlns="" id="{00000000-0008-0000-0600-0000B8020000}"/>
            </a:ext>
          </a:extLst>
        </xdr:cNvPr>
        <xdr:cNvSpPr/>
      </xdr:nvSpPr>
      <xdr:spPr>
        <a:xfrm>
          <a:off x="12763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28901</xdr:rowOff>
    </xdr:from>
    <xdr:ext cx="534377"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2547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xmlns=""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xmlns=""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145776</xdr:rowOff>
    </xdr:from>
    <xdr:to>
      <xdr:col>85</xdr:col>
      <xdr:colOff>177800</xdr:colOff>
      <xdr:row>96</xdr:row>
      <xdr:rowOff>75926</xdr:rowOff>
    </xdr:to>
    <xdr:sp macro="" textlink="">
      <xdr:nvSpPr>
        <xdr:cNvPr id="703" name="楕円 702">
          <a:extLst>
            <a:ext uri="{FF2B5EF4-FFF2-40B4-BE49-F238E27FC236}">
              <a16:creationId xmlns:a16="http://schemas.microsoft.com/office/drawing/2014/main" xmlns="" id="{00000000-0008-0000-0600-0000BF020000}"/>
            </a:ext>
          </a:extLst>
        </xdr:cNvPr>
        <xdr:cNvSpPr/>
      </xdr:nvSpPr>
      <xdr:spPr>
        <a:xfrm>
          <a:off x="16268700" y="1643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168653</xdr:rowOff>
    </xdr:from>
    <xdr:ext cx="534377" cy="259045"/>
    <xdr:sp macro="" textlink="">
      <xdr:nvSpPr>
        <xdr:cNvPr id="704" name="積立金該当値テキスト">
          <a:extLst>
            <a:ext uri="{FF2B5EF4-FFF2-40B4-BE49-F238E27FC236}">
              <a16:creationId xmlns:a16="http://schemas.microsoft.com/office/drawing/2014/main" xmlns="" id="{00000000-0008-0000-0600-0000C0020000}"/>
            </a:ext>
          </a:extLst>
        </xdr:cNvPr>
        <xdr:cNvSpPr txBox="1"/>
      </xdr:nvSpPr>
      <xdr:spPr>
        <a:xfrm>
          <a:off x="16370300" y="1628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112057</xdr:rowOff>
    </xdr:from>
    <xdr:to>
      <xdr:col>81</xdr:col>
      <xdr:colOff>101600</xdr:colOff>
      <xdr:row>96</xdr:row>
      <xdr:rowOff>42207</xdr:rowOff>
    </xdr:to>
    <xdr:sp macro="" textlink="">
      <xdr:nvSpPr>
        <xdr:cNvPr id="705" name="楕円 704">
          <a:extLst>
            <a:ext uri="{FF2B5EF4-FFF2-40B4-BE49-F238E27FC236}">
              <a16:creationId xmlns:a16="http://schemas.microsoft.com/office/drawing/2014/main" xmlns="" id="{00000000-0008-0000-0600-0000C1020000}"/>
            </a:ext>
          </a:extLst>
        </xdr:cNvPr>
        <xdr:cNvSpPr/>
      </xdr:nvSpPr>
      <xdr:spPr>
        <a:xfrm>
          <a:off x="15430500" y="1639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58734</xdr:rowOff>
    </xdr:from>
    <xdr:ext cx="534377" cy="259045"/>
    <xdr:sp macro="" textlink="">
      <xdr:nvSpPr>
        <xdr:cNvPr id="706" name="テキスト ボックス 705">
          <a:extLst>
            <a:ext uri="{FF2B5EF4-FFF2-40B4-BE49-F238E27FC236}">
              <a16:creationId xmlns:a16="http://schemas.microsoft.com/office/drawing/2014/main" xmlns="" id="{00000000-0008-0000-0600-0000C2020000}"/>
            </a:ext>
          </a:extLst>
        </xdr:cNvPr>
        <xdr:cNvSpPr txBox="1"/>
      </xdr:nvSpPr>
      <xdr:spPr>
        <a:xfrm>
          <a:off x="15214111" y="1617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106936</xdr:rowOff>
    </xdr:from>
    <xdr:to>
      <xdr:col>76</xdr:col>
      <xdr:colOff>165100</xdr:colOff>
      <xdr:row>95</xdr:row>
      <xdr:rowOff>37086</xdr:rowOff>
    </xdr:to>
    <xdr:sp macro="" textlink="">
      <xdr:nvSpPr>
        <xdr:cNvPr id="707" name="楕円 706">
          <a:extLst>
            <a:ext uri="{FF2B5EF4-FFF2-40B4-BE49-F238E27FC236}">
              <a16:creationId xmlns:a16="http://schemas.microsoft.com/office/drawing/2014/main" xmlns="" id="{00000000-0008-0000-0600-0000C3020000}"/>
            </a:ext>
          </a:extLst>
        </xdr:cNvPr>
        <xdr:cNvSpPr/>
      </xdr:nvSpPr>
      <xdr:spPr>
        <a:xfrm>
          <a:off x="14541500" y="1622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53613</xdr:rowOff>
    </xdr:from>
    <xdr:ext cx="534377" cy="259045"/>
    <xdr:sp macro="" textlink="">
      <xdr:nvSpPr>
        <xdr:cNvPr id="708" name="テキスト ボックス 707">
          <a:extLst>
            <a:ext uri="{FF2B5EF4-FFF2-40B4-BE49-F238E27FC236}">
              <a16:creationId xmlns:a16="http://schemas.microsoft.com/office/drawing/2014/main" xmlns="" id="{00000000-0008-0000-0600-0000C4020000}"/>
            </a:ext>
          </a:extLst>
        </xdr:cNvPr>
        <xdr:cNvSpPr txBox="1"/>
      </xdr:nvSpPr>
      <xdr:spPr>
        <a:xfrm>
          <a:off x="14325111" y="1599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168545</xdr:rowOff>
    </xdr:from>
    <xdr:to>
      <xdr:col>72</xdr:col>
      <xdr:colOff>38100</xdr:colOff>
      <xdr:row>98</xdr:row>
      <xdr:rowOff>98695</xdr:rowOff>
    </xdr:to>
    <xdr:sp macro="" textlink="">
      <xdr:nvSpPr>
        <xdr:cNvPr id="709" name="楕円 708">
          <a:extLst>
            <a:ext uri="{FF2B5EF4-FFF2-40B4-BE49-F238E27FC236}">
              <a16:creationId xmlns:a16="http://schemas.microsoft.com/office/drawing/2014/main" xmlns="" id="{00000000-0008-0000-0600-0000C5020000}"/>
            </a:ext>
          </a:extLst>
        </xdr:cNvPr>
        <xdr:cNvSpPr/>
      </xdr:nvSpPr>
      <xdr:spPr>
        <a:xfrm>
          <a:off x="13652500" y="1679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89822</xdr:rowOff>
    </xdr:from>
    <xdr:ext cx="469744" cy="259045"/>
    <xdr:sp macro="" textlink="">
      <xdr:nvSpPr>
        <xdr:cNvPr id="710" name="テキスト ボックス 709">
          <a:extLst>
            <a:ext uri="{FF2B5EF4-FFF2-40B4-BE49-F238E27FC236}">
              <a16:creationId xmlns:a16="http://schemas.microsoft.com/office/drawing/2014/main" xmlns="" id="{00000000-0008-0000-0600-0000C6020000}"/>
            </a:ext>
          </a:extLst>
        </xdr:cNvPr>
        <xdr:cNvSpPr txBox="1"/>
      </xdr:nvSpPr>
      <xdr:spPr>
        <a:xfrm>
          <a:off x="13468428" y="1689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11725</xdr:rowOff>
    </xdr:from>
    <xdr:to>
      <xdr:col>67</xdr:col>
      <xdr:colOff>101600</xdr:colOff>
      <xdr:row>98</xdr:row>
      <xdr:rowOff>113325</xdr:rowOff>
    </xdr:to>
    <xdr:sp macro="" textlink="">
      <xdr:nvSpPr>
        <xdr:cNvPr id="711" name="楕円 710">
          <a:extLst>
            <a:ext uri="{FF2B5EF4-FFF2-40B4-BE49-F238E27FC236}">
              <a16:creationId xmlns:a16="http://schemas.microsoft.com/office/drawing/2014/main" xmlns="" id="{00000000-0008-0000-0600-0000C7020000}"/>
            </a:ext>
          </a:extLst>
        </xdr:cNvPr>
        <xdr:cNvSpPr/>
      </xdr:nvSpPr>
      <xdr:spPr>
        <a:xfrm>
          <a:off x="12763500" y="1681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104452</xdr:rowOff>
    </xdr:from>
    <xdr:ext cx="469744" cy="259045"/>
    <xdr:sp macro="" textlink="">
      <xdr:nvSpPr>
        <xdr:cNvPr id="712" name="テキスト ボックス 711">
          <a:extLst>
            <a:ext uri="{FF2B5EF4-FFF2-40B4-BE49-F238E27FC236}">
              <a16:creationId xmlns:a16="http://schemas.microsoft.com/office/drawing/2014/main" xmlns="" id="{00000000-0008-0000-0600-0000C8020000}"/>
            </a:ext>
          </a:extLst>
        </xdr:cNvPr>
        <xdr:cNvSpPr txBox="1"/>
      </xdr:nvSpPr>
      <xdr:spPr>
        <a:xfrm>
          <a:off x="12579428" y="16906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xmlns=""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xmlns=""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xmlns=""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xmlns=""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xmlns=""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xmlns=""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xmlns=""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xmlns=""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xmlns=""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xmlns="" id="{00000000-0008-0000-06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xmlns="" id="{00000000-0008-0000-06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a:extLst>
            <a:ext uri="{FF2B5EF4-FFF2-40B4-BE49-F238E27FC236}">
              <a16:creationId xmlns:a16="http://schemas.microsoft.com/office/drawing/2014/main" xmlns="" id="{00000000-0008-0000-0600-0000D6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a:extLst>
            <a:ext uri="{FF2B5EF4-FFF2-40B4-BE49-F238E27FC236}">
              <a16:creationId xmlns:a16="http://schemas.microsoft.com/office/drawing/2014/main" xmlns="" id="{00000000-0008-0000-0600-0000D8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xmlns="" id="{00000000-0008-0000-06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a:extLst>
            <a:ext uri="{FF2B5EF4-FFF2-40B4-BE49-F238E27FC236}">
              <a16:creationId xmlns:a16="http://schemas.microsoft.com/office/drawing/2014/main" xmlns="" id="{00000000-0008-0000-0600-0000DA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xmlns=""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xmlns=""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61244</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xmlns="" id="{00000000-0008-0000-0600-0000DE020000}"/>
            </a:ext>
          </a:extLst>
        </xdr:cNvPr>
        <xdr:cNvCxnSpPr/>
      </xdr:nvCxnSpPr>
      <xdr:spPr>
        <a:xfrm flipV="1">
          <a:off x="22159595" y="5547644"/>
          <a:ext cx="1269" cy="1107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a:extLst>
            <a:ext uri="{FF2B5EF4-FFF2-40B4-BE49-F238E27FC236}">
              <a16:creationId xmlns:a16="http://schemas.microsoft.com/office/drawing/2014/main" xmlns="" id="{00000000-0008-0000-0600-0000DF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7921</xdr:rowOff>
    </xdr:from>
    <xdr:ext cx="534377" cy="259045"/>
    <xdr:sp macro="" textlink="">
      <xdr:nvSpPr>
        <xdr:cNvPr id="737" name="投資及び出資金最大値テキスト">
          <a:extLst>
            <a:ext uri="{FF2B5EF4-FFF2-40B4-BE49-F238E27FC236}">
              <a16:creationId xmlns:a16="http://schemas.microsoft.com/office/drawing/2014/main" xmlns="" id="{00000000-0008-0000-0600-0000E1020000}"/>
            </a:ext>
          </a:extLst>
        </xdr:cNvPr>
        <xdr:cNvSpPr txBox="1"/>
      </xdr:nvSpPr>
      <xdr:spPr>
        <a:xfrm>
          <a:off x="22212300" y="532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61244</xdr:rowOff>
    </xdr:from>
    <xdr:to>
      <xdr:col>116</xdr:col>
      <xdr:colOff>152400</xdr:colOff>
      <xdr:row>32</xdr:row>
      <xdr:rowOff>61244</xdr:rowOff>
    </xdr:to>
    <xdr:cxnSp macro="">
      <xdr:nvCxnSpPr>
        <xdr:cNvPr id="738" name="直線コネクタ 737">
          <a:extLst>
            <a:ext uri="{FF2B5EF4-FFF2-40B4-BE49-F238E27FC236}">
              <a16:creationId xmlns:a16="http://schemas.microsoft.com/office/drawing/2014/main" xmlns="" id="{00000000-0008-0000-0600-0000E2020000}"/>
            </a:ext>
          </a:extLst>
        </xdr:cNvPr>
        <xdr:cNvCxnSpPr/>
      </xdr:nvCxnSpPr>
      <xdr:spPr>
        <a:xfrm>
          <a:off x="22072600" y="554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76149</xdr:rowOff>
    </xdr:from>
    <xdr:to>
      <xdr:col>116</xdr:col>
      <xdr:colOff>63500</xdr:colOff>
      <xdr:row>38</xdr:row>
      <xdr:rowOff>132248</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flipV="1">
          <a:off x="21323300" y="5733999"/>
          <a:ext cx="838200" cy="913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55165</xdr:rowOff>
    </xdr:from>
    <xdr:ext cx="469744" cy="259045"/>
    <xdr:sp macro="" textlink="">
      <xdr:nvSpPr>
        <xdr:cNvPr id="740" name="投資及び出資金平均値テキスト">
          <a:extLst>
            <a:ext uri="{FF2B5EF4-FFF2-40B4-BE49-F238E27FC236}">
              <a16:creationId xmlns:a16="http://schemas.microsoft.com/office/drawing/2014/main" xmlns="" id="{00000000-0008-0000-0600-0000E4020000}"/>
            </a:ext>
          </a:extLst>
        </xdr:cNvPr>
        <xdr:cNvSpPr txBox="1"/>
      </xdr:nvSpPr>
      <xdr:spPr>
        <a:xfrm>
          <a:off x="22212300" y="6398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76738</xdr:rowOff>
    </xdr:from>
    <xdr:to>
      <xdr:col>116</xdr:col>
      <xdr:colOff>114300</xdr:colOff>
      <xdr:row>38</xdr:row>
      <xdr:rowOff>6888</xdr:rowOff>
    </xdr:to>
    <xdr:sp macro="" textlink="">
      <xdr:nvSpPr>
        <xdr:cNvPr id="741" name="フローチャート: 判断 740">
          <a:extLst>
            <a:ext uri="{FF2B5EF4-FFF2-40B4-BE49-F238E27FC236}">
              <a16:creationId xmlns:a16="http://schemas.microsoft.com/office/drawing/2014/main" xmlns="" id="{00000000-0008-0000-0600-0000E5020000}"/>
            </a:ext>
          </a:extLst>
        </xdr:cNvPr>
        <xdr:cNvSpPr/>
      </xdr:nvSpPr>
      <xdr:spPr>
        <a:xfrm>
          <a:off x="22110700" y="642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132248</xdr:rowOff>
    </xdr:from>
    <xdr:to>
      <xdr:col>111</xdr:col>
      <xdr:colOff>177800</xdr:colOff>
      <xdr:row>38</xdr:row>
      <xdr:rowOff>134671</xdr:rowOff>
    </xdr:to>
    <xdr:cxnSp macro="">
      <xdr:nvCxnSpPr>
        <xdr:cNvPr id="742" name="直線コネクタ 741">
          <a:extLst>
            <a:ext uri="{FF2B5EF4-FFF2-40B4-BE49-F238E27FC236}">
              <a16:creationId xmlns:a16="http://schemas.microsoft.com/office/drawing/2014/main" xmlns="" id="{00000000-0008-0000-0600-0000E6020000}"/>
            </a:ext>
          </a:extLst>
        </xdr:cNvPr>
        <xdr:cNvCxnSpPr/>
      </xdr:nvCxnSpPr>
      <xdr:spPr>
        <a:xfrm flipV="1">
          <a:off x="20434300" y="6647348"/>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151765</xdr:rowOff>
    </xdr:from>
    <xdr:to>
      <xdr:col>112</xdr:col>
      <xdr:colOff>38100</xdr:colOff>
      <xdr:row>38</xdr:row>
      <xdr:rowOff>81915</xdr:rowOff>
    </xdr:to>
    <xdr:sp macro="" textlink="">
      <xdr:nvSpPr>
        <xdr:cNvPr id="743" name="フローチャート: 判断 742">
          <a:extLst>
            <a:ext uri="{FF2B5EF4-FFF2-40B4-BE49-F238E27FC236}">
              <a16:creationId xmlns:a16="http://schemas.microsoft.com/office/drawing/2014/main" xmlns="" id="{00000000-0008-0000-0600-0000E7020000}"/>
            </a:ext>
          </a:extLst>
        </xdr:cNvPr>
        <xdr:cNvSpPr/>
      </xdr:nvSpPr>
      <xdr:spPr>
        <a:xfrm>
          <a:off x="21272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98442</xdr:rowOff>
    </xdr:from>
    <xdr:ext cx="469744"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21088428" y="6270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134671</xdr:rowOff>
    </xdr:from>
    <xdr:to>
      <xdr:col>107</xdr:col>
      <xdr:colOff>50800</xdr:colOff>
      <xdr:row>38</xdr:row>
      <xdr:rowOff>137414</xdr:rowOff>
    </xdr:to>
    <xdr:cxnSp macro="">
      <xdr:nvCxnSpPr>
        <xdr:cNvPr id="745" name="直線コネクタ 744">
          <a:extLst>
            <a:ext uri="{FF2B5EF4-FFF2-40B4-BE49-F238E27FC236}">
              <a16:creationId xmlns:a16="http://schemas.microsoft.com/office/drawing/2014/main" xmlns="" id="{00000000-0008-0000-0600-0000E9020000}"/>
            </a:ext>
          </a:extLst>
        </xdr:cNvPr>
        <xdr:cNvCxnSpPr/>
      </xdr:nvCxnSpPr>
      <xdr:spPr>
        <a:xfrm flipV="1">
          <a:off x="19545300" y="6649771"/>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166212</xdr:rowOff>
    </xdr:from>
    <xdr:to>
      <xdr:col>107</xdr:col>
      <xdr:colOff>101600</xdr:colOff>
      <xdr:row>38</xdr:row>
      <xdr:rowOff>96362</xdr:rowOff>
    </xdr:to>
    <xdr:sp macro="" textlink="">
      <xdr:nvSpPr>
        <xdr:cNvPr id="746" name="フローチャート: 判断 745">
          <a:extLst>
            <a:ext uri="{FF2B5EF4-FFF2-40B4-BE49-F238E27FC236}">
              <a16:creationId xmlns:a16="http://schemas.microsoft.com/office/drawing/2014/main" xmlns="" id="{00000000-0008-0000-0600-0000EA020000}"/>
            </a:ext>
          </a:extLst>
        </xdr:cNvPr>
        <xdr:cNvSpPr/>
      </xdr:nvSpPr>
      <xdr:spPr>
        <a:xfrm>
          <a:off x="20383500" y="65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112889</xdr:rowOff>
    </xdr:from>
    <xdr:ext cx="469744"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20199428" y="628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137414</xdr:rowOff>
    </xdr:from>
    <xdr:to>
      <xdr:col>102</xdr:col>
      <xdr:colOff>114300</xdr:colOff>
      <xdr:row>38</xdr:row>
      <xdr:rowOff>138237</xdr:rowOff>
    </xdr:to>
    <xdr:cxnSp macro="">
      <xdr:nvCxnSpPr>
        <xdr:cNvPr id="748" name="直線コネクタ 747">
          <a:extLst>
            <a:ext uri="{FF2B5EF4-FFF2-40B4-BE49-F238E27FC236}">
              <a16:creationId xmlns:a16="http://schemas.microsoft.com/office/drawing/2014/main" xmlns="" id="{00000000-0008-0000-0600-0000EC020000}"/>
            </a:ext>
          </a:extLst>
        </xdr:cNvPr>
        <xdr:cNvCxnSpPr/>
      </xdr:nvCxnSpPr>
      <xdr:spPr>
        <a:xfrm flipV="1">
          <a:off x="18656300" y="6652514"/>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6376</xdr:rowOff>
    </xdr:from>
    <xdr:to>
      <xdr:col>102</xdr:col>
      <xdr:colOff>165100</xdr:colOff>
      <xdr:row>38</xdr:row>
      <xdr:rowOff>107976</xdr:rowOff>
    </xdr:to>
    <xdr:sp macro="" textlink="">
      <xdr:nvSpPr>
        <xdr:cNvPr id="749" name="フローチャート: 判断 748">
          <a:extLst>
            <a:ext uri="{FF2B5EF4-FFF2-40B4-BE49-F238E27FC236}">
              <a16:creationId xmlns:a16="http://schemas.microsoft.com/office/drawing/2014/main" xmlns="" id="{00000000-0008-0000-0600-0000ED020000}"/>
            </a:ext>
          </a:extLst>
        </xdr:cNvPr>
        <xdr:cNvSpPr/>
      </xdr:nvSpPr>
      <xdr:spPr>
        <a:xfrm>
          <a:off x="19494500" y="65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124503</xdr:rowOff>
    </xdr:from>
    <xdr:ext cx="469744"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19310428" y="629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10261</xdr:rowOff>
    </xdr:from>
    <xdr:to>
      <xdr:col>98</xdr:col>
      <xdr:colOff>38100</xdr:colOff>
      <xdr:row>38</xdr:row>
      <xdr:rowOff>111861</xdr:rowOff>
    </xdr:to>
    <xdr:sp macro="" textlink="">
      <xdr:nvSpPr>
        <xdr:cNvPr id="751" name="フローチャート: 判断 750">
          <a:extLst>
            <a:ext uri="{FF2B5EF4-FFF2-40B4-BE49-F238E27FC236}">
              <a16:creationId xmlns:a16="http://schemas.microsoft.com/office/drawing/2014/main" xmlns="" id="{00000000-0008-0000-0600-0000EF020000}"/>
            </a:ext>
          </a:extLst>
        </xdr:cNvPr>
        <xdr:cNvSpPr/>
      </xdr:nvSpPr>
      <xdr:spPr>
        <a:xfrm>
          <a:off x="18605500" y="652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128389</xdr:rowOff>
    </xdr:from>
    <xdr:ext cx="469744"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18421428" y="630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25349</xdr:rowOff>
    </xdr:from>
    <xdr:to>
      <xdr:col>116</xdr:col>
      <xdr:colOff>114300</xdr:colOff>
      <xdr:row>33</xdr:row>
      <xdr:rowOff>126949</xdr:rowOff>
    </xdr:to>
    <xdr:sp macro="" textlink="">
      <xdr:nvSpPr>
        <xdr:cNvPr id="758" name="楕円 757">
          <a:extLst>
            <a:ext uri="{FF2B5EF4-FFF2-40B4-BE49-F238E27FC236}">
              <a16:creationId xmlns:a16="http://schemas.microsoft.com/office/drawing/2014/main" xmlns="" id="{00000000-0008-0000-0600-0000F6020000}"/>
            </a:ext>
          </a:extLst>
        </xdr:cNvPr>
        <xdr:cNvSpPr/>
      </xdr:nvSpPr>
      <xdr:spPr>
        <a:xfrm>
          <a:off x="22110700" y="568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48226</xdr:rowOff>
    </xdr:from>
    <xdr:ext cx="534377" cy="259045"/>
    <xdr:sp macro="" textlink="">
      <xdr:nvSpPr>
        <xdr:cNvPr id="759" name="投資及び出資金該当値テキスト">
          <a:extLst>
            <a:ext uri="{FF2B5EF4-FFF2-40B4-BE49-F238E27FC236}">
              <a16:creationId xmlns:a16="http://schemas.microsoft.com/office/drawing/2014/main" xmlns="" id="{00000000-0008-0000-0600-0000F7020000}"/>
            </a:ext>
          </a:extLst>
        </xdr:cNvPr>
        <xdr:cNvSpPr txBox="1"/>
      </xdr:nvSpPr>
      <xdr:spPr>
        <a:xfrm>
          <a:off x="22212300" y="553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81448</xdr:rowOff>
    </xdr:from>
    <xdr:to>
      <xdr:col>112</xdr:col>
      <xdr:colOff>38100</xdr:colOff>
      <xdr:row>39</xdr:row>
      <xdr:rowOff>11598</xdr:rowOff>
    </xdr:to>
    <xdr:sp macro="" textlink="">
      <xdr:nvSpPr>
        <xdr:cNvPr id="760" name="楕円 759">
          <a:extLst>
            <a:ext uri="{FF2B5EF4-FFF2-40B4-BE49-F238E27FC236}">
              <a16:creationId xmlns:a16="http://schemas.microsoft.com/office/drawing/2014/main" xmlns="" id="{00000000-0008-0000-0600-0000F8020000}"/>
            </a:ext>
          </a:extLst>
        </xdr:cNvPr>
        <xdr:cNvSpPr/>
      </xdr:nvSpPr>
      <xdr:spPr>
        <a:xfrm>
          <a:off x="21272500" y="659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2725</xdr:rowOff>
    </xdr:from>
    <xdr:ext cx="378565" cy="259045"/>
    <xdr:sp macro="" textlink="">
      <xdr:nvSpPr>
        <xdr:cNvPr id="761" name="テキスト ボックス 760">
          <a:extLst>
            <a:ext uri="{FF2B5EF4-FFF2-40B4-BE49-F238E27FC236}">
              <a16:creationId xmlns:a16="http://schemas.microsoft.com/office/drawing/2014/main" xmlns="" id="{00000000-0008-0000-0600-0000F9020000}"/>
            </a:ext>
          </a:extLst>
        </xdr:cNvPr>
        <xdr:cNvSpPr txBox="1"/>
      </xdr:nvSpPr>
      <xdr:spPr>
        <a:xfrm>
          <a:off x="21134017" y="6689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83871</xdr:rowOff>
    </xdr:from>
    <xdr:to>
      <xdr:col>107</xdr:col>
      <xdr:colOff>101600</xdr:colOff>
      <xdr:row>39</xdr:row>
      <xdr:rowOff>14021</xdr:rowOff>
    </xdr:to>
    <xdr:sp macro="" textlink="">
      <xdr:nvSpPr>
        <xdr:cNvPr id="762" name="楕円 761">
          <a:extLst>
            <a:ext uri="{FF2B5EF4-FFF2-40B4-BE49-F238E27FC236}">
              <a16:creationId xmlns:a16="http://schemas.microsoft.com/office/drawing/2014/main" xmlns="" id="{00000000-0008-0000-0600-0000FA020000}"/>
            </a:ext>
          </a:extLst>
        </xdr:cNvPr>
        <xdr:cNvSpPr/>
      </xdr:nvSpPr>
      <xdr:spPr>
        <a:xfrm>
          <a:off x="20383500" y="659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5148</xdr:rowOff>
    </xdr:from>
    <xdr:ext cx="378565" cy="259045"/>
    <xdr:sp macro="" textlink="">
      <xdr:nvSpPr>
        <xdr:cNvPr id="763" name="テキスト ボックス 762">
          <a:extLst>
            <a:ext uri="{FF2B5EF4-FFF2-40B4-BE49-F238E27FC236}">
              <a16:creationId xmlns:a16="http://schemas.microsoft.com/office/drawing/2014/main" xmlns="" id="{00000000-0008-0000-0600-0000FB020000}"/>
            </a:ext>
          </a:extLst>
        </xdr:cNvPr>
        <xdr:cNvSpPr txBox="1"/>
      </xdr:nvSpPr>
      <xdr:spPr>
        <a:xfrm>
          <a:off x="20245017" y="6691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86614</xdr:rowOff>
    </xdr:from>
    <xdr:to>
      <xdr:col>102</xdr:col>
      <xdr:colOff>165100</xdr:colOff>
      <xdr:row>39</xdr:row>
      <xdr:rowOff>16764</xdr:rowOff>
    </xdr:to>
    <xdr:sp macro="" textlink="">
      <xdr:nvSpPr>
        <xdr:cNvPr id="764" name="楕円 763">
          <a:extLst>
            <a:ext uri="{FF2B5EF4-FFF2-40B4-BE49-F238E27FC236}">
              <a16:creationId xmlns:a16="http://schemas.microsoft.com/office/drawing/2014/main" xmlns="" id="{00000000-0008-0000-0600-0000FC020000}"/>
            </a:ext>
          </a:extLst>
        </xdr:cNvPr>
        <xdr:cNvSpPr/>
      </xdr:nvSpPr>
      <xdr:spPr>
        <a:xfrm>
          <a:off x="19494500" y="660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7891</xdr:rowOff>
    </xdr:from>
    <xdr:ext cx="313932" cy="259045"/>
    <xdr:sp macro="" textlink="">
      <xdr:nvSpPr>
        <xdr:cNvPr id="765" name="テキスト ボックス 764">
          <a:extLst>
            <a:ext uri="{FF2B5EF4-FFF2-40B4-BE49-F238E27FC236}">
              <a16:creationId xmlns:a16="http://schemas.microsoft.com/office/drawing/2014/main" xmlns="" id="{00000000-0008-0000-0600-0000FD020000}"/>
            </a:ext>
          </a:extLst>
        </xdr:cNvPr>
        <xdr:cNvSpPr txBox="1"/>
      </xdr:nvSpPr>
      <xdr:spPr>
        <a:xfrm>
          <a:off x="19388333" y="6694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87437</xdr:rowOff>
    </xdr:from>
    <xdr:to>
      <xdr:col>98</xdr:col>
      <xdr:colOff>38100</xdr:colOff>
      <xdr:row>39</xdr:row>
      <xdr:rowOff>17587</xdr:rowOff>
    </xdr:to>
    <xdr:sp macro="" textlink="">
      <xdr:nvSpPr>
        <xdr:cNvPr id="766" name="楕円 765">
          <a:extLst>
            <a:ext uri="{FF2B5EF4-FFF2-40B4-BE49-F238E27FC236}">
              <a16:creationId xmlns:a16="http://schemas.microsoft.com/office/drawing/2014/main" xmlns="" id="{00000000-0008-0000-0600-0000FE020000}"/>
            </a:ext>
          </a:extLst>
        </xdr:cNvPr>
        <xdr:cNvSpPr/>
      </xdr:nvSpPr>
      <xdr:spPr>
        <a:xfrm>
          <a:off x="18605500" y="660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8714</xdr:rowOff>
    </xdr:from>
    <xdr:ext cx="313932" cy="259045"/>
    <xdr:sp macro="" textlink="">
      <xdr:nvSpPr>
        <xdr:cNvPr id="767" name="テキスト ボックス 766">
          <a:extLst>
            <a:ext uri="{FF2B5EF4-FFF2-40B4-BE49-F238E27FC236}">
              <a16:creationId xmlns:a16="http://schemas.microsoft.com/office/drawing/2014/main" xmlns="" id="{00000000-0008-0000-0600-0000FF020000}"/>
            </a:ext>
          </a:extLst>
        </xdr:cNvPr>
        <xdr:cNvSpPr txBox="1"/>
      </xdr:nvSpPr>
      <xdr:spPr>
        <a:xfrm>
          <a:off x="18499333" y="66952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xmlns=""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xmlns=""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xmlns=""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xmlns=""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xmlns=""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xmlns=""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xmlns=""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xmlns=""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xmlns=""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xmlns="" id="{00000000-0008-0000-0600-00000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xmlns="" id="{00000000-0008-0000-0600-00000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xmlns="" id="{00000000-0008-0000-0600-00000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1" name="テキスト ボックス 780">
          <a:extLst>
            <a:ext uri="{FF2B5EF4-FFF2-40B4-BE49-F238E27FC236}">
              <a16:creationId xmlns:a16="http://schemas.microsoft.com/office/drawing/2014/main" xmlns="" id="{00000000-0008-0000-0600-00000D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a:extLst>
            <a:ext uri="{FF2B5EF4-FFF2-40B4-BE49-F238E27FC236}">
              <a16:creationId xmlns:a16="http://schemas.microsoft.com/office/drawing/2014/main" xmlns="" id="{00000000-0008-0000-0600-00000F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xmlns="" id="{00000000-0008-0000-0600-00001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5" name="テキスト ボックス 784">
          <a:extLst>
            <a:ext uri="{FF2B5EF4-FFF2-40B4-BE49-F238E27FC236}">
              <a16:creationId xmlns:a16="http://schemas.microsoft.com/office/drawing/2014/main" xmlns="" id="{00000000-0008-0000-0600-000011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xmlns="" id="{00000000-0008-0000-0600-00001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xmlns="" id="{00000000-0008-0000-0600-00001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xmlns=""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xmlns=""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113182</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flipV="1">
          <a:off x="22159595" y="8857132"/>
          <a:ext cx="1269" cy="1302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2" name="貸付金最小値テキスト">
          <a:extLst>
            <a:ext uri="{FF2B5EF4-FFF2-40B4-BE49-F238E27FC236}">
              <a16:creationId xmlns:a16="http://schemas.microsoft.com/office/drawing/2014/main" xmlns="" id="{00000000-0008-0000-0600-000018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xmlns="" id="{00000000-0008-0000-0600-00001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59859</xdr:rowOff>
    </xdr:from>
    <xdr:ext cx="534377" cy="259045"/>
    <xdr:sp macro="" textlink="">
      <xdr:nvSpPr>
        <xdr:cNvPr id="794" name="貸付金最大値テキスト">
          <a:extLst>
            <a:ext uri="{FF2B5EF4-FFF2-40B4-BE49-F238E27FC236}">
              <a16:creationId xmlns:a16="http://schemas.microsoft.com/office/drawing/2014/main" xmlns="" id="{00000000-0008-0000-0600-00001A030000}"/>
            </a:ext>
          </a:extLst>
        </xdr:cNvPr>
        <xdr:cNvSpPr txBox="1"/>
      </xdr:nvSpPr>
      <xdr:spPr>
        <a:xfrm>
          <a:off x="22212300" y="863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113182</xdr:rowOff>
    </xdr:from>
    <xdr:to>
      <xdr:col>116</xdr:col>
      <xdr:colOff>152400</xdr:colOff>
      <xdr:row>51</xdr:row>
      <xdr:rowOff>113182</xdr:rowOff>
    </xdr:to>
    <xdr:cxnSp macro="">
      <xdr:nvCxnSpPr>
        <xdr:cNvPr id="795" name="直線コネクタ 794">
          <a:extLst>
            <a:ext uri="{FF2B5EF4-FFF2-40B4-BE49-F238E27FC236}">
              <a16:creationId xmlns:a16="http://schemas.microsoft.com/office/drawing/2014/main" xmlns="" id="{00000000-0008-0000-0600-00001B030000}"/>
            </a:ext>
          </a:extLst>
        </xdr:cNvPr>
        <xdr:cNvCxnSpPr/>
      </xdr:nvCxnSpPr>
      <xdr:spPr>
        <a:xfrm>
          <a:off x="22072600" y="885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53937</xdr:rowOff>
    </xdr:from>
    <xdr:to>
      <xdr:col>116</xdr:col>
      <xdr:colOff>63500</xdr:colOff>
      <xdr:row>56</xdr:row>
      <xdr:rowOff>61938</xdr:rowOff>
    </xdr:to>
    <xdr:cxnSp macro="">
      <xdr:nvCxnSpPr>
        <xdr:cNvPr id="796" name="直線コネクタ 795">
          <a:extLst>
            <a:ext uri="{FF2B5EF4-FFF2-40B4-BE49-F238E27FC236}">
              <a16:creationId xmlns:a16="http://schemas.microsoft.com/office/drawing/2014/main" xmlns="" id="{00000000-0008-0000-0600-00001C030000}"/>
            </a:ext>
          </a:extLst>
        </xdr:cNvPr>
        <xdr:cNvCxnSpPr/>
      </xdr:nvCxnSpPr>
      <xdr:spPr>
        <a:xfrm>
          <a:off x="21323300" y="9655137"/>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103598</xdr:rowOff>
    </xdr:from>
    <xdr:ext cx="469744" cy="259045"/>
    <xdr:sp macro="" textlink="">
      <xdr:nvSpPr>
        <xdr:cNvPr id="797" name="貸付金平均値テキスト">
          <a:extLst>
            <a:ext uri="{FF2B5EF4-FFF2-40B4-BE49-F238E27FC236}">
              <a16:creationId xmlns:a16="http://schemas.microsoft.com/office/drawing/2014/main" xmlns="" id="{00000000-0008-0000-0600-00001D030000}"/>
            </a:ext>
          </a:extLst>
        </xdr:cNvPr>
        <xdr:cNvSpPr txBox="1"/>
      </xdr:nvSpPr>
      <xdr:spPr>
        <a:xfrm>
          <a:off x="22212300" y="98762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125171</xdr:rowOff>
    </xdr:from>
    <xdr:to>
      <xdr:col>116</xdr:col>
      <xdr:colOff>114300</xdr:colOff>
      <xdr:row>58</xdr:row>
      <xdr:rowOff>55321</xdr:rowOff>
    </xdr:to>
    <xdr:sp macro="" textlink="">
      <xdr:nvSpPr>
        <xdr:cNvPr id="798" name="フローチャート: 判断 797">
          <a:extLst>
            <a:ext uri="{FF2B5EF4-FFF2-40B4-BE49-F238E27FC236}">
              <a16:creationId xmlns:a16="http://schemas.microsoft.com/office/drawing/2014/main" xmlns="" id="{00000000-0008-0000-0600-00001E030000}"/>
            </a:ext>
          </a:extLst>
        </xdr:cNvPr>
        <xdr:cNvSpPr/>
      </xdr:nvSpPr>
      <xdr:spPr>
        <a:xfrm>
          <a:off x="22110700" y="989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52260</xdr:rowOff>
    </xdr:from>
    <xdr:to>
      <xdr:col>111</xdr:col>
      <xdr:colOff>177800</xdr:colOff>
      <xdr:row>56</xdr:row>
      <xdr:rowOff>53937</xdr:rowOff>
    </xdr:to>
    <xdr:cxnSp macro="">
      <xdr:nvCxnSpPr>
        <xdr:cNvPr id="799" name="直線コネクタ 798">
          <a:extLst>
            <a:ext uri="{FF2B5EF4-FFF2-40B4-BE49-F238E27FC236}">
              <a16:creationId xmlns:a16="http://schemas.microsoft.com/office/drawing/2014/main" xmlns="" id="{00000000-0008-0000-0600-00001F030000}"/>
            </a:ext>
          </a:extLst>
        </xdr:cNvPr>
        <xdr:cNvCxnSpPr/>
      </xdr:nvCxnSpPr>
      <xdr:spPr>
        <a:xfrm>
          <a:off x="20434300" y="9653460"/>
          <a:ext cx="889000" cy="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134048</xdr:rowOff>
    </xdr:from>
    <xdr:to>
      <xdr:col>112</xdr:col>
      <xdr:colOff>38100</xdr:colOff>
      <xdr:row>58</xdr:row>
      <xdr:rowOff>64198</xdr:rowOff>
    </xdr:to>
    <xdr:sp macro="" textlink="">
      <xdr:nvSpPr>
        <xdr:cNvPr id="800" name="フローチャート: 判断 799">
          <a:extLst>
            <a:ext uri="{FF2B5EF4-FFF2-40B4-BE49-F238E27FC236}">
              <a16:creationId xmlns:a16="http://schemas.microsoft.com/office/drawing/2014/main" xmlns="" id="{00000000-0008-0000-0600-000020030000}"/>
            </a:ext>
          </a:extLst>
        </xdr:cNvPr>
        <xdr:cNvSpPr/>
      </xdr:nvSpPr>
      <xdr:spPr>
        <a:xfrm>
          <a:off x="2127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55325</xdr:rowOff>
    </xdr:from>
    <xdr:ext cx="469744" cy="259045"/>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21088428" y="9999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151549</xdr:rowOff>
    </xdr:from>
    <xdr:to>
      <xdr:col>107</xdr:col>
      <xdr:colOff>50800</xdr:colOff>
      <xdr:row>56</xdr:row>
      <xdr:rowOff>52260</xdr:rowOff>
    </xdr:to>
    <xdr:cxnSp macro="">
      <xdr:nvCxnSpPr>
        <xdr:cNvPr id="802" name="直線コネクタ 801">
          <a:extLst>
            <a:ext uri="{FF2B5EF4-FFF2-40B4-BE49-F238E27FC236}">
              <a16:creationId xmlns:a16="http://schemas.microsoft.com/office/drawing/2014/main" xmlns="" id="{00000000-0008-0000-0600-000022030000}"/>
            </a:ext>
          </a:extLst>
        </xdr:cNvPr>
        <xdr:cNvCxnSpPr/>
      </xdr:nvCxnSpPr>
      <xdr:spPr>
        <a:xfrm>
          <a:off x="19545300" y="9581299"/>
          <a:ext cx="889000" cy="7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128943</xdr:rowOff>
    </xdr:from>
    <xdr:to>
      <xdr:col>107</xdr:col>
      <xdr:colOff>101600</xdr:colOff>
      <xdr:row>58</xdr:row>
      <xdr:rowOff>59093</xdr:rowOff>
    </xdr:to>
    <xdr:sp macro="" textlink="">
      <xdr:nvSpPr>
        <xdr:cNvPr id="803" name="フローチャート: 判断 802">
          <a:extLst>
            <a:ext uri="{FF2B5EF4-FFF2-40B4-BE49-F238E27FC236}">
              <a16:creationId xmlns:a16="http://schemas.microsoft.com/office/drawing/2014/main" xmlns="" id="{00000000-0008-0000-0600-000023030000}"/>
            </a:ext>
          </a:extLst>
        </xdr:cNvPr>
        <xdr:cNvSpPr/>
      </xdr:nvSpPr>
      <xdr:spPr>
        <a:xfrm>
          <a:off x="20383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50220</xdr:rowOff>
    </xdr:from>
    <xdr:ext cx="469744"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20199428" y="999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151282</xdr:rowOff>
    </xdr:from>
    <xdr:to>
      <xdr:col>102</xdr:col>
      <xdr:colOff>114300</xdr:colOff>
      <xdr:row>55</xdr:row>
      <xdr:rowOff>151549</xdr:rowOff>
    </xdr:to>
    <xdr:cxnSp macro="">
      <xdr:nvCxnSpPr>
        <xdr:cNvPr id="805" name="直線コネクタ 804">
          <a:extLst>
            <a:ext uri="{FF2B5EF4-FFF2-40B4-BE49-F238E27FC236}">
              <a16:creationId xmlns:a16="http://schemas.microsoft.com/office/drawing/2014/main" xmlns="" id="{00000000-0008-0000-0600-000025030000}"/>
            </a:ext>
          </a:extLst>
        </xdr:cNvPr>
        <xdr:cNvCxnSpPr/>
      </xdr:nvCxnSpPr>
      <xdr:spPr>
        <a:xfrm>
          <a:off x="18656300" y="9581032"/>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121018</xdr:rowOff>
    </xdr:from>
    <xdr:to>
      <xdr:col>102</xdr:col>
      <xdr:colOff>165100</xdr:colOff>
      <xdr:row>58</xdr:row>
      <xdr:rowOff>51168</xdr:rowOff>
    </xdr:to>
    <xdr:sp macro="" textlink="">
      <xdr:nvSpPr>
        <xdr:cNvPr id="806" name="フローチャート: 判断 805">
          <a:extLst>
            <a:ext uri="{FF2B5EF4-FFF2-40B4-BE49-F238E27FC236}">
              <a16:creationId xmlns:a16="http://schemas.microsoft.com/office/drawing/2014/main" xmlns="" id="{00000000-0008-0000-0600-000026030000}"/>
            </a:ext>
          </a:extLst>
        </xdr:cNvPr>
        <xdr:cNvSpPr/>
      </xdr:nvSpPr>
      <xdr:spPr>
        <a:xfrm>
          <a:off x="19494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42295</xdr:rowOff>
    </xdr:from>
    <xdr:ext cx="469744"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19310428" y="998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108369</xdr:rowOff>
    </xdr:from>
    <xdr:to>
      <xdr:col>98</xdr:col>
      <xdr:colOff>38100</xdr:colOff>
      <xdr:row>58</xdr:row>
      <xdr:rowOff>38519</xdr:rowOff>
    </xdr:to>
    <xdr:sp macro="" textlink="">
      <xdr:nvSpPr>
        <xdr:cNvPr id="808" name="フローチャート: 判断 807">
          <a:extLst>
            <a:ext uri="{FF2B5EF4-FFF2-40B4-BE49-F238E27FC236}">
              <a16:creationId xmlns:a16="http://schemas.microsoft.com/office/drawing/2014/main" xmlns="" id="{00000000-0008-0000-0600-000028030000}"/>
            </a:ext>
          </a:extLst>
        </xdr:cNvPr>
        <xdr:cNvSpPr/>
      </xdr:nvSpPr>
      <xdr:spPr>
        <a:xfrm>
          <a:off x="18605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29646</xdr:rowOff>
    </xdr:from>
    <xdr:ext cx="469744"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18421428" y="997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xmlns=""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11138</xdr:rowOff>
    </xdr:from>
    <xdr:to>
      <xdr:col>116</xdr:col>
      <xdr:colOff>114300</xdr:colOff>
      <xdr:row>56</xdr:row>
      <xdr:rowOff>112738</xdr:rowOff>
    </xdr:to>
    <xdr:sp macro="" textlink="">
      <xdr:nvSpPr>
        <xdr:cNvPr id="815" name="楕円 814">
          <a:extLst>
            <a:ext uri="{FF2B5EF4-FFF2-40B4-BE49-F238E27FC236}">
              <a16:creationId xmlns:a16="http://schemas.microsoft.com/office/drawing/2014/main" xmlns="" id="{00000000-0008-0000-0600-00002F030000}"/>
            </a:ext>
          </a:extLst>
        </xdr:cNvPr>
        <xdr:cNvSpPr/>
      </xdr:nvSpPr>
      <xdr:spPr>
        <a:xfrm>
          <a:off x="22110700" y="961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34015</xdr:rowOff>
    </xdr:from>
    <xdr:ext cx="534377" cy="259045"/>
    <xdr:sp macro="" textlink="">
      <xdr:nvSpPr>
        <xdr:cNvPr id="816" name="貸付金該当値テキスト">
          <a:extLst>
            <a:ext uri="{FF2B5EF4-FFF2-40B4-BE49-F238E27FC236}">
              <a16:creationId xmlns:a16="http://schemas.microsoft.com/office/drawing/2014/main" xmlns="" id="{00000000-0008-0000-0600-000030030000}"/>
            </a:ext>
          </a:extLst>
        </xdr:cNvPr>
        <xdr:cNvSpPr txBox="1"/>
      </xdr:nvSpPr>
      <xdr:spPr>
        <a:xfrm>
          <a:off x="22212300" y="9463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3137</xdr:rowOff>
    </xdr:from>
    <xdr:to>
      <xdr:col>112</xdr:col>
      <xdr:colOff>38100</xdr:colOff>
      <xdr:row>56</xdr:row>
      <xdr:rowOff>104737</xdr:rowOff>
    </xdr:to>
    <xdr:sp macro="" textlink="">
      <xdr:nvSpPr>
        <xdr:cNvPr id="817" name="楕円 816">
          <a:extLst>
            <a:ext uri="{FF2B5EF4-FFF2-40B4-BE49-F238E27FC236}">
              <a16:creationId xmlns:a16="http://schemas.microsoft.com/office/drawing/2014/main" xmlns="" id="{00000000-0008-0000-0600-000031030000}"/>
            </a:ext>
          </a:extLst>
        </xdr:cNvPr>
        <xdr:cNvSpPr/>
      </xdr:nvSpPr>
      <xdr:spPr>
        <a:xfrm>
          <a:off x="21272500" y="960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121264</xdr:rowOff>
    </xdr:from>
    <xdr:ext cx="534377" cy="259045"/>
    <xdr:sp macro="" textlink="">
      <xdr:nvSpPr>
        <xdr:cNvPr id="818" name="テキスト ボックス 817">
          <a:extLst>
            <a:ext uri="{FF2B5EF4-FFF2-40B4-BE49-F238E27FC236}">
              <a16:creationId xmlns:a16="http://schemas.microsoft.com/office/drawing/2014/main" xmlns="" id="{00000000-0008-0000-0600-000032030000}"/>
            </a:ext>
          </a:extLst>
        </xdr:cNvPr>
        <xdr:cNvSpPr txBox="1"/>
      </xdr:nvSpPr>
      <xdr:spPr>
        <a:xfrm>
          <a:off x="21056111" y="937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1460</xdr:rowOff>
    </xdr:from>
    <xdr:to>
      <xdr:col>107</xdr:col>
      <xdr:colOff>101600</xdr:colOff>
      <xdr:row>56</xdr:row>
      <xdr:rowOff>103060</xdr:rowOff>
    </xdr:to>
    <xdr:sp macro="" textlink="">
      <xdr:nvSpPr>
        <xdr:cNvPr id="819" name="楕円 818">
          <a:extLst>
            <a:ext uri="{FF2B5EF4-FFF2-40B4-BE49-F238E27FC236}">
              <a16:creationId xmlns:a16="http://schemas.microsoft.com/office/drawing/2014/main" xmlns="" id="{00000000-0008-0000-0600-000033030000}"/>
            </a:ext>
          </a:extLst>
        </xdr:cNvPr>
        <xdr:cNvSpPr/>
      </xdr:nvSpPr>
      <xdr:spPr>
        <a:xfrm>
          <a:off x="20383500" y="960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119587</xdr:rowOff>
    </xdr:from>
    <xdr:ext cx="534377" cy="259045"/>
    <xdr:sp macro="" textlink="">
      <xdr:nvSpPr>
        <xdr:cNvPr id="820" name="テキスト ボックス 819">
          <a:extLst>
            <a:ext uri="{FF2B5EF4-FFF2-40B4-BE49-F238E27FC236}">
              <a16:creationId xmlns:a16="http://schemas.microsoft.com/office/drawing/2014/main" xmlns="" id="{00000000-0008-0000-0600-000034030000}"/>
            </a:ext>
          </a:extLst>
        </xdr:cNvPr>
        <xdr:cNvSpPr txBox="1"/>
      </xdr:nvSpPr>
      <xdr:spPr>
        <a:xfrm>
          <a:off x="20167111" y="93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100749</xdr:rowOff>
    </xdr:from>
    <xdr:to>
      <xdr:col>102</xdr:col>
      <xdr:colOff>165100</xdr:colOff>
      <xdr:row>56</xdr:row>
      <xdr:rowOff>30899</xdr:rowOff>
    </xdr:to>
    <xdr:sp macro="" textlink="">
      <xdr:nvSpPr>
        <xdr:cNvPr id="821" name="楕円 820">
          <a:extLst>
            <a:ext uri="{FF2B5EF4-FFF2-40B4-BE49-F238E27FC236}">
              <a16:creationId xmlns:a16="http://schemas.microsoft.com/office/drawing/2014/main" xmlns="" id="{00000000-0008-0000-0600-000035030000}"/>
            </a:ext>
          </a:extLst>
        </xdr:cNvPr>
        <xdr:cNvSpPr/>
      </xdr:nvSpPr>
      <xdr:spPr>
        <a:xfrm>
          <a:off x="19494500" y="953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47426</xdr:rowOff>
    </xdr:from>
    <xdr:ext cx="534377" cy="259045"/>
    <xdr:sp macro="" textlink="">
      <xdr:nvSpPr>
        <xdr:cNvPr id="822" name="テキスト ボックス 821">
          <a:extLst>
            <a:ext uri="{FF2B5EF4-FFF2-40B4-BE49-F238E27FC236}">
              <a16:creationId xmlns:a16="http://schemas.microsoft.com/office/drawing/2014/main" xmlns="" id="{00000000-0008-0000-0600-000036030000}"/>
            </a:ext>
          </a:extLst>
        </xdr:cNvPr>
        <xdr:cNvSpPr txBox="1"/>
      </xdr:nvSpPr>
      <xdr:spPr>
        <a:xfrm>
          <a:off x="19278111" y="930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100482</xdr:rowOff>
    </xdr:from>
    <xdr:to>
      <xdr:col>98</xdr:col>
      <xdr:colOff>38100</xdr:colOff>
      <xdr:row>56</xdr:row>
      <xdr:rowOff>30632</xdr:rowOff>
    </xdr:to>
    <xdr:sp macro="" textlink="">
      <xdr:nvSpPr>
        <xdr:cNvPr id="823" name="楕円 822">
          <a:extLst>
            <a:ext uri="{FF2B5EF4-FFF2-40B4-BE49-F238E27FC236}">
              <a16:creationId xmlns:a16="http://schemas.microsoft.com/office/drawing/2014/main" xmlns="" id="{00000000-0008-0000-0600-000037030000}"/>
            </a:ext>
          </a:extLst>
        </xdr:cNvPr>
        <xdr:cNvSpPr/>
      </xdr:nvSpPr>
      <xdr:spPr>
        <a:xfrm>
          <a:off x="18605500" y="953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47159</xdr:rowOff>
    </xdr:from>
    <xdr:ext cx="534377" cy="259045"/>
    <xdr:sp macro="" textlink="">
      <xdr:nvSpPr>
        <xdr:cNvPr id="824" name="テキスト ボックス 823">
          <a:extLst>
            <a:ext uri="{FF2B5EF4-FFF2-40B4-BE49-F238E27FC236}">
              <a16:creationId xmlns:a16="http://schemas.microsoft.com/office/drawing/2014/main" xmlns="" id="{00000000-0008-0000-0600-000038030000}"/>
            </a:ext>
          </a:extLst>
        </xdr:cNvPr>
        <xdr:cNvSpPr txBox="1"/>
      </xdr:nvSpPr>
      <xdr:spPr>
        <a:xfrm>
          <a:off x="18389111" y="930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xmlns=""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xmlns=""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xmlns=""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xmlns=""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xmlns=""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xmlns=""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xmlns=""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xmlns=""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xmlns=""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a:extLst>
            <a:ext uri="{FF2B5EF4-FFF2-40B4-BE49-F238E27FC236}">
              <a16:creationId xmlns:a16="http://schemas.microsoft.com/office/drawing/2014/main" xmlns="" id="{00000000-0008-0000-0600-000043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a:extLst>
            <a:ext uri="{FF2B5EF4-FFF2-40B4-BE49-F238E27FC236}">
              <a16:creationId xmlns:a16="http://schemas.microsoft.com/office/drawing/2014/main" xmlns="" id="{00000000-0008-0000-0600-000044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a:extLst>
            <a:ext uri="{FF2B5EF4-FFF2-40B4-BE49-F238E27FC236}">
              <a16:creationId xmlns:a16="http://schemas.microsoft.com/office/drawing/2014/main" xmlns="" id="{00000000-0008-0000-0600-000045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a:extLst>
            <a:ext uri="{FF2B5EF4-FFF2-40B4-BE49-F238E27FC236}">
              <a16:creationId xmlns:a16="http://schemas.microsoft.com/office/drawing/2014/main" xmlns="" id="{00000000-0008-0000-0600-000046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a:extLst>
            <a:ext uri="{FF2B5EF4-FFF2-40B4-BE49-F238E27FC236}">
              <a16:creationId xmlns:a16="http://schemas.microsoft.com/office/drawing/2014/main" xmlns="" id="{00000000-0008-0000-0600-000047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a:extLst>
            <a:ext uri="{FF2B5EF4-FFF2-40B4-BE49-F238E27FC236}">
              <a16:creationId xmlns:a16="http://schemas.microsoft.com/office/drawing/2014/main" xmlns="" id="{00000000-0008-0000-0600-000049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a:extLst>
            <a:ext uri="{FF2B5EF4-FFF2-40B4-BE49-F238E27FC236}">
              <a16:creationId xmlns:a16="http://schemas.microsoft.com/office/drawing/2014/main" xmlns="" id="{00000000-0008-0000-0600-00004A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a:extLst>
            <a:ext uri="{FF2B5EF4-FFF2-40B4-BE49-F238E27FC236}">
              <a16:creationId xmlns:a16="http://schemas.microsoft.com/office/drawing/2014/main" xmlns="" id="{00000000-0008-0000-0600-00004B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5" name="テキスト ボックス 844">
          <a:extLst>
            <a:ext uri="{FF2B5EF4-FFF2-40B4-BE49-F238E27FC236}">
              <a16:creationId xmlns:a16="http://schemas.microsoft.com/office/drawing/2014/main" xmlns="" id="{00000000-0008-0000-0600-00004D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a:extLst>
            <a:ext uri="{FF2B5EF4-FFF2-40B4-BE49-F238E27FC236}">
              <a16:creationId xmlns:a16="http://schemas.microsoft.com/office/drawing/2014/main" xmlns="" id="{00000000-0008-0000-0600-00004F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xmlns=""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74</xdr:row>
      <xdr:rowOff>98152</xdr:rowOff>
    </xdr:from>
    <xdr:to>
      <xdr:col>116</xdr:col>
      <xdr:colOff>62864</xdr:colOff>
      <xdr:row>78</xdr:row>
      <xdr:rowOff>141776</xdr:rowOff>
    </xdr:to>
    <xdr:cxnSp macro="">
      <xdr:nvCxnSpPr>
        <xdr:cNvPr id="849" name="直線コネクタ 848">
          <a:extLst>
            <a:ext uri="{FF2B5EF4-FFF2-40B4-BE49-F238E27FC236}">
              <a16:creationId xmlns:a16="http://schemas.microsoft.com/office/drawing/2014/main" xmlns="" id="{00000000-0008-0000-0600-000051030000}"/>
            </a:ext>
          </a:extLst>
        </xdr:cNvPr>
        <xdr:cNvCxnSpPr/>
      </xdr:nvCxnSpPr>
      <xdr:spPr>
        <a:xfrm flipV="1">
          <a:off x="22159595" y="12785452"/>
          <a:ext cx="1269" cy="729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145603</xdr:rowOff>
    </xdr:from>
    <xdr:ext cx="534377" cy="259045"/>
    <xdr:sp macro="" textlink="">
      <xdr:nvSpPr>
        <xdr:cNvPr id="850" name="繰出金最小値テキスト">
          <a:extLst>
            <a:ext uri="{FF2B5EF4-FFF2-40B4-BE49-F238E27FC236}">
              <a16:creationId xmlns:a16="http://schemas.microsoft.com/office/drawing/2014/main" xmlns="" id="{00000000-0008-0000-0600-000052030000}"/>
            </a:ext>
          </a:extLst>
        </xdr:cNvPr>
        <xdr:cNvSpPr txBox="1"/>
      </xdr:nvSpPr>
      <xdr:spPr>
        <a:xfrm>
          <a:off x="22212300" y="13518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141776</xdr:rowOff>
    </xdr:from>
    <xdr:to>
      <xdr:col>116</xdr:col>
      <xdr:colOff>152400</xdr:colOff>
      <xdr:row>78</xdr:row>
      <xdr:rowOff>141776</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a:off x="22072600" y="13514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44829</xdr:rowOff>
    </xdr:from>
    <xdr:ext cx="534377" cy="259045"/>
    <xdr:sp macro="" textlink="">
      <xdr:nvSpPr>
        <xdr:cNvPr id="852" name="繰出金最大値テキスト">
          <a:extLst>
            <a:ext uri="{FF2B5EF4-FFF2-40B4-BE49-F238E27FC236}">
              <a16:creationId xmlns:a16="http://schemas.microsoft.com/office/drawing/2014/main" xmlns="" id="{00000000-0008-0000-0600-000054030000}"/>
            </a:ext>
          </a:extLst>
        </xdr:cNvPr>
        <xdr:cNvSpPr txBox="1"/>
      </xdr:nvSpPr>
      <xdr:spPr>
        <a:xfrm>
          <a:off x="22212300" y="1256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74</xdr:row>
      <xdr:rowOff>98152</xdr:rowOff>
    </xdr:from>
    <xdr:to>
      <xdr:col>116</xdr:col>
      <xdr:colOff>152400</xdr:colOff>
      <xdr:row>74</xdr:row>
      <xdr:rowOff>98152</xdr:rowOff>
    </xdr:to>
    <xdr:cxnSp macro="">
      <xdr:nvCxnSpPr>
        <xdr:cNvPr id="853" name="直線コネクタ 852">
          <a:extLst>
            <a:ext uri="{FF2B5EF4-FFF2-40B4-BE49-F238E27FC236}">
              <a16:creationId xmlns:a16="http://schemas.microsoft.com/office/drawing/2014/main" xmlns="" id="{00000000-0008-0000-0600-000055030000}"/>
            </a:ext>
          </a:extLst>
        </xdr:cNvPr>
        <xdr:cNvCxnSpPr/>
      </xdr:nvCxnSpPr>
      <xdr:spPr>
        <a:xfrm>
          <a:off x="22072600" y="12785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71634</xdr:rowOff>
    </xdr:from>
    <xdr:to>
      <xdr:col>116</xdr:col>
      <xdr:colOff>63500</xdr:colOff>
      <xdr:row>76</xdr:row>
      <xdr:rowOff>80530</xdr:rowOff>
    </xdr:to>
    <xdr:cxnSp macro="">
      <xdr:nvCxnSpPr>
        <xdr:cNvPr id="854" name="直線コネクタ 853">
          <a:extLst>
            <a:ext uri="{FF2B5EF4-FFF2-40B4-BE49-F238E27FC236}">
              <a16:creationId xmlns:a16="http://schemas.microsoft.com/office/drawing/2014/main" xmlns="" id="{00000000-0008-0000-0600-000056030000}"/>
            </a:ext>
          </a:extLst>
        </xdr:cNvPr>
        <xdr:cNvCxnSpPr/>
      </xdr:nvCxnSpPr>
      <xdr:spPr>
        <a:xfrm>
          <a:off x="21323300" y="12073134"/>
          <a:ext cx="838200" cy="103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54525</xdr:rowOff>
    </xdr:from>
    <xdr:ext cx="534377" cy="259045"/>
    <xdr:sp macro="" textlink="">
      <xdr:nvSpPr>
        <xdr:cNvPr id="855" name="繰出金平均値テキスト">
          <a:extLst>
            <a:ext uri="{FF2B5EF4-FFF2-40B4-BE49-F238E27FC236}">
              <a16:creationId xmlns:a16="http://schemas.microsoft.com/office/drawing/2014/main" xmlns="" id="{00000000-0008-0000-0600-000057030000}"/>
            </a:ext>
          </a:extLst>
        </xdr:cNvPr>
        <xdr:cNvSpPr txBox="1"/>
      </xdr:nvSpPr>
      <xdr:spPr>
        <a:xfrm>
          <a:off x="22212300" y="13084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76098</xdr:rowOff>
    </xdr:from>
    <xdr:to>
      <xdr:col>116</xdr:col>
      <xdr:colOff>114300</xdr:colOff>
      <xdr:row>77</xdr:row>
      <xdr:rowOff>6248</xdr:rowOff>
    </xdr:to>
    <xdr:sp macro="" textlink="">
      <xdr:nvSpPr>
        <xdr:cNvPr id="856" name="フローチャート: 判断 855">
          <a:extLst>
            <a:ext uri="{FF2B5EF4-FFF2-40B4-BE49-F238E27FC236}">
              <a16:creationId xmlns:a16="http://schemas.microsoft.com/office/drawing/2014/main" xmlns="" id="{00000000-0008-0000-0600-000058030000}"/>
            </a:ext>
          </a:extLst>
        </xdr:cNvPr>
        <xdr:cNvSpPr/>
      </xdr:nvSpPr>
      <xdr:spPr>
        <a:xfrm>
          <a:off x="22110700" y="1310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71634</xdr:rowOff>
    </xdr:from>
    <xdr:to>
      <xdr:col>111</xdr:col>
      <xdr:colOff>177800</xdr:colOff>
      <xdr:row>70</xdr:row>
      <xdr:rowOff>144063</xdr:rowOff>
    </xdr:to>
    <xdr:cxnSp macro="">
      <xdr:nvCxnSpPr>
        <xdr:cNvPr id="857" name="直線コネクタ 856">
          <a:extLst>
            <a:ext uri="{FF2B5EF4-FFF2-40B4-BE49-F238E27FC236}">
              <a16:creationId xmlns:a16="http://schemas.microsoft.com/office/drawing/2014/main" xmlns="" id="{00000000-0008-0000-0600-000059030000}"/>
            </a:ext>
          </a:extLst>
        </xdr:cNvPr>
        <xdr:cNvCxnSpPr/>
      </xdr:nvCxnSpPr>
      <xdr:spPr>
        <a:xfrm flipV="1">
          <a:off x="20434300" y="12073134"/>
          <a:ext cx="889000" cy="7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135382</xdr:rowOff>
    </xdr:from>
    <xdr:to>
      <xdr:col>112</xdr:col>
      <xdr:colOff>38100</xdr:colOff>
      <xdr:row>76</xdr:row>
      <xdr:rowOff>65531</xdr:rowOff>
    </xdr:to>
    <xdr:sp macro="" textlink="">
      <xdr:nvSpPr>
        <xdr:cNvPr id="858" name="フローチャート: 判断 857">
          <a:extLst>
            <a:ext uri="{FF2B5EF4-FFF2-40B4-BE49-F238E27FC236}">
              <a16:creationId xmlns:a16="http://schemas.microsoft.com/office/drawing/2014/main" xmlns="" id="{00000000-0008-0000-0600-00005A030000}"/>
            </a:ext>
          </a:extLst>
        </xdr:cNvPr>
        <xdr:cNvSpPr/>
      </xdr:nvSpPr>
      <xdr:spPr>
        <a:xfrm>
          <a:off x="21272500" y="129941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56659</xdr:rowOff>
    </xdr:from>
    <xdr:ext cx="534377" cy="259045"/>
    <xdr:sp macro="" textlink="">
      <xdr:nvSpPr>
        <xdr:cNvPr id="859" name="テキスト ボックス 858">
          <a:extLst>
            <a:ext uri="{FF2B5EF4-FFF2-40B4-BE49-F238E27FC236}">
              <a16:creationId xmlns:a16="http://schemas.microsoft.com/office/drawing/2014/main" xmlns="" id="{00000000-0008-0000-0600-00005B030000}"/>
            </a:ext>
          </a:extLst>
        </xdr:cNvPr>
        <xdr:cNvSpPr txBox="1"/>
      </xdr:nvSpPr>
      <xdr:spPr>
        <a:xfrm>
          <a:off x="21056111" y="1308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144063</xdr:rowOff>
    </xdr:from>
    <xdr:to>
      <xdr:col>107</xdr:col>
      <xdr:colOff>50800</xdr:colOff>
      <xdr:row>71</xdr:row>
      <xdr:rowOff>48051</xdr:rowOff>
    </xdr:to>
    <xdr:cxnSp macro="">
      <xdr:nvCxnSpPr>
        <xdr:cNvPr id="860" name="直線コネクタ 859">
          <a:extLst>
            <a:ext uri="{FF2B5EF4-FFF2-40B4-BE49-F238E27FC236}">
              <a16:creationId xmlns:a16="http://schemas.microsoft.com/office/drawing/2014/main" xmlns="" id="{00000000-0008-0000-0600-00005C030000}"/>
            </a:ext>
          </a:extLst>
        </xdr:cNvPr>
        <xdr:cNvCxnSpPr/>
      </xdr:nvCxnSpPr>
      <xdr:spPr>
        <a:xfrm flipV="1">
          <a:off x="19545300" y="12145563"/>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132982</xdr:rowOff>
    </xdr:from>
    <xdr:to>
      <xdr:col>107</xdr:col>
      <xdr:colOff>101600</xdr:colOff>
      <xdr:row>76</xdr:row>
      <xdr:rowOff>63131</xdr:rowOff>
    </xdr:to>
    <xdr:sp macro="" textlink="">
      <xdr:nvSpPr>
        <xdr:cNvPr id="861" name="フローチャート: 判断 860">
          <a:extLst>
            <a:ext uri="{FF2B5EF4-FFF2-40B4-BE49-F238E27FC236}">
              <a16:creationId xmlns:a16="http://schemas.microsoft.com/office/drawing/2014/main" xmlns="" id="{00000000-0008-0000-0600-00005D030000}"/>
            </a:ext>
          </a:extLst>
        </xdr:cNvPr>
        <xdr:cNvSpPr/>
      </xdr:nvSpPr>
      <xdr:spPr>
        <a:xfrm>
          <a:off x="203835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54258</xdr:rowOff>
    </xdr:from>
    <xdr:ext cx="534377"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20167111" y="1308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48051</xdr:rowOff>
    </xdr:from>
    <xdr:to>
      <xdr:col>102</xdr:col>
      <xdr:colOff>114300</xdr:colOff>
      <xdr:row>72</xdr:row>
      <xdr:rowOff>36773</xdr:rowOff>
    </xdr:to>
    <xdr:cxnSp macro="">
      <xdr:nvCxnSpPr>
        <xdr:cNvPr id="863" name="直線コネクタ 862">
          <a:extLst>
            <a:ext uri="{FF2B5EF4-FFF2-40B4-BE49-F238E27FC236}">
              <a16:creationId xmlns:a16="http://schemas.microsoft.com/office/drawing/2014/main" xmlns="" id="{00000000-0008-0000-0600-00005F030000}"/>
            </a:ext>
          </a:extLst>
        </xdr:cNvPr>
        <xdr:cNvCxnSpPr/>
      </xdr:nvCxnSpPr>
      <xdr:spPr>
        <a:xfrm flipV="1">
          <a:off x="18656300" y="12221001"/>
          <a:ext cx="889000" cy="16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105169</xdr:rowOff>
    </xdr:from>
    <xdr:to>
      <xdr:col>102</xdr:col>
      <xdr:colOff>165100</xdr:colOff>
      <xdr:row>76</xdr:row>
      <xdr:rowOff>35319</xdr:rowOff>
    </xdr:to>
    <xdr:sp macro="" textlink="">
      <xdr:nvSpPr>
        <xdr:cNvPr id="864" name="フローチャート: 判断 863">
          <a:extLst>
            <a:ext uri="{FF2B5EF4-FFF2-40B4-BE49-F238E27FC236}">
              <a16:creationId xmlns:a16="http://schemas.microsoft.com/office/drawing/2014/main" xmlns="" id="{00000000-0008-0000-0600-000060030000}"/>
            </a:ext>
          </a:extLst>
        </xdr:cNvPr>
        <xdr:cNvSpPr/>
      </xdr:nvSpPr>
      <xdr:spPr>
        <a:xfrm>
          <a:off x="19494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26446</xdr:rowOff>
    </xdr:from>
    <xdr:ext cx="534377"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19278111" y="1305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94729</xdr:rowOff>
    </xdr:from>
    <xdr:to>
      <xdr:col>98</xdr:col>
      <xdr:colOff>38100</xdr:colOff>
      <xdr:row>76</xdr:row>
      <xdr:rowOff>24879</xdr:rowOff>
    </xdr:to>
    <xdr:sp macro="" textlink="">
      <xdr:nvSpPr>
        <xdr:cNvPr id="866" name="フローチャート: 判断 865">
          <a:extLst>
            <a:ext uri="{FF2B5EF4-FFF2-40B4-BE49-F238E27FC236}">
              <a16:creationId xmlns:a16="http://schemas.microsoft.com/office/drawing/2014/main" xmlns="" id="{00000000-0008-0000-0600-000062030000}"/>
            </a:ext>
          </a:extLst>
        </xdr:cNvPr>
        <xdr:cNvSpPr/>
      </xdr:nvSpPr>
      <xdr:spPr>
        <a:xfrm>
          <a:off x="18605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16006</xdr:rowOff>
    </xdr:from>
    <xdr:ext cx="534377"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18389111" y="1304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xmlns=""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29730</xdr:rowOff>
    </xdr:from>
    <xdr:to>
      <xdr:col>116</xdr:col>
      <xdr:colOff>114300</xdr:colOff>
      <xdr:row>76</xdr:row>
      <xdr:rowOff>131330</xdr:rowOff>
    </xdr:to>
    <xdr:sp macro="" textlink="">
      <xdr:nvSpPr>
        <xdr:cNvPr id="873" name="楕円 872">
          <a:extLst>
            <a:ext uri="{FF2B5EF4-FFF2-40B4-BE49-F238E27FC236}">
              <a16:creationId xmlns:a16="http://schemas.microsoft.com/office/drawing/2014/main" xmlns="" id="{00000000-0008-0000-0600-000069030000}"/>
            </a:ext>
          </a:extLst>
        </xdr:cNvPr>
        <xdr:cNvSpPr/>
      </xdr:nvSpPr>
      <xdr:spPr>
        <a:xfrm>
          <a:off x="22110700" y="1305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52608</xdr:rowOff>
    </xdr:from>
    <xdr:ext cx="534377" cy="259045"/>
    <xdr:sp macro="" textlink="">
      <xdr:nvSpPr>
        <xdr:cNvPr id="874" name="繰出金該当値テキスト">
          <a:extLst>
            <a:ext uri="{FF2B5EF4-FFF2-40B4-BE49-F238E27FC236}">
              <a16:creationId xmlns:a16="http://schemas.microsoft.com/office/drawing/2014/main" xmlns="" id="{00000000-0008-0000-0600-00006A030000}"/>
            </a:ext>
          </a:extLst>
        </xdr:cNvPr>
        <xdr:cNvSpPr txBox="1"/>
      </xdr:nvSpPr>
      <xdr:spPr>
        <a:xfrm>
          <a:off x="22212300" y="1291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20834</xdr:rowOff>
    </xdr:from>
    <xdr:to>
      <xdr:col>112</xdr:col>
      <xdr:colOff>38100</xdr:colOff>
      <xdr:row>70</xdr:row>
      <xdr:rowOff>122434</xdr:rowOff>
    </xdr:to>
    <xdr:sp macro="" textlink="">
      <xdr:nvSpPr>
        <xdr:cNvPr id="875" name="楕円 874">
          <a:extLst>
            <a:ext uri="{FF2B5EF4-FFF2-40B4-BE49-F238E27FC236}">
              <a16:creationId xmlns:a16="http://schemas.microsoft.com/office/drawing/2014/main" xmlns="" id="{00000000-0008-0000-0600-00006B030000}"/>
            </a:ext>
          </a:extLst>
        </xdr:cNvPr>
        <xdr:cNvSpPr/>
      </xdr:nvSpPr>
      <xdr:spPr>
        <a:xfrm>
          <a:off x="21272500" y="1202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68</xdr:row>
      <xdr:rowOff>138961</xdr:rowOff>
    </xdr:from>
    <xdr:ext cx="534377" cy="259045"/>
    <xdr:sp macro="" textlink="">
      <xdr:nvSpPr>
        <xdr:cNvPr id="876" name="テキスト ボックス 875">
          <a:extLst>
            <a:ext uri="{FF2B5EF4-FFF2-40B4-BE49-F238E27FC236}">
              <a16:creationId xmlns:a16="http://schemas.microsoft.com/office/drawing/2014/main" xmlns="" id="{00000000-0008-0000-0600-00006C030000}"/>
            </a:ext>
          </a:extLst>
        </xdr:cNvPr>
        <xdr:cNvSpPr txBox="1"/>
      </xdr:nvSpPr>
      <xdr:spPr>
        <a:xfrm>
          <a:off x="21056111" y="11797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93263</xdr:rowOff>
    </xdr:from>
    <xdr:to>
      <xdr:col>107</xdr:col>
      <xdr:colOff>101600</xdr:colOff>
      <xdr:row>71</xdr:row>
      <xdr:rowOff>23413</xdr:rowOff>
    </xdr:to>
    <xdr:sp macro="" textlink="">
      <xdr:nvSpPr>
        <xdr:cNvPr id="877" name="楕円 876">
          <a:extLst>
            <a:ext uri="{FF2B5EF4-FFF2-40B4-BE49-F238E27FC236}">
              <a16:creationId xmlns:a16="http://schemas.microsoft.com/office/drawing/2014/main" xmlns="" id="{00000000-0008-0000-0600-00006D030000}"/>
            </a:ext>
          </a:extLst>
        </xdr:cNvPr>
        <xdr:cNvSpPr/>
      </xdr:nvSpPr>
      <xdr:spPr>
        <a:xfrm>
          <a:off x="20383500" y="1209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39940</xdr:rowOff>
    </xdr:from>
    <xdr:ext cx="534377" cy="259045"/>
    <xdr:sp macro="" textlink="">
      <xdr:nvSpPr>
        <xdr:cNvPr id="878" name="テキスト ボックス 877">
          <a:extLst>
            <a:ext uri="{FF2B5EF4-FFF2-40B4-BE49-F238E27FC236}">
              <a16:creationId xmlns:a16="http://schemas.microsoft.com/office/drawing/2014/main" xmlns="" id="{00000000-0008-0000-0600-00006E030000}"/>
            </a:ext>
          </a:extLst>
        </xdr:cNvPr>
        <xdr:cNvSpPr txBox="1"/>
      </xdr:nvSpPr>
      <xdr:spPr>
        <a:xfrm>
          <a:off x="20167111" y="1186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168701</xdr:rowOff>
    </xdr:from>
    <xdr:to>
      <xdr:col>102</xdr:col>
      <xdr:colOff>165100</xdr:colOff>
      <xdr:row>71</xdr:row>
      <xdr:rowOff>98851</xdr:rowOff>
    </xdr:to>
    <xdr:sp macro="" textlink="">
      <xdr:nvSpPr>
        <xdr:cNvPr id="879" name="楕円 878">
          <a:extLst>
            <a:ext uri="{FF2B5EF4-FFF2-40B4-BE49-F238E27FC236}">
              <a16:creationId xmlns:a16="http://schemas.microsoft.com/office/drawing/2014/main" xmlns="" id="{00000000-0008-0000-0600-00006F030000}"/>
            </a:ext>
          </a:extLst>
        </xdr:cNvPr>
        <xdr:cNvSpPr/>
      </xdr:nvSpPr>
      <xdr:spPr>
        <a:xfrm>
          <a:off x="19494500" y="1217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115378</xdr:rowOff>
    </xdr:from>
    <xdr:ext cx="534377" cy="259045"/>
    <xdr:sp macro="" textlink="">
      <xdr:nvSpPr>
        <xdr:cNvPr id="880" name="テキスト ボックス 879">
          <a:extLst>
            <a:ext uri="{FF2B5EF4-FFF2-40B4-BE49-F238E27FC236}">
              <a16:creationId xmlns:a16="http://schemas.microsoft.com/office/drawing/2014/main" xmlns="" id="{00000000-0008-0000-0600-000070030000}"/>
            </a:ext>
          </a:extLst>
        </xdr:cNvPr>
        <xdr:cNvSpPr txBox="1"/>
      </xdr:nvSpPr>
      <xdr:spPr>
        <a:xfrm>
          <a:off x="19278111" y="1194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157423</xdr:rowOff>
    </xdr:from>
    <xdr:to>
      <xdr:col>98</xdr:col>
      <xdr:colOff>38100</xdr:colOff>
      <xdr:row>72</xdr:row>
      <xdr:rowOff>87573</xdr:rowOff>
    </xdr:to>
    <xdr:sp macro="" textlink="">
      <xdr:nvSpPr>
        <xdr:cNvPr id="881" name="楕円 880">
          <a:extLst>
            <a:ext uri="{FF2B5EF4-FFF2-40B4-BE49-F238E27FC236}">
              <a16:creationId xmlns:a16="http://schemas.microsoft.com/office/drawing/2014/main" xmlns="" id="{00000000-0008-0000-0600-000071030000}"/>
            </a:ext>
          </a:extLst>
        </xdr:cNvPr>
        <xdr:cNvSpPr/>
      </xdr:nvSpPr>
      <xdr:spPr>
        <a:xfrm>
          <a:off x="18605500" y="1233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104100</xdr:rowOff>
    </xdr:from>
    <xdr:ext cx="534377" cy="259045"/>
    <xdr:sp macro="" textlink="">
      <xdr:nvSpPr>
        <xdr:cNvPr id="882" name="テキスト ボックス 881">
          <a:extLst>
            <a:ext uri="{FF2B5EF4-FFF2-40B4-BE49-F238E27FC236}">
              <a16:creationId xmlns:a16="http://schemas.microsoft.com/office/drawing/2014/main" xmlns="" id="{00000000-0008-0000-0600-000072030000}"/>
            </a:ext>
          </a:extLst>
        </xdr:cNvPr>
        <xdr:cNvSpPr txBox="1"/>
      </xdr:nvSpPr>
      <xdr:spPr>
        <a:xfrm>
          <a:off x="18389111" y="12105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xmlns=""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xmlns=""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xmlns=""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xmlns=""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xmlns=""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xmlns=""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xmlns=""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xmlns=""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xmlns=""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xmlns=""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xmlns=""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xmlns=""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xmlns=""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xmlns=""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xmlns=""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xmlns=""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xmlns=""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xmlns=""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xmlns=""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xmlns=""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xmlns=""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xmlns=""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xmlns=""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xmlns=""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xmlns=""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xmlns=""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xmlns=""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xmlns=""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xmlns=""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xmlns=""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xmlns=""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xmlns=""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xmlns=""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xmlns=""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xmlns=""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xmlns=""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xmlns=""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xmlns=""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xmlns=""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xmlns=""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xmlns=""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xmlns=""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xmlns=""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xmlns=""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703,698</a:t>
          </a:r>
          <a:r>
            <a:rPr kumimoji="1" lang="ja-JP" altLang="en-US" sz="1300">
              <a:latin typeface="ＭＳ Ｐゴシック" panose="020B0600070205080204" pitchFamily="50" charset="-128"/>
              <a:ea typeface="ＭＳ Ｐゴシック" panose="020B0600070205080204" pitchFamily="50" charset="-128"/>
            </a:rPr>
            <a:t>円となっている。主な構成要因である人件費は住民一人当たり</a:t>
          </a:r>
          <a:r>
            <a:rPr kumimoji="1" lang="en-US" altLang="ja-JP" sz="1300">
              <a:latin typeface="ＭＳ Ｐゴシック" panose="020B0600070205080204" pitchFamily="50" charset="-128"/>
              <a:ea typeface="ＭＳ Ｐゴシック" panose="020B0600070205080204" pitchFamily="50" charset="-128"/>
            </a:rPr>
            <a:t>106,302</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依然として高い水準にある。これは、消防業務を市単独で実施していることが主な要因である。業務委託の増により上昇傾向にある物件費、保有する公共施設が多いことや施設の老朽化に伴う維持補修費については今後も増加することが見込まれるため、行財政改革を推進し、公共施設等の維持及び更新に係る経費の縮減と平準化に努め、財政健全化を図る。</a:t>
          </a:r>
        </a:p>
        <a:p>
          <a:r>
            <a:rPr kumimoji="1" lang="ja-JP" altLang="en-US" sz="1300">
              <a:latin typeface="ＭＳ Ｐゴシック" panose="020B0600070205080204" pitchFamily="50" charset="-128"/>
              <a:ea typeface="ＭＳ Ｐゴシック" panose="020B0600070205080204" pitchFamily="50" charset="-128"/>
            </a:rPr>
            <a:t>　また、投資及び出資金については、住民一人当たり</a:t>
          </a:r>
          <a:r>
            <a:rPr kumimoji="1" lang="en-US" altLang="ja-JP" sz="1300">
              <a:latin typeface="ＭＳ Ｐゴシック" panose="020B0600070205080204" pitchFamily="50" charset="-128"/>
              <a:ea typeface="ＭＳ Ｐゴシック" panose="020B0600070205080204" pitchFamily="50" charset="-128"/>
            </a:rPr>
            <a:t>20,140</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円となっており、類似団体平均と比較して</a:t>
          </a:r>
          <a:r>
            <a:rPr kumimoji="1" lang="en-US" altLang="ja-JP" sz="1300">
              <a:latin typeface="ＭＳ Ｐゴシック" panose="020B0600070205080204" pitchFamily="50" charset="-128"/>
              <a:ea typeface="ＭＳ Ｐゴシック" panose="020B0600070205080204" pitchFamily="50" charset="-128"/>
            </a:rPr>
            <a:t>16,124</a:t>
          </a:r>
          <a:r>
            <a:rPr kumimoji="1" lang="ja-JP" altLang="en-US" sz="1300">
              <a:latin typeface="ＭＳ Ｐゴシック" panose="020B0600070205080204" pitchFamily="50" charset="-128"/>
              <a:ea typeface="ＭＳ Ｐゴシック" panose="020B0600070205080204" pitchFamily="50" charset="-128"/>
            </a:rPr>
            <a:t>円高い状況となっている。主な要因は下水道事業への出資金であり、財政負担の平準化のため資本費平準化債を活用するとともに、下水道事業については経費を節減し、独立採算の原則に立ち返った下水道使用料の安定確保や下水道接続率の向上を図ることで自主財源を確保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新潟県村上市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58,238
57,907
1,174.17
42,888,826
40,981,938
1,827,414
22,041,079
33,934,025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102.4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xmlns=""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83922</xdr:rowOff>
    </xdr:from>
    <xdr:to>
      <xdr:col>24</xdr:col>
      <xdr:colOff>62865</xdr:colOff>
      <xdr:row>37</xdr:row>
      <xdr:rowOff>133299</xdr:rowOff>
    </xdr:to>
    <xdr:cxnSp macro="">
      <xdr:nvCxnSpPr>
        <xdr:cNvPr id="54" name="直線コネクタ 53">
          <a:extLst>
            <a:ext uri="{FF2B5EF4-FFF2-40B4-BE49-F238E27FC236}">
              <a16:creationId xmlns:a16="http://schemas.microsoft.com/office/drawing/2014/main" xmlns="" id="{00000000-0008-0000-0700-000036000000}"/>
            </a:ext>
          </a:extLst>
        </xdr:cNvPr>
        <xdr:cNvCxnSpPr/>
      </xdr:nvCxnSpPr>
      <xdr:spPr>
        <a:xfrm flipV="1">
          <a:off x="4633595" y="5227422"/>
          <a:ext cx="1270" cy="124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137126</xdr:rowOff>
    </xdr:from>
    <xdr:ext cx="469744" cy="259045"/>
    <xdr:sp macro="" textlink="">
      <xdr:nvSpPr>
        <xdr:cNvPr id="55" name="議会費最小値テキスト">
          <a:extLst>
            <a:ext uri="{FF2B5EF4-FFF2-40B4-BE49-F238E27FC236}">
              <a16:creationId xmlns:a16="http://schemas.microsoft.com/office/drawing/2014/main" xmlns="" id="{00000000-0008-0000-0700-000037000000}"/>
            </a:ext>
          </a:extLst>
        </xdr:cNvPr>
        <xdr:cNvSpPr txBox="1"/>
      </xdr:nvSpPr>
      <xdr:spPr>
        <a:xfrm>
          <a:off x="4686300" y="6480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133299</xdr:rowOff>
    </xdr:from>
    <xdr:to>
      <xdr:col>24</xdr:col>
      <xdr:colOff>152400</xdr:colOff>
      <xdr:row>37</xdr:row>
      <xdr:rowOff>133299</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a:off x="4546600" y="647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30599</xdr:rowOff>
    </xdr:from>
    <xdr:ext cx="469744" cy="259045"/>
    <xdr:sp macro="" textlink="">
      <xdr:nvSpPr>
        <xdr:cNvPr id="57" name="議会費最大値テキスト">
          <a:extLst>
            <a:ext uri="{FF2B5EF4-FFF2-40B4-BE49-F238E27FC236}">
              <a16:creationId xmlns:a16="http://schemas.microsoft.com/office/drawing/2014/main" xmlns="" id="{00000000-0008-0000-0700-000039000000}"/>
            </a:ext>
          </a:extLst>
        </xdr:cNvPr>
        <xdr:cNvSpPr txBox="1"/>
      </xdr:nvSpPr>
      <xdr:spPr>
        <a:xfrm>
          <a:off x="4686300" y="500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83922</xdr:rowOff>
    </xdr:from>
    <xdr:to>
      <xdr:col>24</xdr:col>
      <xdr:colOff>152400</xdr:colOff>
      <xdr:row>30</xdr:row>
      <xdr:rowOff>83922</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5227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75235</xdr:rowOff>
    </xdr:from>
    <xdr:to>
      <xdr:col>24</xdr:col>
      <xdr:colOff>63500</xdr:colOff>
      <xdr:row>36</xdr:row>
      <xdr:rowOff>72949</xdr:rowOff>
    </xdr:to>
    <xdr:cxnSp macro="">
      <xdr:nvCxnSpPr>
        <xdr:cNvPr id="59" name="直線コネクタ 58">
          <a:extLst>
            <a:ext uri="{FF2B5EF4-FFF2-40B4-BE49-F238E27FC236}">
              <a16:creationId xmlns:a16="http://schemas.microsoft.com/office/drawing/2014/main" xmlns="" id="{00000000-0008-0000-0700-00003B000000}"/>
            </a:ext>
          </a:extLst>
        </xdr:cNvPr>
        <xdr:cNvCxnSpPr/>
      </xdr:nvCxnSpPr>
      <xdr:spPr>
        <a:xfrm>
          <a:off x="3797300" y="6075985"/>
          <a:ext cx="8382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164355</xdr:rowOff>
    </xdr:from>
    <xdr:ext cx="469744" cy="259045"/>
    <xdr:sp macro="" textlink="">
      <xdr:nvSpPr>
        <xdr:cNvPr id="60" name="議会費平均値テキスト">
          <a:extLst>
            <a:ext uri="{FF2B5EF4-FFF2-40B4-BE49-F238E27FC236}">
              <a16:creationId xmlns:a16="http://schemas.microsoft.com/office/drawing/2014/main" xmlns="" id="{00000000-0008-0000-0700-00003C000000}"/>
            </a:ext>
          </a:extLst>
        </xdr:cNvPr>
        <xdr:cNvSpPr txBox="1"/>
      </xdr:nvSpPr>
      <xdr:spPr>
        <a:xfrm>
          <a:off x="4686300" y="5822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141478</xdr:rowOff>
    </xdr:from>
    <xdr:to>
      <xdr:col>24</xdr:col>
      <xdr:colOff>114300</xdr:colOff>
      <xdr:row>35</xdr:row>
      <xdr:rowOff>71628</xdr:rowOff>
    </xdr:to>
    <xdr:sp macro="" textlink="">
      <xdr:nvSpPr>
        <xdr:cNvPr id="61" name="フローチャート: 判断 60">
          <a:extLst>
            <a:ext uri="{FF2B5EF4-FFF2-40B4-BE49-F238E27FC236}">
              <a16:creationId xmlns:a16="http://schemas.microsoft.com/office/drawing/2014/main" xmlns="" id="{00000000-0008-0000-0700-00003D000000}"/>
            </a:ext>
          </a:extLst>
        </xdr:cNvPr>
        <xdr:cNvSpPr/>
      </xdr:nvSpPr>
      <xdr:spPr>
        <a:xfrm>
          <a:off x="45847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75235</xdr:rowOff>
    </xdr:from>
    <xdr:to>
      <xdr:col>19</xdr:col>
      <xdr:colOff>177800</xdr:colOff>
      <xdr:row>35</xdr:row>
      <xdr:rowOff>79807</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flipV="1">
          <a:off x="2908300" y="607598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94386</xdr:rowOff>
    </xdr:from>
    <xdr:to>
      <xdr:col>20</xdr:col>
      <xdr:colOff>38100</xdr:colOff>
      <xdr:row>35</xdr:row>
      <xdr:rowOff>24536</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3746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41063</xdr:rowOff>
    </xdr:from>
    <xdr:ext cx="469744" cy="259045"/>
    <xdr:sp macro="" textlink="">
      <xdr:nvSpPr>
        <xdr:cNvPr id="64" name="テキスト ボックス 63">
          <a:extLst>
            <a:ext uri="{FF2B5EF4-FFF2-40B4-BE49-F238E27FC236}">
              <a16:creationId xmlns:a16="http://schemas.microsoft.com/office/drawing/2014/main" xmlns="" id="{00000000-0008-0000-0700-000040000000}"/>
            </a:ext>
          </a:extLst>
        </xdr:cNvPr>
        <xdr:cNvSpPr txBox="1"/>
      </xdr:nvSpPr>
      <xdr:spPr>
        <a:xfrm>
          <a:off x="3562428" y="569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65176</xdr:rowOff>
    </xdr:from>
    <xdr:to>
      <xdr:col>15</xdr:col>
      <xdr:colOff>50800</xdr:colOff>
      <xdr:row>35</xdr:row>
      <xdr:rowOff>79807</xdr:rowOff>
    </xdr:to>
    <xdr:cxnSp macro="">
      <xdr:nvCxnSpPr>
        <xdr:cNvPr id="65" name="直線コネクタ 64">
          <a:extLst>
            <a:ext uri="{FF2B5EF4-FFF2-40B4-BE49-F238E27FC236}">
              <a16:creationId xmlns:a16="http://schemas.microsoft.com/office/drawing/2014/main" xmlns="" id="{00000000-0008-0000-0700-000041000000}"/>
            </a:ext>
          </a:extLst>
        </xdr:cNvPr>
        <xdr:cNvCxnSpPr/>
      </xdr:nvCxnSpPr>
      <xdr:spPr>
        <a:xfrm>
          <a:off x="2019300" y="6065926"/>
          <a:ext cx="8890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83871</xdr:rowOff>
    </xdr:from>
    <xdr:to>
      <xdr:col>15</xdr:col>
      <xdr:colOff>101600</xdr:colOff>
      <xdr:row>35</xdr:row>
      <xdr:rowOff>14021</xdr:rowOff>
    </xdr:to>
    <xdr:sp macro="" textlink="">
      <xdr:nvSpPr>
        <xdr:cNvPr id="66" name="フローチャート: 判断 65">
          <a:extLst>
            <a:ext uri="{FF2B5EF4-FFF2-40B4-BE49-F238E27FC236}">
              <a16:creationId xmlns:a16="http://schemas.microsoft.com/office/drawing/2014/main" xmlns="" id="{00000000-0008-0000-0700-000042000000}"/>
            </a:ext>
          </a:extLst>
        </xdr:cNvPr>
        <xdr:cNvSpPr/>
      </xdr:nvSpPr>
      <xdr:spPr>
        <a:xfrm>
          <a:off x="2857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30548</xdr:rowOff>
    </xdr:from>
    <xdr:ext cx="469744" cy="259045"/>
    <xdr:sp macro="" textlink="">
      <xdr:nvSpPr>
        <xdr:cNvPr id="67" name="テキスト ボックス 66">
          <a:extLst>
            <a:ext uri="{FF2B5EF4-FFF2-40B4-BE49-F238E27FC236}">
              <a16:creationId xmlns:a16="http://schemas.microsoft.com/office/drawing/2014/main" xmlns="" id="{00000000-0008-0000-0700-000043000000}"/>
            </a:ext>
          </a:extLst>
        </xdr:cNvPr>
        <xdr:cNvSpPr txBox="1"/>
      </xdr:nvSpPr>
      <xdr:spPr>
        <a:xfrm>
          <a:off x="2673428" y="568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65176</xdr:rowOff>
    </xdr:from>
    <xdr:to>
      <xdr:col>10</xdr:col>
      <xdr:colOff>114300</xdr:colOff>
      <xdr:row>35</xdr:row>
      <xdr:rowOff>122784</xdr:rowOff>
    </xdr:to>
    <xdr:cxnSp macro="">
      <xdr:nvCxnSpPr>
        <xdr:cNvPr id="68" name="直線コネクタ 67">
          <a:extLst>
            <a:ext uri="{FF2B5EF4-FFF2-40B4-BE49-F238E27FC236}">
              <a16:creationId xmlns:a16="http://schemas.microsoft.com/office/drawing/2014/main" xmlns="" id="{00000000-0008-0000-0700-000044000000}"/>
            </a:ext>
          </a:extLst>
        </xdr:cNvPr>
        <xdr:cNvCxnSpPr/>
      </xdr:nvCxnSpPr>
      <xdr:spPr>
        <a:xfrm flipV="1">
          <a:off x="1130300" y="6065926"/>
          <a:ext cx="889000" cy="57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71984</xdr:rowOff>
    </xdr:from>
    <xdr:to>
      <xdr:col>10</xdr:col>
      <xdr:colOff>165100</xdr:colOff>
      <xdr:row>35</xdr:row>
      <xdr:rowOff>2134</xdr:rowOff>
    </xdr:to>
    <xdr:sp macro="" textlink="">
      <xdr:nvSpPr>
        <xdr:cNvPr id="69" name="フローチャート: 判断 68">
          <a:extLst>
            <a:ext uri="{FF2B5EF4-FFF2-40B4-BE49-F238E27FC236}">
              <a16:creationId xmlns:a16="http://schemas.microsoft.com/office/drawing/2014/main" xmlns="" id="{00000000-0008-0000-0700-000045000000}"/>
            </a:ext>
          </a:extLst>
        </xdr:cNvPr>
        <xdr:cNvSpPr/>
      </xdr:nvSpPr>
      <xdr:spPr>
        <a:xfrm>
          <a:off x="1968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18661</xdr:rowOff>
    </xdr:from>
    <xdr:ext cx="469744" cy="259045"/>
    <xdr:sp macro="" textlink="">
      <xdr:nvSpPr>
        <xdr:cNvPr id="70" name="テキスト ボックス 69">
          <a:extLst>
            <a:ext uri="{FF2B5EF4-FFF2-40B4-BE49-F238E27FC236}">
              <a16:creationId xmlns:a16="http://schemas.microsoft.com/office/drawing/2014/main" xmlns="" id="{00000000-0008-0000-0700-000046000000}"/>
            </a:ext>
          </a:extLst>
        </xdr:cNvPr>
        <xdr:cNvSpPr txBox="1"/>
      </xdr:nvSpPr>
      <xdr:spPr>
        <a:xfrm>
          <a:off x="1784428" y="567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86157</xdr:rowOff>
    </xdr:from>
    <xdr:to>
      <xdr:col>6</xdr:col>
      <xdr:colOff>38100</xdr:colOff>
      <xdr:row>35</xdr:row>
      <xdr:rowOff>16307</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079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32834</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895428" y="569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xmlns=""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22149</xdr:rowOff>
    </xdr:from>
    <xdr:to>
      <xdr:col>24</xdr:col>
      <xdr:colOff>114300</xdr:colOff>
      <xdr:row>36</xdr:row>
      <xdr:rowOff>123749</xdr:rowOff>
    </xdr:to>
    <xdr:sp macro="" textlink="">
      <xdr:nvSpPr>
        <xdr:cNvPr id="78" name="楕円 77">
          <a:extLst>
            <a:ext uri="{FF2B5EF4-FFF2-40B4-BE49-F238E27FC236}">
              <a16:creationId xmlns:a16="http://schemas.microsoft.com/office/drawing/2014/main" xmlns="" id="{00000000-0008-0000-0700-00004E000000}"/>
            </a:ext>
          </a:extLst>
        </xdr:cNvPr>
        <xdr:cNvSpPr/>
      </xdr:nvSpPr>
      <xdr:spPr>
        <a:xfrm>
          <a:off x="4584700" y="619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576</xdr:rowOff>
    </xdr:from>
    <xdr:ext cx="469744" cy="259045"/>
    <xdr:sp macro="" textlink="">
      <xdr:nvSpPr>
        <xdr:cNvPr id="79" name="議会費該当値テキスト">
          <a:extLst>
            <a:ext uri="{FF2B5EF4-FFF2-40B4-BE49-F238E27FC236}">
              <a16:creationId xmlns:a16="http://schemas.microsoft.com/office/drawing/2014/main" xmlns="" id="{00000000-0008-0000-0700-00004F000000}"/>
            </a:ext>
          </a:extLst>
        </xdr:cNvPr>
        <xdr:cNvSpPr txBox="1"/>
      </xdr:nvSpPr>
      <xdr:spPr>
        <a:xfrm>
          <a:off x="4686300" y="617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24435</xdr:rowOff>
    </xdr:from>
    <xdr:to>
      <xdr:col>20</xdr:col>
      <xdr:colOff>38100</xdr:colOff>
      <xdr:row>35</xdr:row>
      <xdr:rowOff>126035</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3746500" y="602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117162</xdr:rowOff>
    </xdr:from>
    <xdr:ext cx="469744" cy="259045"/>
    <xdr:sp macro="" textlink="">
      <xdr:nvSpPr>
        <xdr:cNvPr id="81" name="テキスト ボックス 80">
          <a:extLst>
            <a:ext uri="{FF2B5EF4-FFF2-40B4-BE49-F238E27FC236}">
              <a16:creationId xmlns:a16="http://schemas.microsoft.com/office/drawing/2014/main" xmlns="" id="{00000000-0008-0000-0700-000051000000}"/>
            </a:ext>
          </a:extLst>
        </xdr:cNvPr>
        <xdr:cNvSpPr txBox="1"/>
      </xdr:nvSpPr>
      <xdr:spPr>
        <a:xfrm>
          <a:off x="3562428" y="6117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29007</xdr:rowOff>
    </xdr:from>
    <xdr:to>
      <xdr:col>15</xdr:col>
      <xdr:colOff>101600</xdr:colOff>
      <xdr:row>35</xdr:row>
      <xdr:rowOff>130607</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2857500" y="602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121734</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2673428" y="6122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14376</xdr:rowOff>
    </xdr:from>
    <xdr:to>
      <xdr:col>10</xdr:col>
      <xdr:colOff>165100</xdr:colOff>
      <xdr:row>35</xdr:row>
      <xdr:rowOff>115976</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1968500" y="601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107103</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1784428" y="610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71984</xdr:rowOff>
    </xdr:from>
    <xdr:to>
      <xdr:col>6</xdr:col>
      <xdr:colOff>38100</xdr:colOff>
      <xdr:row>36</xdr:row>
      <xdr:rowOff>2134</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079500" y="607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164711</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895428" y="616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xmlns=""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xmlns=""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xmlns=""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xmlns=""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xmlns=""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xmlns=""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xmlns=""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23659</xdr:rowOff>
    </xdr:from>
    <xdr:to>
      <xdr:col>24</xdr:col>
      <xdr:colOff>62865</xdr:colOff>
      <xdr:row>56</xdr:row>
      <xdr:rowOff>71475</xdr:rowOff>
    </xdr:to>
    <xdr:cxnSp macro="">
      <xdr:nvCxnSpPr>
        <xdr:cNvPr id="111" name="直線コネクタ 110">
          <a:extLst>
            <a:ext uri="{FF2B5EF4-FFF2-40B4-BE49-F238E27FC236}">
              <a16:creationId xmlns:a16="http://schemas.microsoft.com/office/drawing/2014/main" xmlns="" id="{00000000-0008-0000-0700-00006F000000}"/>
            </a:ext>
          </a:extLst>
        </xdr:cNvPr>
        <xdr:cNvCxnSpPr/>
      </xdr:nvCxnSpPr>
      <xdr:spPr>
        <a:xfrm flipV="1">
          <a:off x="4633595" y="8767609"/>
          <a:ext cx="1270" cy="905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75302</xdr:rowOff>
    </xdr:from>
    <xdr:ext cx="599010" cy="259045"/>
    <xdr:sp macro="" textlink="">
      <xdr:nvSpPr>
        <xdr:cNvPr id="112" name="総務費最小値テキスト">
          <a:extLst>
            <a:ext uri="{FF2B5EF4-FFF2-40B4-BE49-F238E27FC236}">
              <a16:creationId xmlns:a16="http://schemas.microsoft.com/office/drawing/2014/main" xmlns="" id="{00000000-0008-0000-0700-000070000000}"/>
            </a:ext>
          </a:extLst>
        </xdr:cNvPr>
        <xdr:cNvSpPr txBox="1"/>
      </xdr:nvSpPr>
      <xdr:spPr>
        <a:xfrm>
          <a:off x="4686300" y="9676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71475</xdr:rowOff>
    </xdr:from>
    <xdr:to>
      <xdr:col>24</xdr:col>
      <xdr:colOff>152400</xdr:colOff>
      <xdr:row>56</xdr:row>
      <xdr:rowOff>71475</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a:off x="4546600" y="967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141786</xdr:rowOff>
    </xdr:from>
    <xdr:ext cx="599010" cy="259045"/>
    <xdr:sp macro="" textlink="">
      <xdr:nvSpPr>
        <xdr:cNvPr id="114" name="総務費最大値テキスト">
          <a:extLst>
            <a:ext uri="{FF2B5EF4-FFF2-40B4-BE49-F238E27FC236}">
              <a16:creationId xmlns:a16="http://schemas.microsoft.com/office/drawing/2014/main" xmlns="" id="{00000000-0008-0000-0700-000072000000}"/>
            </a:ext>
          </a:extLst>
        </xdr:cNvPr>
        <xdr:cNvSpPr txBox="1"/>
      </xdr:nvSpPr>
      <xdr:spPr>
        <a:xfrm>
          <a:off x="4686300" y="854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365,457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23659</xdr:rowOff>
    </xdr:from>
    <xdr:to>
      <xdr:col>24</xdr:col>
      <xdr:colOff>152400</xdr:colOff>
      <xdr:row>51</xdr:row>
      <xdr:rowOff>23659</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4546600" y="876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65995</xdr:rowOff>
    </xdr:from>
    <xdr:to>
      <xdr:col>24</xdr:col>
      <xdr:colOff>63500</xdr:colOff>
      <xdr:row>57</xdr:row>
      <xdr:rowOff>117880</xdr:rowOff>
    </xdr:to>
    <xdr:cxnSp macro="">
      <xdr:nvCxnSpPr>
        <xdr:cNvPr id="116" name="直線コネクタ 115">
          <a:extLst>
            <a:ext uri="{FF2B5EF4-FFF2-40B4-BE49-F238E27FC236}">
              <a16:creationId xmlns:a16="http://schemas.microsoft.com/office/drawing/2014/main" xmlns="" id="{00000000-0008-0000-0700-000074000000}"/>
            </a:ext>
          </a:extLst>
        </xdr:cNvPr>
        <xdr:cNvCxnSpPr/>
      </xdr:nvCxnSpPr>
      <xdr:spPr>
        <a:xfrm flipV="1">
          <a:off x="3797300" y="9495745"/>
          <a:ext cx="838200" cy="39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36377</xdr:rowOff>
    </xdr:from>
    <xdr:ext cx="599010" cy="259045"/>
    <xdr:sp macro="" textlink="">
      <xdr:nvSpPr>
        <xdr:cNvPr id="117" name="総務費平均値テキスト">
          <a:extLst>
            <a:ext uri="{FF2B5EF4-FFF2-40B4-BE49-F238E27FC236}">
              <a16:creationId xmlns:a16="http://schemas.microsoft.com/office/drawing/2014/main" xmlns="" id="{00000000-0008-0000-0700-000075000000}"/>
            </a:ext>
          </a:extLst>
        </xdr:cNvPr>
        <xdr:cNvSpPr txBox="1"/>
      </xdr:nvSpPr>
      <xdr:spPr>
        <a:xfrm>
          <a:off x="4686300" y="9294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13500</xdr:rowOff>
    </xdr:from>
    <xdr:to>
      <xdr:col>24</xdr:col>
      <xdr:colOff>114300</xdr:colOff>
      <xdr:row>55</xdr:row>
      <xdr:rowOff>115100</xdr:rowOff>
    </xdr:to>
    <xdr:sp macro="" textlink="">
      <xdr:nvSpPr>
        <xdr:cNvPr id="118" name="フローチャート: 判断 117">
          <a:extLst>
            <a:ext uri="{FF2B5EF4-FFF2-40B4-BE49-F238E27FC236}">
              <a16:creationId xmlns:a16="http://schemas.microsoft.com/office/drawing/2014/main" xmlns="" id="{00000000-0008-0000-0700-000076000000}"/>
            </a:ext>
          </a:extLst>
        </xdr:cNvPr>
        <xdr:cNvSpPr/>
      </xdr:nvSpPr>
      <xdr:spPr>
        <a:xfrm>
          <a:off x="4584700" y="944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82287</xdr:rowOff>
    </xdr:from>
    <xdr:to>
      <xdr:col>19</xdr:col>
      <xdr:colOff>177800</xdr:colOff>
      <xdr:row>57</xdr:row>
      <xdr:rowOff>117880</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a:off x="2908300" y="9854937"/>
          <a:ext cx="889000" cy="35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72761</xdr:rowOff>
    </xdr:from>
    <xdr:to>
      <xdr:col>20</xdr:col>
      <xdr:colOff>38100</xdr:colOff>
      <xdr:row>58</xdr:row>
      <xdr:rowOff>2911</xdr:rowOff>
    </xdr:to>
    <xdr:sp macro="" textlink="">
      <xdr:nvSpPr>
        <xdr:cNvPr id="120" name="フローチャート: 判断 119">
          <a:extLst>
            <a:ext uri="{FF2B5EF4-FFF2-40B4-BE49-F238E27FC236}">
              <a16:creationId xmlns:a16="http://schemas.microsoft.com/office/drawing/2014/main" xmlns="" id="{00000000-0008-0000-0700-000078000000}"/>
            </a:ext>
          </a:extLst>
        </xdr:cNvPr>
        <xdr:cNvSpPr/>
      </xdr:nvSpPr>
      <xdr:spPr>
        <a:xfrm>
          <a:off x="3746500" y="984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165488</xdr:rowOff>
    </xdr:from>
    <xdr:ext cx="534377" cy="259045"/>
    <xdr:sp macro="" textlink="">
      <xdr:nvSpPr>
        <xdr:cNvPr id="121" name="テキスト ボックス 120">
          <a:extLst>
            <a:ext uri="{FF2B5EF4-FFF2-40B4-BE49-F238E27FC236}">
              <a16:creationId xmlns:a16="http://schemas.microsoft.com/office/drawing/2014/main" xmlns="" id="{00000000-0008-0000-0700-000079000000}"/>
            </a:ext>
          </a:extLst>
        </xdr:cNvPr>
        <xdr:cNvSpPr txBox="1"/>
      </xdr:nvSpPr>
      <xdr:spPr>
        <a:xfrm>
          <a:off x="3530111" y="993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82287</xdr:rowOff>
    </xdr:from>
    <xdr:to>
      <xdr:col>15</xdr:col>
      <xdr:colOff>50800</xdr:colOff>
      <xdr:row>58</xdr:row>
      <xdr:rowOff>1305</xdr:rowOff>
    </xdr:to>
    <xdr:cxnSp macro="">
      <xdr:nvCxnSpPr>
        <xdr:cNvPr id="122" name="直線コネクタ 121">
          <a:extLst>
            <a:ext uri="{FF2B5EF4-FFF2-40B4-BE49-F238E27FC236}">
              <a16:creationId xmlns:a16="http://schemas.microsoft.com/office/drawing/2014/main" xmlns="" id="{00000000-0008-0000-0700-00007A000000}"/>
            </a:ext>
          </a:extLst>
        </xdr:cNvPr>
        <xdr:cNvCxnSpPr/>
      </xdr:nvCxnSpPr>
      <xdr:spPr>
        <a:xfrm flipV="1">
          <a:off x="2019300" y="9854937"/>
          <a:ext cx="889000" cy="90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84991</xdr:rowOff>
    </xdr:from>
    <xdr:to>
      <xdr:col>15</xdr:col>
      <xdr:colOff>101600</xdr:colOff>
      <xdr:row>58</xdr:row>
      <xdr:rowOff>15141</xdr:rowOff>
    </xdr:to>
    <xdr:sp macro="" textlink="">
      <xdr:nvSpPr>
        <xdr:cNvPr id="123" name="フローチャート: 判断 122">
          <a:extLst>
            <a:ext uri="{FF2B5EF4-FFF2-40B4-BE49-F238E27FC236}">
              <a16:creationId xmlns:a16="http://schemas.microsoft.com/office/drawing/2014/main" xmlns="" id="{00000000-0008-0000-0700-00007B000000}"/>
            </a:ext>
          </a:extLst>
        </xdr:cNvPr>
        <xdr:cNvSpPr/>
      </xdr:nvSpPr>
      <xdr:spPr>
        <a:xfrm>
          <a:off x="2857500" y="985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6268</xdr:rowOff>
    </xdr:from>
    <xdr:ext cx="534377" cy="259045"/>
    <xdr:sp macro="" textlink="">
      <xdr:nvSpPr>
        <xdr:cNvPr id="124" name="テキスト ボックス 123">
          <a:extLst>
            <a:ext uri="{FF2B5EF4-FFF2-40B4-BE49-F238E27FC236}">
              <a16:creationId xmlns:a16="http://schemas.microsoft.com/office/drawing/2014/main" xmlns="" id="{00000000-0008-0000-0700-00007C000000}"/>
            </a:ext>
          </a:extLst>
        </xdr:cNvPr>
        <xdr:cNvSpPr txBox="1"/>
      </xdr:nvSpPr>
      <xdr:spPr>
        <a:xfrm>
          <a:off x="2641111" y="995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1305</xdr:rowOff>
    </xdr:from>
    <xdr:to>
      <xdr:col>10</xdr:col>
      <xdr:colOff>114300</xdr:colOff>
      <xdr:row>58</xdr:row>
      <xdr:rowOff>4803</xdr:rowOff>
    </xdr:to>
    <xdr:cxnSp macro="">
      <xdr:nvCxnSpPr>
        <xdr:cNvPr id="125" name="直線コネクタ 124">
          <a:extLst>
            <a:ext uri="{FF2B5EF4-FFF2-40B4-BE49-F238E27FC236}">
              <a16:creationId xmlns:a16="http://schemas.microsoft.com/office/drawing/2014/main" xmlns="" id="{00000000-0008-0000-0700-00007D000000}"/>
            </a:ext>
          </a:extLst>
        </xdr:cNvPr>
        <xdr:cNvCxnSpPr/>
      </xdr:nvCxnSpPr>
      <xdr:spPr>
        <a:xfrm flipV="1">
          <a:off x="1130300" y="9945405"/>
          <a:ext cx="889000" cy="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84336</xdr:rowOff>
    </xdr:from>
    <xdr:to>
      <xdr:col>10</xdr:col>
      <xdr:colOff>165100</xdr:colOff>
      <xdr:row>58</xdr:row>
      <xdr:rowOff>14486</xdr:rowOff>
    </xdr:to>
    <xdr:sp macro="" textlink="">
      <xdr:nvSpPr>
        <xdr:cNvPr id="126" name="フローチャート: 判断 125">
          <a:extLst>
            <a:ext uri="{FF2B5EF4-FFF2-40B4-BE49-F238E27FC236}">
              <a16:creationId xmlns:a16="http://schemas.microsoft.com/office/drawing/2014/main" xmlns="" id="{00000000-0008-0000-0700-00007E000000}"/>
            </a:ext>
          </a:extLst>
        </xdr:cNvPr>
        <xdr:cNvSpPr/>
      </xdr:nvSpPr>
      <xdr:spPr>
        <a:xfrm>
          <a:off x="1968500" y="9856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31013</xdr:rowOff>
    </xdr:from>
    <xdr:ext cx="534377" cy="259045"/>
    <xdr:sp macro="" textlink="">
      <xdr:nvSpPr>
        <xdr:cNvPr id="127" name="テキスト ボックス 126">
          <a:extLst>
            <a:ext uri="{FF2B5EF4-FFF2-40B4-BE49-F238E27FC236}">
              <a16:creationId xmlns:a16="http://schemas.microsoft.com/office/drawing/2014/main" xmlns="" id="{00000000-0008-0000-0700-00007F000000}"/>
            </a:ext>
          </a:extLst>
        </xdr:cNvPr>
        <xdr:cNvSpPr txBox="1"/>
      </xdr:nvSpPr>
      <xdr:spPr>
        <a:xfrm>
          <a:off x="1752111" y="963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79413</xdr:rowOff>
    </xdr:from>
    <xdr:to>
      <xdr:col>6</xdr:col>
      <xdr:colOff>38100</xdr:colOff>
      <xdr:row>58</xdr:row>
      <xdr:rowOff>9563</xdr:rowOff>
    </xdr:to>
    <xdr:sp macro="" textlink="">
      <xdr:nvSpPr>
        <xdr:cNvPr id="128" name="フローチャート: 判断 127">
          <a:extLst>
            <a:ext uri="{FF2B5EF4-FFF2-40B4-BE49-F238E27FC236}">
              <a16:creationId xmlns:a16="http://schemas.microsoft.com/office/drawing/2014/main" xmlns="" id="{00000000-0008-0000-0700-000080000000}"/>
            </a:ext>
          </a:extLst>
        </xdr:cNvPr>
        <xdr:cNvSpPr/>
      </xdr:nvSpPr>
      <xdr:spPr>
        <a:xfrm>
          <a:off x="1079500" y="985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26090</xdr:rowOff>
    </xdr:from>
    <xdr:ext cx="534377"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863111" y="962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15195</xdr:rowOff>
    </xdr:from>
    <xdr:to>
      <xdr:col>24</xdr:col>
      <xdr:colOff>114300</xdr:colOff>
      <xdr:row>55</xdr:row>
      <xdr:rowOff>116795</xdr:rowOff>
    </xdr:to>
    <xdr:sp macro="" textlink="">
      <xdr:nvSpPr>
        <xdr:cNvPr id="135" name="楕円 134">
          <a:extLst>
            <a:ext uri="{FF2B5EF4-FFF2-40B4-BE49-F238E27FC236}">
              <a16:creationId xmlns:a16="http://schemas.microsoft.com/office/drawing/2014/main" xmlns="" id="{00000000-0008-0000-0700-000087000000}"/>
            </a:ext>
          </a:extLst>
        </xdr:cNvPr>
        <xdr:cNvSpPr/>
      </xdr:nvSpPr>
      <xdr:spPr>
        <a:xfrm>
          <a:off x="4584700" y="944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165072</xdr:rowOff>
    </xdr:from>
    <xdr:ext cx="599010" cy="259045"/>
    <xdr:sp macro="" textlink="">
      <xdr:nvSpPr>
        <xdr:cNvPr id="136" name="総務費該当値テキスト">
          <a:extLst>
            <a:ext uri="{FF2B5EF4-FFF2-40B4-BE49-F238E27FC236}">
              <a16:creationId xmlns:a16="http://schemas.microsoft.com/office/drawing/2014/main" xmlns="" id="{00000000-0008-0000-0700-000088000000}"/>
            </a:ext>
          </a:extLst>
        </xdr:cNvPr>
        <xdr:cNvSpPr txBox="1"/>
      </xdr:nvSpPr>
      <xdr:spPr>
        <a:xfrm>
          <a:off x="4686300" y="942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67080</xdr:rowOff>
    </xdr:from>
    <xdr:to>
      <xdr:col>20</xdr:col>
      <xdr:colOff>38100</xdr:colOff>
      <xdr:row>57</xdr:row>
      <xdr:rowOff>168680</xdr:rowOff>
    </xdr:to>
    <xdr:sp macro="" textlink="">
      <xdr:nvSpPr>
        <xdr:cNvPr id="137" name="楕円 136">
          <a:extLst>
            <a:ext uri="{FF2B5EF4-FFF2-40B4-BE49-F238E27FC236}">
              <a16:creationId xmlns:a16="http://schemas.microsoft.com/office/drawing/2014/main" xmlns="" id="{00000000-0008-0000-0700-000089000000}"/>
            </a:ext>
          </a:extLst>
        </xdr:cNvPr>
        <xdr:cNvSpPr/>
      </xdr:nvSpPr>
      <xdr:spPr>
        <a:xfrm>
          <a:off x="3746500" y="983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13757</xdr:rowOff>
    </xdr:from>
    <xdr:ext cx="534377"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3530111" y="9614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31487</xdr:rowOff>
    </xdr:from>
    <xdr:to>
      <xdr:col>15</xdr:col>
      <xdr:colOff>101600</xdr:colOff>
      <xdr:row>57</xdr:row>
      <xdr:rowOff>133087</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2857500" y="980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149614</xdr:rowOff>
    </xdr:from>
    <xdr:ext cx="534377"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2641111" y="957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121955</xdr:rowOff>
    </xdr:from>
    <xdr:to>
      <xdr:col>10</xdr:col>
      <xdr:colOff>165100</xdr:colOff>
      <xdr:row>58</xdr:row>
      <xdr:rowOff>52105</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1968500" y="989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43232</xdr:rowOff>
    </xdr:from>
    <xdr:ext cx="534377"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1752111" y="998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125453</xdr:rowOff>
    </xdr:from>
    <xdr:to>
      <xdr:col>6</xdr:col>
      <xdr:colOff>38100</xdr:colOff>
      <xdr:row>58</xdr:row>
      <xdr:rowOff>55603</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1079500" y="989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46730</xdr:rowOff>
    </xdr:from>
    <xdr:ext cx="534377"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863111" y="999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xmlns=""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xmlns=""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xmlns=""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xmlns=""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xmlns=""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163665</xdr:rowOff>
    </xdr:from>
    <xdr:to>
      <xdr:col>24</xdr:col>
      <xdr:colOff>62865</xdr:colOff>
      <xdr:row>78</xdr:row>
      <xdr:rowOff>26963</xdr:rowOff>
    </xdr:to>
    <xdr:cxnSp macro="">
      <xdr:nvCxnSpPr>
        <xdr:cNvPr id="169" name="直線コネクタ 168">
          <a:extLst>
            <a:ext uri="{FF2B5EF4-FFF2-40B4-BE49-F238E27FC236}">
              <a16:creationId xmlns:a16="http://schemas.microsoft.com/office/drawing/2014/main" xmlns="" id="{00000000-0008-0000-0700-0000A9000000}"/>
            </a:ext>
          </a:extLst>
        </xdr:cNvPr>
        <xdr:cNvCxnSpPr/>
      </xdr:nvCxnSpPr>
      <xdr:spPr>
        <a:xfrm flipV="1">
          <a:off x="4633595" y="11993715"/>
          <a:ext cx="1270" cy="1406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30790</xdr:rowOff>
    </xdr:from>
    <xdr:ext cx="599010" cy="259045"/>
    <xdr:sp macro="" textlink="">
      <xdr:nvSpPr>
        <xdr:cNvPr id="170" name="民生費最小値テキスト">
          <a:extLst>
            <a:ext uri="{FF2B5EF4-FFF2-40B4-BE49-F238E27FC236}">
              <a16:creationId xmlns:a16="http://schemas.microsoft.com/office/drawing/2014/main" xmlns="" id="{00000000-0008-0000-0700-0000AA000000}"/>
            </a:ext>
          </a:extLst>
        </xdr:cNvPr>
        <xdr:cNvSpPr txBox="1"/>
      </xdr:nvSpPr>
      <xdr:spPr>
        <a:xfrm>
          <a:off x="4686300" y="13403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26963</xdr:rowOff>
    </xdr:from>
    <xdr:to>
      <xdr:col>24</xdr:col>
      <xdr:colOff>152400</xdr:colOff>
      <xdr:row>78</xdr:row>
      <xdr:rowOff>26963</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a:off x="4546600" y="134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110342</xdr:rowOff>
    </xdr:from>
    <xdr:ext cx="599010" cy="259045"/>
    <xdr:sp macro="" textlink="">
      <xdr:nvSpPr>
        <xdr:cNvPr id="172" name="民生費最大値テキスト">
          <a:extLst>
            <a:ext uri="{FF2B5EF4-FFF2-40B4-BE49-F238E27FC236}">
              <a16:creationId xmlns:a16="http://schemas.microsoft.com/office/drawing/2014/main" xmlns="" id="{00000000-0008-0000-0700-0000AC000000}"/>
            </a:ext>
          </a:extLst>
        </xdr:cNvPr>
        <xdr:cNvSpPr txBox="1"/>
      </xdr:nvSpPr>
      <xdr:spPr>
        <a:xfrm>
          <a:off x="4686300" y="1176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245,613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163665</xdr:rowOff>
    </xdr:from>
    <xdr:to>
      <xdr:col>24</xdr:col>
      <xdr:colOff>152400</xdr:colOff>
      <xdr:row>69</xdr:row>
      <xdr:rowOff>163665</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4546600" y="1199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20129</xdr:rowOff>
    </xdr:from>
    <xdr:to>
      <xdr:col>24</xdr:col>
      <xdr:colOff>63500</xdr:colOff>
      <xdr:row>76</xdr:row>
      <xdr:rowOff>126085</xdr:rowOff>
    </xdr:to>
    <xdr:cxnSp macro="">
      <xdr:nvCxnSpPr>
        <xdr:cNvPr id="174" name="直線コネクタ 173">
          <a:extLst>
            <a:ext uri="{FF2B5EF4-FFF2-40B4-BE49-F238E27FC236}">
              <a16:creationId xmlns:a16="http://schemas.microsoft.com/office/drawing/2014/main" xmlns="" id="{00000000-0008-0000-0700-0000AE000000}"/>
            </a:ext>
          </a:extLst>
        </xdr:cNvPr>
        <xdr:cNvCxnSpPr/>
      </xdr:nvCxnSpPr>
      <xdr:spPr>
        <a:xfrm flipV="1">
          <a:off x="3797300" y="13050329"/>
          <a:ext cx="838200" cy="10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167771</xdr:rowOff>
    </xdr:from>
    <xdr:ext cx="599010" cy="259045"/>
    <xdr:sp macro="" textlink="">
      <xdr:nvSpPr>
        <xdr:cNvPr id="175" name="民生費平均値テキスト">
          <a:extLst>
            <a:ext uri="{FF2B5EF4-FFF2-40B4-BE49-F238E27FC236}">
              <a16:creationId xmlns:a16="http://schemas.microsoft.com/office/drawing/2014/main" xmlns="" id="{00000000-0008-0000-0700-0000AF000000}"/>
            </a:ext>
          </a:extLst>
        </xdr:cNvPr>
        <xdr:cNvSpPr txBox="1"/>
      </xdr:nvSpPr>
      <xdr:spPr>
        <a:xfrm>
          <a:off x="4686300" y="126836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144894</xdr:rowOff>
    </xdr:from>
    <xdr:to>
      <xdr:col>24</xdr:col>
      <xdr:colOff>114300</xdr:colOff>
      <xdr:row>75</xdr:row>
      <xdr:rowOff>75044</xdr:rowOff>
    </xdr:to>
    <xdr:sp macro="" textlink="">
      <xdr:nvSpPr>
        <xdr:cNvPr id="176" name="フローチャート: 判断 175">
          <a:extLst>
            <a:ext uri="{FF2B5EF4-FFF2-40B4-BE49-F238E27FC236}">
              <a16:creationId xmlns:a16="http://schemas.microsoft.com/office/drawing/2014/main" xmlns="" id="{00000000-0008-0000-0700-0000B0000000}"/>
            </a:ext>
          </a:extLst>
        </xdr:cNvPr>
        <xdr:cNvSpPr/>
      </xdr:nvSpPr>
      <xdr:spPr>
        <a:xfrm>
          <a:off x="4584700" y="12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126085</xdr:rowOff>
    </xdr:from>
    <xdr:to>
      <xdr:col>19</xdr:col>
      <xdr:colOff>177800</xdr:colOff>
      <xdr:row>77</xdr:row>
      <xdr:rowOff>77902</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flipV="1">
          <a:off x="2908300" y="13156285"/>
          <a:ext cx="889000" cy="12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41237</xdr:rowOff>
    </xdr:from>
    <xdr:to>
      <xdr:col>20</xdr:col>
      <xdr:colOff>38100</xdr:colOff>
      <xdr:row>75</xdr:row>
      <xdr:rowOff>142837</xdr:rowOff>
    </xdr:to>
    <xdr:sp macro="" textlink="">
      <xdr:nvSpPr>
        <xdr:cNvPr id="178" name="フローチャート: 判断 177">
          <a:extLst>
            <a:ext uri="{FF2B5EF4-FFF2-40B4-BE49-F238E27FC236}">
              <a16:creationId xmlns:a16="http://schemas.microsoft.com/office/drawing/2014/main" xmlns="" id="{00000000-0008-0000-0700-0000B2000000}"/>
            </a:ext>
          </a:extLst>
        </xdr:cNvPr>
        <xdr:cNvSpPr/>
      </xdr:nvSpPr>
      <xdr:spPr>
        <a:xfrm>
          <a:off x="37465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159364</xdr:rowOff>
    </xdr:from>
    <xdr:ext cx="599010" cy="259045"/>
    <xdr:sp macro="" textlink="">
      <xdr:nvSpPr>
        <xdr:cNvPr id="179" name="テキスト ボックス 178">
          <a:extLst>
            <a:ext uri="{FF2B5EF4-FFF2-40B4-BE49-F238E27FC236}">
              <a16:creationId xmlns:a16="http://schemas.microsoft.com/office/drawing/2014/main" xmlns="" id="{00000000-0008-0000-0700-0000B3000000}"/>
            </a:ext>
          </a:extLst>
        </xdr:cNvPr>
        <xdr:cNvSpPr txBox="1"/>
      </xdr:nvSpPr>
      <xdr:spPr>
        <a:xfrm>
          <a:off x="3497795" y="12675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29311</xdr:rowOff>
    </xdr:from>
    <xdr:to>
      <xdr:col>15</xdr:col>
      <xdr:colOff>50800</xdr:colOff>
      <xdr:row>77</xdr:row>
      <xdr:rowOff>77902</xdr:rowOff>
    </xdr:to>
    <xdr:cxnSp macro="">
      <xdr:nvCxnSpPr>
        <xdr:cNvPr id="180" name="直線コネクタ 179">
          <a:extLst>
            <a:ext uri="{FF2B5EF4-FFF2-40B4-BE49-F238E27FC236}">
              <a16:creationId xmlns:a16="http://schemas.microsoft.com/office/drawing/2014/main" xmlns="" id="{00000000-0008-0000-0700-0000B4000000}"/>
            </a:ext>
          </a:extLst>
        </xdr:cNvPr>
        <xdr:cNvCxnSpPr/>
      </xdr:nvCxnSpPr>
      <xdr:spPr>
        <a:xfrm>
          <a:off x="2019300" y="13230961"/>
          <a:ext cx="889000" cy="4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111366</xdr:rowOff>
    </xdr:from>
    <xdr:to>
      <xdr:col>15</xdr:col>
      <xdr:colOff>101600</xdr:colOff>
      <xdr:row>76</xdr:row>
      <xdr:rowOff>41517</xdr:rowOff>
    </xdr:to>
    <xdr:sp macro="" textlink="">
      <xdr:nvSpPr>
        <xdr:cNvPr id="181" name="フローチャート: 判断 180">
          <a:extLst>
            <a:ext uri="{FF2B5EF4-FFF2-40B4-BE49-F238E27FC236}">
              <a16:creationId xmlns:a16="http://schemas.microsoft.com/office/drawing/2014/main" xmlns="" id="{00000000-0008-0000-0700-0000B5000000}"/>
            </a:ext>
          </a:extLst>
        </xdr:cNvPr>
        <xdr:cNvSpPr/>
      </xdr:nvSpPr>
      <xdr:spPr>
        <a:xfrm>
          <a:off x="2857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58043</xdr:rowOff>
    </xdr:from>
    <xdr:ext cx="599010" cy="259045"/>
    <xdr:sp macro="" textlink="">
      <xdr:nvSpPr>
        <xdr:cNvPr id="182" name="テキスト ボックス 181">
          <a:extLst>
            <a:ext uri="{FF2B5EF4-FFF2-40B4-BE49-F238E27FC236}">
              <a16:creationId xmlns:a16="http://schemas.microsoft.com/office/drawing/2014/main" xmlns="" id="{00000000-0008-0000-0700-0000B6000000}"/>
            </a:ext>
          </a:extLst>
        </xdr:cNvPr>
        <xdr:cNvSpPr txBox="1"/>
      </xdr:nvSpPr>
      <xdr:spPr>
        <a:xfrm>
          <a:off x="2608795" y="1274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29311</xdr:rowOff>
    </xdr:from>
    <xdr:to>
      <xdr:col>10</xdr:col>
      <xdr:colOff>114300</xdr:colOff>
      <xdr:row>77</xdr:row>
      <xdr:rowOff>79908</xdr:rowOff>
    </xdr:to>
    <xdr:cxnSp macro="">
      <xdr:nvCxnSpPr>
        <xdr:cNvPr id="183" name="直線コネクタ 182">
          <a:extLst>
            <a:ext uri="{FF2B5EF4-FFF2-40B4-BE49-F238E27FC236}">
              <a16:creationId xmlns:a16="http://schemas.microsoft.com/office/drawing/2014/main" xmlns="" id="{00000000-0008-0000-0700-0000B7000000}"/>
            </a:ext>
          </a:extLst>
        </xdr:cNvPr>
        <xdr:cNvCxnSpPr/>
      </xdr:nvCxnSpPr>
      <xdr:spPr>
        <a:xfrm flipV="1">
          <a:off x="1130300" y="13230961"/>
          <a:ext cx="889000" cy="5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110224</xdr:rowOff>
    </xdr:from>
    <xdr:to>
      <xdr:col>10</xdr:col>
      <xdr:colOff>165100</xdr:colOff>
      <xdr:row>76</xdr:row>
      <xdr:rowOff>40373</xdr:rowOff>
    </xdr:to>
    <xdr:sp macro="" textlink="">
      <xdr:nvSpPr>
        <xdr:cNvPr id="184" name="フローチャート: 判断 183">
          <a:extLst>
            <a:ext uri="{FF2B5EF4-FFF2-40B4-BE49-F238E27FC236}">
              <a16:creationId xmlns:a16="http://schemas.microsoft.com/office/drawing/2014/main" xmlns="" id="{00000000-0008-0000-0700-0000B8000000}"/>
            </a:ext>
          </a:extLst>
        </xdr:cNvPr>
        <xdr:cNvSpPr/>
      </xdr:nvSpPr>
      <xdr:spPr>
        <a:xfrm>
          <a:off x="1968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56901</xdr:rowOff>
    </xdr:from>
    <xdr:ext cx="599010" cy="259045"/>
    <xdr:sp macro="" textlink="">
      <xdr:nvSpPr>
        <xdr:cNvPr id="185" name="テキスト ボックス 184">
          <a:extLst>
            <a:ext uri="{FF2B5EF4-FFF2-40B4-BE49-F238E27FC236}">
              <a16:creationId xmlns:a16="http://schemas.microsoft.com/office/drawing/2014/main" xmlns="" id="{00000000-0008-0000-0700-0000B9000000}"/>
            </a:ext>
          </a:extLst>
        </xdr:cNvPr>
        <xdr:cNvSpPr txBox="1"/>
      </xdr:nvSpPr>
      <xdr:spPr>
        <a:xfrm>
          <a:off x="1719795" y="12744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154851</xdr:rowOff>
    </xdr:from>
    <xdr:to>
      <xdr:col>6</xdr:col>
      <xdr:colOff>38100</xdr:colOff>
      <xdr:row>76</xdr:row>
      <xdr:rowOff>85001</xdr:rowOff>
    </xdr:to>
    <xdr:sp macro="" textlink="">
      <xdr:nvSpPr>
        <xdr:cNvPr id="186" name="フローチャート: 判断 185">
          <a:extLst>
            <a:ext uri="{FF2B5EF4-FFF2-40B4-BE49-F238E27FC236}">
              <a16:creationId xmlns:a16="http://schemas.microsoft.com/office/drawing/2014/main" xmlns="" id="{00000000-0008-0000-0700-0000BA000000}"/>
            </a:ext>
          </a:extLst>
        </xdr:cNvPr>
        <xdr:cNvSpPr/>
      </xdr:nvSpPr>
      <xdr:spPr>
        <a:xfrm>
          <a:off x="1079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101528</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830795" y="1278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140780</xdr:rowOff>
    </xdr:from>
    <xdr:to>
      <xdr:col>24</xdr:col>
      <xdr:colOff>114300</xdr:colOff>
      <xdr:row>76</xdr:row>
      <xdr:rowOff>70929</xdr:rowOff>
    </xdr:to>
    <xdr:sp macro="" textlink="">
      <xdr:nvSpPr>
        <xdr:cNvPr id="193" name="楕円 192">
          <a:extLst>
            <a:ext uri="{FF2B5EF4-FFF2-40B4-BE49-F238E27FC236}">
              <a16:creationId xmlns:a16="http://schemas.microsoft.com/office/drawing/2014/main" xmlns="" id="{00000000-0008-0000-0700-0000C1000000}"/>
            </a:ext>
          </a:extLst>
        </xdr:cNvPr>
        <xdr:cNvSpPr/>
      </xdr:nvSpPr>
      <xdr:spPr>
        <a:xfrm>
          <a:off x="4584700" y="1299953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119206</xdr:rowOff>
    </xdr:from>
    <xdr:ext cx="599010" cy="259045"/>
    <xdr:sp macro="" textlink="">
      <xdr:nvSpPr>
        <xdr:cNvPr id="194" name="民生費該当値テキスト">
          <a:extLst>
            <a:ext uri="{FF2B5EF4-FFF2-40B4-BE49-F238E27FC236}">
              <a16:creationId xmlns:a16="http://schemas.microsoft.com/office/drawing/2014/main" xmlns="" id="{00000000-0008-0000-0700-0000C2000000}"/>
            </a:ext>
          </a:extLst>
        </xdr:cNvPr>
        <xdr:cNvSpPr txBox="1"/>
      </xdr:nvSpPr>
      <xdr:spPr>
        <a:xfrm>
          <a:off x="4686300" y="12977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75285</xdr:rowOff>
    </xdr:from>
    <xdr:to>
      <xdr:col>20</xdr:col>
      <xdr:colOff>38100</xdr:colOff>
      <xdr:row>77</xdr:row>
      <xdr:rowOff>5435</xdr:rowOff>
    </xdr:to>
    <xdr:sp macro="" textlink="">
      <xdr:nvSpPr>
        <xdr:cNvPr id="195" name="楕円 194">
          <a:extLst>
            <a:ext uri="{FF2B5EF4-FFF2-40B4-BE49-F238E27FC236}">
              <a16:creationId xmlns:a16="http://schemas.microsoft.com/office/drawing/2014/main" xmlns="" id="{00000000-0008-0000-0700-0000C3000000}"/>
            </a:ext>
          </a:extLst>
        </xdr:cNvPr>
        <xdr:cNvSpPr/>
      </xdr:nvSpPr>
      <xdr:spPr>
        <a:xfrm>
          <a:off x="3746500" y="1310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168012</xdr:rowOff>
    </xdr:from>
    <xdr:ext cx="59901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3497795" y="13198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27102</xdr:rowOff>
    </xdr:from>
    <xdr:to>
      <xdr:col>15</xdr:col>
      <xdr:colOff>101600</xdr:colOff>
      <xdr:row>77</xdr:row>
      <xdr:rowOff>128702</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2857500" y="1322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119829</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2608795" y="13321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149961</xdr:rowOff>
    </xdr:from>
    <xdr:to>
      <xdr:col>10</xdr:col>
      <xdr:colOff>165100</xdr:colOff>
      <xdr:row>77</xdr:row>
      <xdr:rowOff>80111</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1968500" y="1318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71238</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1719795" y="13272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29108</xdr:rowOff>
    </xdr:from>
    <xdr:to>
      <xdr:col>6</xdr:col>
      <xdr:colOff>38100</xdr:colOff>
      <xdr:row>77</xdr:row>
      <xdr:rowOff>130708</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1079500" y="1323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121835</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830795" y="13323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xmlns=""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xmlns=""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xmlns=""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xmlns=""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xmlns="" id="{00000000-0008-0000-07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xmlns="" id="{00000000-0008-0000-07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xmlns="" id="{00000000-0008-0000-07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xmlns=""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50622</xdr:rowOff>
    </xdr:from>
    <xdr:to>
      <xdr:col>24</xdr:col>
      <xdr:colOff>62865</xdr:colOff>
      <xdr:row>98</xdr:row>
      <xdr:rowOff>44331</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flipV="1">
          <a:off x="4633595" y="15481122"/>
          <a:ext cx="1270" cy="1365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48158</xdr:rowOff>
    </xdr:from>
    <xdr:ext cx="534377" cy="259045"/>
    <xdr:sp macro="" textlink="">
      <xdr:nvSpPr>
        <xdr:cNvPr id="229" name="衛生費最小値テキスト">
          <a:extLst>
            <a:ext uri="{FF2B5EF4-FFF2-40B4-BE49-F238E27FC236}">
              <a16:creationId xmlns:a16="http://schemas.microsoft.com/office/drawing/2014/main" xmlns="" id="{00000000-0008-0000-0700-0000E5000000}"/>
            </a:ext>
          </a:extLst>
        </xdr:cNvPr>
        <xdr:cNvSpPr txBox="1"/>
      </xdr:nvSpPr>
      <xdr:spPr>
        <a:xfrm>
          <a:off x="4686300" y="1685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44331</xdr:rowOff>
    </xdr:from>
    <xdr:to>
      <xdr:col>24</xdr:col>
      <xdr:colOff>152400</xdr:colOff>
      <xdr:row>98</xdr:row>
      <xdr:rowOff>44331</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a:off x="4546600" y="16846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168749</xdr:rowOff>
    </xdr:from>
    <xdr:ext cx="599010" cy="259045"/>
    <xdr:sp macro="" textlink="">
      <xdr:nvSpPr>
        <xdr:cNvPr id="231" name="衛生費最大値テキスト">
          <a:extLst>
            <a:ext uri="{FF2B5EF4-FFF2-40B4-BE49-F238E27FC236}">
              <a16:creationId xmlns:a16="http://schemas.microsoft.com/office/drawing/2014/main" xmlns="" id="{00000000-0008-0000-0700-0000E7000000}"/>
            </a:ext>
          </a:extLst>
        </xdr:cNvPr>
        <xdr:cNvSpPr txBox="1"/>
      </xdr:nvSpPr>
      <xdr:spPr>
        <a:xfrm>
          <a:off x="4686300" y="15256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50622</xdr:rowOff>
    </xdr:from>
    <xdr:to>
      <xdr:col>24</xdr:col>
      <xdr:colOff>152400</xdr:colOff>
      <xdr:row>90</xdr:row>
      <xdr:rowOff>50622</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a:off x="4546600" y="1548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143956</xdr:rowOff>
    </xdr:from>
    <xdr:to>
      <xdr:col>24</xdr:col>
      <xdr:colOff>63500</xdr:colOff>
      <xdr:row>95</xdr:row>
      <xdr:rowOff>169287</xdr:rowOff>
    </xdr:to>
    <xdr:cxnSp macro="">
      <xdr:nvCxnSpPr>
        <xdr:cNvPr id="233" name="直線コネクタ 232">
          <a:extLst>
            <a:ext uri="{FF2B5EF4-FFF2-40B4-BE49-F238E27FC236}">
              <a16:creationId xmlns:a16="http://schemas.microsoft.com/office/drawing/2014/main" xmlns="" id="{00000000-0008-0000-0700-0000E9000000}"/>
            </a:ext>
          </a:extLst>
        </xdr:cNvPr>
        <xdr:cNvCxnSpPr/>
      </xdr:nvCxnSpPr>
      <xdr:spPr>
        <a:xfrm>
          <a:off x="3797300" y="16431706"/>
          <a:ext cx="838200" cy="2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38839</xdr:rowOff>
    </xdr:from>
    <xdr:ext cx="534377" cy="259045"/>
    <xdr:sp macro="" textlink="">
      <xdr:nvSpPr>
        <xdr:cNvPr id="234" name="衛生費平均値テキスト">
          <a:extLst>
            <a:ext uri="{FF2B5EF4-FFF2-40B4-BE49-F238E27FC236}">
              <a16:creationId xmlns:a16="http://schemas.microsoft.com/office/drawing/2014/main" xmlns="" id="{00000000-0008-0000-0700-0000EA000000}"/>
            </a:ext>
          </a:extLst>
        </xdr:cNvPr>
        <xdr:cNvSpPr txBox="1"/>
      </xdr:nvSpPr>
      <xdr:spPr>
        <a:xfrm>
          <a:off x="4686300" y="16498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60412</xdr:rowOff>
    </xdr:from>
    <xdr:to>
      <xdr:col>24</xdr:col>
      <xdr:colOff>114300</xdr:colOff>
      <xdr:row>96</xdr:row>
      <xdr:rowOff>162012</xdr:rowOff>
    </xdr:to>
    <xdr:sp macro="" textlink="">
      <xdr:nvSpPr>
        <xdr:cNvPr id="235" name="フローチャート: 判断 234">
          <a:extLst>
            <a:ext uri="{FF2B5EF4-FFF2-40B4-BE49-F238E27FC236}">
              <a16:creationId xmlns:a16="http://schemas.microsoft.com/office/drawing/2014/main" xmlns="" id="{00000000-0008-0000-0700-0000EB000000}"/>
            </a:ext>
          </a:extLst>
        </xdr:cNvPr>
        <xdr:cNvSpPr/>
      </xdr:nvSpPr>
      <xdr:spPr>
        <a:xfrm>
          <a:off x="4584700" y="1651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143956</xdr:rowOff>
    </xdr:from>
    <xdr:to>
      <xdr:col>19</xdr:col>
      <xdr:colOff>177800</xdr:colOff>
      <xdr:row>96</xdr:row>
      <xdr:rowOff>108348</xdr:rowOff>
    </xdr:to>
    <xdr:cxnSp macro="">
      <xdr:nvCxnSpPr>
        <xdr:cNvPr id="236" name="直線コネクタ 235">
          <a:extLst>
            <a:ext uri="{FF2B5EF4-FFF2-40B4-BE49-F238E27FC236}">
              <a16:creationId xmlns:a16="http://schemas.microsoft.com/office/drawing/2014/main" xmlns="" id="{00000000-0008-0000-0700-0000EC000000}"/>
            </a:ext>
          </a:extLst>
        </xdr:cNvPr>
        <xdr:cNvCxnSpPr/>
      </xdr:nvCxnSpPr>
      <xdr:spPr>
        <a:xfrm flipV="1">
          <a:off x="2908300" y="16431706"/>
          <a:ext cx="889000" cy="13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96030</xdr:rowOff>
    </xdr:from>
    <xdr:to>
      <xdr:col>20</xdr:col>
      <xdr:colOff>38100</xdr:colOff>
      <xdr:row>97</xdr:row>
      <xdr:rowOff>26180</xdr:rowOff>
    </xdr:to>
    <xdr:sp macro="" textlink="">
      <xdr:nvSpPr>
        <xdr:cNvPr id="237" name="フローチャート: 判断 236">
          <a:extLst>
            <a:ext uri="{FF2B5EF4-FFF2-40B4-BE49-F238E27FC236}">
              <a16:creationId xmlns:a16="http://schemas.microsoft.com/office/drawing/2014/main" xmlns="" id="{00000000-0008-0000-0700-0000ED000000}"/>
            </a:ext>
          </a:extLst>
        </xdr:cNvPr>
        <xdr:cNvSpPr/>
      </xdr:nvSpPr>
      <xdr:spPr>
        <a:xfrm>
          <a:off x="3746500" y="1655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17307</xdr:rowOff>
    </xdr:from>
    <xdr:ext cx="534377" cy="259045"/>
    <xdr:sp macro="" textlink="">
      <xdr:nvSpPr>
        <xdr:cNvPr id="238" name="テキスト ボックス 237">
          <a:extLst>
            <a:ext uri="{FF2B5EF4-FFF2-40B4-BE49-F238E27FC236}">
              <a16:creationId xmlns:a16="http://schemas.microsoft.com/office/drawing/2014/main" xmlns="" id="{00000000-0008-0000-0700-0000EE000000}"/>
            </a:ext>
          </a:extLst>
        </xdr:cNvPr>
        <xdr:cNvSpPr txBox="1"/>
      </xdr:nvSpPr>
      <xdr:spPr>
        <a:xfrm>
          <a:off x="3530111" y="1664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108348</xdr:rowOff>
    </xdr:from>
    <xdr:to>
      <xdr:col>15</xdr:col>
      <xdr:colOff>50800</xdr:colOff>
      <xdr:row>97</xdr:row>
      <xdr:rowOff>28578</xdr:rowOff>
    </xdr:to>
    <xdr:cxnSp macro="">
      <xdr:nvCxnSpPr>
        <xdr:cNvPr id="239" name="直線コネクタ 238">
          <a:extLst>
            <a:ext uri="{FF2B5EF4-FFF2-40B4-BE49-F238E27FC236}">
              <a16:creationId xmlns:a16="http://schemas.microsoft.com/office/drawing/2014/main" xmlns="" id="{00000000-0008-0000-0700-0000EF000000}"/>
            </a:ext>
          </a:extLst>
        </xdr:cNvPr>
        <xdr:cNvCxnSpPr/>
      </xdr:nvCxnSpPr>
      <xdr:spPr>
        <a:xfrm flipV="1">
          <a:off x="2019300" y="16567548"/>
          <a:ext cx="889000" cy="9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117770</xdr:rowOff>
    </xdr:from>
    <xdr:to>
      <xdr:col>15</xdr:col>
      <xdr:colOff>101600</xdr:colOff>
      <xdr:row>97</xdr:row>
      <xdr:rowOff>47920</xdr:rowOff>
    </xdr:to>
    <xdr:sp macro="" textlink="">
      <xdr:nvSpPr>
        <xdr:cNvPr id="240" name="フローチャート: 判断 239">
          <a:extLst>
            <a:ext uri="{FF2B5EF4-FFF2-40B4-BE49-F238E27FC236}">
              <a16:creationId xmlns:a16="http://schemas.microsoft.com/office/drawing/2014/main" xmlns="" id="{00000000-0008-0000-0700-0000F0000000}"/>
            </a:ext>
          </a:extLst>
        </xdr:cNvPr>
        <xdr:cNvSpPr/>
      </xdr:nvSpPr>
      <xdr:spPr>
        <a:xfrm>
          <a:off x="2857500" y="1657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39047</xdr:rowOff>
    </xdr:from>
    <xdr:ext cx="534377" cy="259045"/>
    <xdr:sp macro="" textlink="">
      <xdr:nvSpPr>
        <xdr:cNvPr id="241" name="テキスト ボックス 240">
          <a:extLst>
            <a:ext uri="{FF2B5EF4-FFF2-40B4-BE49-F238E27FC236}">
              <a16:creationId xmlns:a16="http://schemas.microsoft.com/office/drawing/2014/main" xmlns="" id="{00000000-0008-0000-0700-0000F1000000}"/>
            </a:ext>
          </a:extLst>
        </xdr:cNvPr>
        <xdr:cNvSpPr txBox="1"/>
      </xdr:nvSpPr>
      <xdr:spPr>
        <a:xfrm>
          <a:off x="2641111" y="1666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16528</xdr:rowOff>
    </xdr:from>
    <xdr:to>
      <xdr:col>10</xdr:col>
      <xdr:colOff>114300</xdr:colOff>
      <xdr:row>97</xdr:row>
      <xdr:rowOff>28578</xdr:rowOff>
    </xdr:to>
    <xdr:cxnSp macro="">
      <xdr:nvCxnSpPr>
        <xdr:cNvPr id="242" name="直線コネクタ 241">
          <a:extLst>
            <a:ext uri="{FF2B5EF4-FFF2-40B4-BE49-F238E27FC236}">
              <a16:creationId xmlns:a16="http://schemas.microsoft.com/office/drawing/2014/main" xmlns="" id="{00000000-0008-0000-0700-0000F2000000}"/>
            </a:ext>
          </a:extLst>
        </xdr:cNvPr>
        <xdr:cNvCxnSpPr/>
      </xdr:nvCxnSpPr>
      <xdr:spPr>
        <a:xfrm>
          <a:off x="1130300" y="16647178"/>
          <a:ext cx="889000" cy="1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136623</xdr:rowOff>
    </xdr:from>
    <xdr:to>
      <xdr:col>10</xdr:col>
      <xdr:colOff>165100</xdr:colOff>
      <xdr:row>97</xdr:row>
      <xdr:rowOff>66773</xdr:rowOff>
    </xdr:to>
    <xdr:sp macro="" textlink="">
      <xdr:nvSpPr>
        <xdr:cNvPr id="243" name="フローチャート: 判断 242">
          <a:extLst>
            <a:ext uri="{FF2B5EF4-FFF2-40B4-BE49-F238E27FC236}">
              <a16:creationId xmlns:a16="http://schemas.microsoft.com/office/drawing/2014/main" xmlns="" id="{00000000-0008-0000-0700-0000F3000000}"/>
            </a:ext>
          </a:extLst>
        </xdr:cNvPr>
        <xdr:cNvSpPr/>
      </xdr:nvSpPr>
      <xdr:spPr>
        <a:xfrm>
          <a:off x="1968500" y="1659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83300</xdr:rowOff>
    </xdr:from>
    <xdr:ext cx="534377"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1752111" y="1637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136209</xdr:rowOff>
    </xdr:from>
    <xdr:to>
      <xdr:col>6</xdr:col>
      <xdr:colOff>38100</xdr:colOff>
      <xdr:row>97</xdr:row>
      <xdr:rowOff>66359</xdr:rowOff>
    </xdr:to>
    <xdr:sp macro="" textlink="">
      <xdr:nvSpPr>
        <xdr:cNvPr id="245" name="フローチャート: 判断 244">
          <a:extLst>
            <a:ext uri="{FF2B5EF4-FFF2-40B4-BE49-F238E27FC236}">
              <a16:creationId xmlns:a16="http://schemas.microsoft.com/office/drawing/2014/main" xmlns="" id="{00000000-0008-0000-0700-0000F5000000}"/>
            </a:ext>
          </a:extLst>
        </xdr:cNvPr>
        <xdr:cNvSpPr/>
      </xdr:nvSpPr>
      <xdr:spPr>
        <a:xfrm>
          <a:off x="1079500" y="165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82886</xdr:rowOff>
    </xdr:from>
    <xdr:ext cx="534377"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863111" y="1637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118487</xdr:rowOff>
    </xdr:from>
    <xdr:to>
      <xdr:col>24</xdr:col>
      <xdr:colOff>114300</xdr:colOff>
      <xdr:row>96</xdr:row>
      <xdr:rowOff>48637</xdr:rowOff>
    </xdr:to>
    <xdr:sp macro="" textlink="">
      <xdr:nvSpPr>
        <xdr:cNvPr id="252" name="楕円 251">
          <a:extLst>
            <a:ext uri="{FF2B5EF4-FFF2-40B4-BE49-F238E27FC236}">
              <a16:creationId xmlns:a16="http://schemas.microsoft.com/office/drawing/2014/main" xmlns="" id="{00000000-0008-0000-0700-0000FC000000}"/>
            </a:ext>
          </a:extLst>
        </xdr:cNvPr>
        <xdr:cNvSpPr/>
      </xdr:nvSpPr>
      <xdr:spPr>
        <a:xfrm>
          <a:off x="4584700" y="1640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141364</xdr:rowOff>
    </xdr:from>
    <xdr:ext cx="534377" cy="259045"/>
    <xdr:sp macro="" textlink="">
      <xdr:nvSpPr>
        <xdr:cNvPr id="253" name="衛生費該当値テキスト">
          <a:extLst>
            <a:ext uri="{FF2B5EF4-FFF2-40B4-BE49-F238E27FC236}">
              <a16:creationId xmlns:a16="http://schemas.microsoft.com/office/drawing/2014/main" xmlns="" id="{00000000-0008-0000-0700-0000FD000000}"/>
            </a:ext>
          </a:extLst>
        </xdr:cNvPr>
        <xdr:cNvSpPr txBox="1"/>
      </xdr:nvSpPr>
      <xdr:spPr>
        <a:xfrm>
          <a:off x="4686300" y="1625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93156</xdr:rowOff>
    </xdr:from>
    <xdr:to>
      <xdr:col>20</xdr:col>
      <xdr:colOff>38100</xdr:colOff>
      <xdr:row>96</xdr:row>
      <xdr:rowOff>23306</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3746500" y="1638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39833</xdr:rowOff>
    </xdr:from>
    <xdr:ext cx="534377"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3530111" y="1615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57548</xdr:rowOff>
    </xdr:from>
    <xdr:to>
      <xdr:col>15</xdr:col>
      <xdr:colOff>101600</xdr:colOff>
      <xdr:row>96</xdr:row>
      <xdr:rowOff>159148</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2857500" y="1651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4225</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2641111" y="1629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149228</xdr:rowOff>
    </xdr:from>
    <xdr:to>
      <xdr:col>10</xdr:col>
      <xdr:colOff>165100</xdr:colOff>
      <xdr:row>97</xdr:row>
      <xdr:rowOff>79378</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1968500" y="1660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70505</xdr:rowOff>
    </xdr:from>
    <xdr:ext cx="534377"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1752111" y="16701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137178</xdr:rowOff>
    </xdr:from>
    <xdr:to>
      <xdr:col>6</xdr:col>
      <xdr:colOff>38100</xdr:colOff>
      <xdr:row>97</xdr:row>
      <xdr:rowOff>67328</xdr:rowOff>
    </xdr:to>
    <xdr:sp macro="" textlink="">
      <xdr:nvSpPr>
        <xdr:cNvPr id="260" name="楕円 259">
          <a:extLst>
            <a:ext uri="{FF2B5EF4-FFF2-40B4-BE49-F238E27FC236}">
              <a16:creationId xmlns:a16="http://schemas.microsoft.com/office/drawing/2014/main" xmlns="" id="{00000000-0008-0000-0700-000004010000}"/>
            </a:ext>
          </a:extLst>
        </xdr:cNvPr>
        <xdr:cNvSpPr/>
      </xdr:nvSpPr>
      <xdr:spPr>
        <a:xfrm>
          <a:off x="1079500" y="1659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58455</xdr:rowOff>
    </xdr:from>
    <xdr:ext cx="534377"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863111" y="1668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xmlns=""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xmlns=""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xmlns=""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xmlns=""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xmlns=""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123698</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flipV="1">
          <a:off x="10475595" y="5267198"/>
          <a:ext cx="1270" cy="151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a:extLst>
            <a:ext uri="{FF2B5EF4-FFF2-40B4-BE49-F238E27FC236}">
              <a16:creationId xmlns:a16="http://schemas.microsoft.com/office/drawing/2014/main" xmlns="" id="{00000000-0008-0000-0700-000020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70375</xdr:rowOff>
    </xdr:from>
    <xdr:ext cx="469744" cy="259045"/>
    <xdr:sp macro="" textlink="">
      <xdr:nvSpPr>
        <xdr:cNvPr id="290" name="労働費最大値テキスト">
          <a:extLst>
            <a:ext uri="{FF2B5EF4-FFF2-40B4-BE49-F238E27FC236}">
              <a16:creationId xmlns:a16="http://schemas.microsoft.com/office/drawing/2014/main" xmlns="" id="{00000000-0008-0000-0700-000022010000}"/>
            </a:ext>
          </a:extLst>
        </xdr:cNvPr>
        <xdr:cNvSpPr txBox="1"/>
      </xdr:nvSpPr>
      <xdr:spPr>
        <a:xfrm>
          <a:off x="10528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9,298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123698</xdr:rowOff>
    </xdr:from>
    <xdr:to>
      <xdr:col>55</xdr:col>
      <xdr:colOff>88900</xdr:colOff>
      <xdr:row>30</xdr:row>
      <xdr:rowOff>123698</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a:off x="10388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47280</xdr:rowOff>
    </xdr:from>
    <xdr:to>
      <xdr:col>55</xdr:col>
      <xdr:colOff>0</xdr:colOff>
      <xdr:row>38</xdr:row>
      <xdr:rowOff>66385</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a:off x="9639300" y="6562380"/>
          <a:ext cx="838200" cy="1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48549</xdr:rowOff>
    </xdr:from>
    <xdr:ext cx="378565" cy="259045"/>
    <xdr:sp macro="" textlink="">
      <xdr:nvSpPr>
        <xdr:cNvPr id="293" name="労働費平均値テキスト">
          <a:extLst>
            <a:ext uri="{FF2B5EF4-FFF2-40B4-BE49-F238E27FC236}">
              <a16:creationId xmlns:a16="http://schemas.microsoft.com/office/drawing/2014/main" xmlns="" id="{00000000-0008-0000-0700-000025010000}"/>
            </a:ext>
          </a:extLst>
        </xdr:cNvPr>
        <xdr:cNvSpPr txBox="1"/>
      </xdr:nvSpPr>
      <xdr:spPr>
        <a:xfrm>
          <a:off x="10528300" y="65636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70122</xdr:rowOff>
    </xdr:from>
    <xdr:to>
      <xdr:col>55</xdr:col>
      <xdr:colOff>50800</xdr:colOff>
      <xdr:row>39</xdr:row>
      <xdr:rowOff>272</xdr:rowOff>
    </xdr:to>
    <xdr:sp macro="" textlink="">
      <xdr:nvSpPr>
        <xdr:cNvPr id="294" name="フローチャート: 判断 293">
          <a:extLst>
            <a:ext uri="{FF2B5EF4-FFF2-40B4-BE49-F238E27FC236}">
              <a16:creationId xmlns:a16="http://schemas.microsoft.com/office/drawing/2014/main" xmlns="" id="{00000000-0008-0000-0700-000026010000}"/>
            </a:ext>
          </a:extLst>
        </xdr:cNvPr>
        <xdr:cNvSpPr/>
      </xdr:nvSpPr>
      <xdr:spPr>
        <a:xfrm>
          <a:off x="10426700" y="658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47280</xdr:rowOff>
    </xdr:from>
    <xdr:to>
      <xdr:col>50</xdr:col>
      <xdr:colOff>114300</xdr:colOff>
      <xdr:row>38</xdr:row>
      <xdr:rowOff>78141</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flipV="1">
          <a:off x="8750300" y="6562380"/>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103759</xdr:rowOff>
    </xdr:from>
    <xdr:to>
      <xdr:col>50</xdr:col>
      <xdr:colOff>165100</xdr:colOff>
      <xdr:row>39</xdr:row>
      <xdr:rowOff>33909</xdr:rowOff>
    </xdr:to>
    <xdr:sp macro="" textlink="">
      <xdr:nvSpPr>
        <xdr:cNvPr id="296" name="フローチャート: 判断 295">
          <a:extLst>
            <a:ext uri="{FF2B5EF4-FFF2-40B4-BE49-F238E27FC236}">
              <a16:creationId xmlns:a16="http://schemas.microsoft.com/office/drawing/2014/main" xmlns="" id="{00000000-0008-0000-0700-000028010000}"/>
            </a:ext>
          </a:extLst>
        </xdr:cNvPr>
        <xdr:cNvSpPr/>
      </xdr:nvSpPr>
      <xdr:spPr>
        <a:xfrm>
          <a:off x="9588500" y="661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25036</xdr:rowOff>
    </xdr:from>
    <xdr:ext cx="378565" cy="259045"/>
    <xdr:sp macro="" textlink="">
      <xdr:nvSpPr>
        <xdr:cNvPr id="297" name="テキスト ボックス 296">
          <a:extLst>
            <a:ext uri="{FF2B5EF4-FFF2-40B4-BE49-F238E27FC236}">
              <a16:creationId xmlns:a16="http://schemas.microsoft.com/office/drawing/2014/main" xmlns="" id="{00000000-0008-0000-0700-000029010000}"/>
            </a:ext>
          </a:extLst>
        </xdr:cNvPr>
        <xdr:cNvSpPr txBox="1"/>
      </xdr:nvSpPr>
      <xdr:spPr>
        <a:xfrm>
          <a:off x="9450017" y="6711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28012</xdr:rowOff>
    </xdr:from>
    <xdr:to>
      <xdr:col>45</xdr:col>
      <xdr:colOff>177800</xdr:colOff>
      <xdr:row>38</xdr:row>
      <xdr:rowOff>78141</xdr:rowOff>
    </xdr:to>
    <xdr:cxnSp macro="">
      <xdr:nvCxnSpPr>
        <xdr:cNvPr id="298" name="直線コネクタ 297">
          <a:extLst>
            <a:ext uri="{FF2B5EF4-FFF2-40B4-BE49-F238E27FC236}">
              <a16:creationId xmlns:a16="http://schemas.microsoft.com/office/drawing/2014/main" xmlns="" id="{00000000-0008-0000-0700-00002A010000}"/>
            </a:ext>
          </a:extLst>
        </xdr:cNvPr>
        <xdr:cNvCxnSpPr/>
      </xdr:nvCxnSpPr>
      <xdr:spPr>
        <a:xfrm>
          <a:off x="7861300" y="6543112"/>
          <a:ext cx="889000" cy="5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108331</xdr:rowOff>
    </xdr:from>
    <xdr:to>
      <xdr:col>46</xdr:col>
      <xdr:colOff>38100</xdr:colOff>
      <xdr:row>39</xdr:row>
      <xdr:rowOff>38481</xdr:rowOff>
    </xdr:to>
    <xdr:sp macro="" textlink="">
      <xdr:nvSpPr>
        <xdr:cNvPr id="299" name="フローチャート: 判断 298">
          <a:extLst>
            <a:ext uri="{FF2B5EF4-FFF2-40B4-BE49-F238E27FC236}">
              <a16:creationId xmlns:a16="http://schemas.microsoft.com/office/drawing/2014/main" xmlns="" id="{00000000-0008-0000-0700-00002B010000}"/>
            </a:ext>
          </a:extLst>
        </xdr:cNvPr>
        <xdr:cNvSpPr/>
      </xdr:nvSpPr>
      <xdr:spPr>
        <a:xfrm>
          <a:off x="8699500" y="662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29608</xdr:rowOff>
    </xdr:from>
    <xdr:ext cx="378565"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8561017" y="6716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28012</xdr:rowOff>
    </xdr:from>
    <xdr:to>
      <xdr:col>41</xdr:col>
      <xdr:colOff>50800</xdr:colOff>
      <xdr:row>38</xdr:row>
      <xdr:rowOff>33238</xdr:rowOff>
    </xdr:to>
    <xdr:cxnSp macro="">
      <xdr:nvCxnSpPr>
        <xdr:cNvPr id="301" name="直線コネクタ 300">
          <a:extLst>
            <a:ext uri="{FF2B5EF4-FFF2-40B4-BE49-F238E27FC236}">
              <a16:creationId xmlns:a16="http://schemas.microsoft.com/office/drawing/2014/main" xmlns="" id="{00000000-0008-0000-0700-00002D010000}"/>
            </a:ext>
          </a:extLst>
        </xdr:cNvPr>
        <xdr:cNvCxnSpPr/>
      </xdr:nvCxnSpPr>
      <xdr:spPr>
        <a:xfrm flipV="1">
          <a:off x="6972300" y="6543112"/>
          <a:ext cx="889000" cy="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104086</xdr:rowOff>
    </xdr:from>
    <xdr:to>
      <xdr:col>41</xdr:col>
      <xdr:colOff>101600</xdr:colOff>
      <xdr:row>39</xdr:row>
      <xdr:rowOff>34236</xdr:rowOff>
    </xdr:to>
    <xdr:sp macro="" textlink="">
      <xdr:nvSpPr>
        <xdr:cNvPr id="302" name="フローチャート: 判断 301">
          <a:extLst>
            <a:ext uri="{FF2B5EF4-FFF2-40B4-BE49-F238E27FC236}">
              <a16:creationId xmlns:a16="http://schemas.microsoft.com/office/drawing/2014/main" xmlns="" id="{00000000-0008-0000-0700-00002E010000}"/>
            </a:ext>
          </a:extLst>
        </xdr:cNvPr>
        <xdr:cNvSpPr/>
      </xdr:nvSpPr>
      <xdr:spPr>
        <a:xfrm>
          <a:off x="7810500" y="661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25363</xdr:rowOff>
    </xdr:from>
    <xdr:ext cx="378565"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7672017" y="6711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99187</xdr:rowOff>
    </xdr:from>
    <xdr:to>
      <xdr:col>36</xdr:col>
      <xdr:colOff>165100</xdr:colOff>
      <xdr:row>39</xdr:row>
      <xdr:rowOff>29337</xdr:rowOff>
    </xdr:to>
    <xdr:sp macro="" textlink="">
      <xdr:nvSpPr>
        <xdr:cNvPr id="304" name="フローチャート: 判断 303">
          <a:extLst>
            <a:ext uri="{FF2B5EF4-FFF2-40B4-BE49-F238E27FC236}">
              <a16:creationId xmlns:a16="http://schemas.microsoft.com/office/drawing/2014/main" xmlns="" id="{00000000-0008-0000-0700-000030010000}"/>
            </a:ext>
          </a:extLst>
        </xdr:cNvPr>
        <xdr:cNvSpPr/>
      </xdr:nvSpPr>
      <xdr:spPr>
        <a:xfrm>
          <a:off x="6921500" y="661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20464</xdr:rowOff>
    </xdr:from>
    <xdr:ext cx="378565"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6783017" y="6707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15585</xdr:rowOff>
    </xdr:from>
    <xdr:to>
      <xdr:col>55</xdr:col>
      <xdr:colOff>50800</xdr:colOff>
      <xdr:row>38</xdr:row>
      <xdr:rowOff>117185</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10426700" y="653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38462</xdr:rowOff>
    </xdr:from>
    <xdr:ext cx="469744" cy="259045"/>
    <xdr:sp macro="" textlink="">
      <xdr:nvSpPr>
        <xdr:cNvPr id="312" name="労働費該当値テキスト">
          <a:extLst>
            <a:ext uri="{FF2B5EF4-FFF2-40B4-BE49-F238E27FC236}">
              <a16:creationId xmlns:a16="http://schemas.microsoft.com/office/drawing/2014/main" xmlns="" id="{00000000-0008-0000-0700-000038010000}"/>
            </a:ext>
          </a:extLst>
        </xdr:cNvPr>
        <xdr:cNvSpPr txBox="1"/>
      </xdr:nvSpPr>
      <xdr:spPr>
        <a:xfrm>
          <a:off x="10528300" y="638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167930</xdr:rowOff>
    </xdr:from>
    <xdr:to>
      <xdr:col>50</xdr:col>
      <xdr:colOff>165100</xdr:colOff>
      <xdr:row>38</xdr:row>
      <xdr:rowOff>98080</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9588500" y="651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114607</xdr:rowOff>
    </xdr:from>
    <xdr:ext cx="469744"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9404428" y="6286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27341</xdr:rowOff>
    </xdr:from>
    <xdr:to>
      <xdr:col>46</xdr:col>
      <xdr:colOff>38100</xdr:colOff>
      <xdr:row>38</xdr:row>
      <xdr:rowOff>128941</xdr:rowOff>
    </xdr:to>
    <xdr:sp macro="" textlink="">
      <xdr:nvSpPr>
        <xdr:cNvPr id="315" name="楕円 314">
          <a:extLst>
            <a:ext uri="{FF2B5EF4-FFF2-40B4-BE49-F238E27FC236}">
              <a16:creationId xmlns:a16="http://schemas.microsoft.com/office/drawing/2014/main" xmlns="" id="{00000000-0008-0000-0700-00003B010000}"/>
            </a:ext>
          </a:extLst>
        </xdr:cNvPr>
        <xdr:cNvSpPr/>
      </xdr:nvSpPr>
      <xdr:spPr>
        <a:xfrm>
          <a:off x="8699500" y="654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145468</xdr:rowOff>
    </xdr:from>
    <xdr:ext cx="469744"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8515428" y="6317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148663</xdr:rowOff>
    </xdr:from>
    <xdr:to>
      <xdr:col>41</xdr:col>
      <xdr:colOff>101600</xdr:colOff>
      <xdr:row>38</xdr:row>
      <xdr:rowOff>78812</xdr:rowOff>
    </xdr:to>
    <xdr:sp macro="" textlink="">
      <xdr:nvSpPr>
        <xdr:cNvPr id="317" name="楕円 316">
          <a:extLst>
            <a:ext uri="{FF2B5EF4-FFF2-40B4-BE49-F238E27FC236}">
              <a16:creationId xmlns:a16="http://schemas.microsoft.com/office/drawing/2014/main" xmlns="" id="{00000000-0008-0000-0700-00003D010000}"/>
            </a:ext>
          </a:extLst>
        </xdr:cNvPr>
        <xdr:cNvSpPr/>
      </xdr:nvSpPr>
      <xdr:spPr>
        <a:xfrm>
          <a:off x="7810500" y="64923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95340</xdr:rowOff>
    </xdr:from>
    <xdr:ext cx="469744" cy="259045"/>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7626428" y="626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153888</xdr:rowOff>
    </xdr:from>
    <xdr:to>
      <xdr:col>36</xdr:col>
      <xdr:colOff>165100</xdr:colOff>
      <xdr:row>38</xdr:row>
      <xdr:rowOff>84038</xdr:rowOff>
    </xdr:to>
    <xdr:sp macro="" textlink="">
      <xdr:nvSpPr>
        <xdr:cNvPr id="319" name="楕円 318">
          <a:extLst>
            <a:ext uri="{FF2B5EF4-FFF2-40B4-BE49-F238E27FC236}">
              <a16:creationId xmlns:a16="http://schemas.microsoft.com/office/drawing/2014/main" xmlns="" id="{00000000-0008-0000-0700-00003F010000}"/>
            </a:ext>
          </a:extLst>
        </xdr:cNvPr>
        <xdr:cNvSpPr/>
      </xdr:nvSpPr>
      <xdr:spPr>
        <a:xfrm>
          <a:off x="6921500" y="649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100565</xdr:rowOff>
    </xdr:from>
    <xdr:ext cx="469744" cy="259045"/>
    <xdr:sp macro="" textlink="">
      <xdr:nvSpPr>
        <xdr:cNvPr id="320" name="テキスト ボックス 319">
          <a:extLst>
            <a:ext uri="{FF2B5EF4-FFF2-40B4-BE49-F238E27FC236}">
              <a16:creationId xmlns:a16="http://schemas.microsoft.com/office/drawing/2014/main" xmlns="" id="{00000000-0008-0000-0700-000040010000}"/>
            </a:ext>
          </a:extLst>
        </xdr:cNvPr>
        <xdr:cNvSpPr txBox="1"/>
      </xdr:nvSpPr>
      <xdr:spPr>
        <a:xfrm>
          <a:off x="6737428" y="6272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xmlns=""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xmlns=""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xmlns=""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a:extLst>
            <a:ext uri="{FF2B5EF4-FFF2-40B4-BE49-F238E27FC236}">
              <a16:creationId xmlns:a16="http://schemas.microsoft.com/office/drawing/2014/main" xmlns="" id="{00000000-0008-0000-0700-000054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xmlns=""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xmlns=""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65653</xdr:rowOff>
    </xdr:from>
    <xdr:to>
      <xdr:col>54</xdr:col>
      <xdr:colOff>189865</xdr:colOff>
      <xdr:row>59</xdr:row>
      <xdr:rowOff>42069</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flipV="1">
          <a:off x="10475595" y="8638153"/>
          <a:ext cx="1270" cy="151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45896</xdr:rowOff>
    </xdr:from>
    <xdr:ext cx="378565" cy="259045"/>
    <xdr:sp macro="" textlink="">
      <xdr:nvSpPr>
        <xdr:cNvPr id="345" name="農林水産業費最小値テキスト">
          <a:extLst>
            <a:ext uri="{FF2B5EF4-FFF2-40B4-BE49-F238E27FC236}">
              <a16:creationId xmlns:a16="http://schemas.microsoft.com/office/drawing/2014/main" xmlns="" id="{00000000-0008-0000-0700-000059010000}"/>
            </a:ext>
          </a:extLst>
        </xdr:cNvPr>
        <xdr:cNvSpPr txBox="1"/>
      </xdr:nvSpPr>
      <xdr:spPr>
        <a:xfrm>
          <a:off x="10528300" y="10161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42069</xdr:rowOff>
    </xdr:from>
    <xdr:to>
      <xdr:col>55</xdr:col>
      <xdr:colOff>88900</xdr:colOff>
      <xdr:row>59</xdr:row>
      <xdr:rowOff>42069</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a:off x="10388600" y="10157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12330</xdr:rowOff>
    </xdr:from>
    <xdr:ext cx="534377" cy="259045"/>
    <xdr:sp macro="" textlink="">
      <xdr:nvSpPr>
        <xdr:cNvPr id="347" name="農林水産業費最大値テキスト">
          <a:extLst>
            <a:ext uri="{FF2B5EF4-FFF2-40B4-BE49-F238E27FC236}">
              <a16:creationId xmlns:a16="http://schemas.microsoft.com/office/drawing/2014/main" xmlns="" id="{00000000-0008-0000-0700-00005B010000}"/>
            </a:ext>
          </a:extLst>
        </xdr:cNvPr>
        <xdr:cNvSpPr txBox="1"/>
      </xdr:nvSpPr>
      <xdr:spPr>
        <a:xfrm>
          <a:off x="10528300" y="841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79,887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65653</xdr:rowOff>
    </xdr:from>
    <xdr:to>
      <xdr:col>55</xdr:col>
      <xdr:colOff>88900</xdr:colOff>
      <xdr:row>50</xdr:row>
      <xdr:rowOff>65653</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a:off x="10388600" y="863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59975</xdr:rowOff>
    </xdr:from>
    <xdr:to>
      <xdr:col>55</xdr:col>
      <xdr:colOff>0</xdr:colOff>
      <xdr:row>54</xdr:row>
      <xdr:rowOff>120631</xdr:rowOff>
    </xdr:to>
    <xdr:cxnSp macro="">
      <xdr:nvCxnSpPr>
        <xdr:cNvPr id="349" name="直線コネクタ 348">
          <a:extLst>
            <a:ext uri="{FF2B5EF4-FFF2-40B4-BE49-F238E27FC236}">
              <a16:creationId xmlns:a16="http://schemas.microsoft.com/office/drawing/2014/main" xmlns="" id="{00000000-0008-0000-0700-00005D010000}"/>
            </a:ext>
          </a:extLst>
        </xdr:cNvPr>
        <xdr:cNvCxnSpPr/>
      </xdr:nvCxnSpPr>
      <xdr:spPr>
        <a:xfrm flipV="1">
          <a:off x="9639300" y="9318275"/>
          <a:ext cx="838200" cy="60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24484</xdr:rowOff>
    </xdr:from>
    <xdr:ext cx="534377" cy="259045"/>
    <xdr:sp macro="" textlink="">
      <xdr:nvSpPr>
        <xdr:cNvPr id="350" name="農林水産業費平均値テキスト">
          <a:extLst>
            <a:ext uri="{FF2B5EF4-FFF2-40B4-BE49-F238E27FC236}">
              <a16:creationId xmlns:a16="http://schemas.microsoft.com/office/drawing/2014/main" xmlns="" id="{00000000-0008-0000-0700-00005E010000}"/>
            </a:ext>
          </a:extLst>
        </xdr:cNvPr>
        <xdr:cNvSpPr txBox="1"/>
      </xdr:nvSpPr>
      <xdr:spPr>
        <a:xfrm>
          <a:off x="10528300" y="9625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46057</xdr:rowOff>
    </xdr:from>
    <xdr:to>
      <xdr:col>55</xdr:col>
      <xdr:colOff>50800</xdr:colOff>
      <xdr:row>56</xdr:row>
      <xdr:rowOff>147657</xdr:rowOff>
    </xdr:to>
    <xdr:sp macro="" textlink="">
      <xdr:nvSpPr>
        <xdr:cNvPr id="351" name="フローチャート: 判断 350">
          <a:extLst>
            <a:ext uri="{FF2B5EF4-FFF2-40B4-BE49-F238E27FC236}">
              <a16:creationId xmlns:a16="http://schemas.microsoft.com/office/drawing/2014/main" xmlns="" id="{00000000-0008-0000-0700-00005F010000}"/>
            </a:ext>
          </a:extLst>
        </xdr:cNvPr>
        <xdr:cNvSpPr/>
      </xdr:nvSpPr>
      <xdr:spPr>
        <a:xfrm>
          <a:off x="10426700" y="964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113297</xdr:rowOff>
    </xdr:from>
    <xdr:to>
      <xdr:col>50</xdr:col>
      <xdr:colOff>114300</xdr:colOff>
      <xdr:row>54</xdr:row>
      <xdr:rowOff>120631</xdr:rowOff>
    </xdr:to>
    <xdr:cxnSp macro="">
      <xdr:nvCxnSpPr>
        <xdr:cNvPr id="352" name="直線コネクタ 351">
          <a:extLst>
            <a:ext uri="{FF2B5EF4-FFF2-40B4-BE49-F238E27FC236}">
              <a16:creationId xmlns:a16="http://schemas.microsoft.com/office/drawing/2014/main" xmlns="" id="{00000000-0008-0000-0700-000060010000}"/>
            </a:ext>
          </a:extLst>
        </xdr:cNvPr>
        <xdr:cNvCxnSpPr/>
      </xdr:nvCxnSpPr>
      <xdr:spPr>
        <a:xfrm>
          <a:off x="8750300" y="9371597"/>
          <a:ext cx="889000" cy="7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63735</xdr:rowOff>
    </xdr:from>
    <xdr:to>
      <xdr:col>50</xdr:col>
      <xdr:colOff>165100</xdr:colOff>
      <xdr:row>56</xdr:row>
      <xdr:rowOff>165335</xdr:rowOff>
    </xdr:to>
    <xdr:sp macro="" textlink="">
      <xdr:nvSpPr>
        <xdr:cNvPr id="353" name="フローチャート: 判断 352">
          <a:extLst>
            <a:ext uri="{FF2B5EF4-FFF2-40B4-BE49-F238E27FC236}">
              <a16:creationId xmlns:a16="http://schemas.microsoft.com/office/drawing/2014/main" xmlns="" id="{00000000-0008-0000-0700-000061010000}"/>
            </a:ext>
          </a:extLst>
        </xdr:cNvPr>
        <xdr:cNvSpPr/>
      </xdr:nvSpPr>
      <xdr:spPr>
        <a:xfrm>
          <a:off x="95885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156462</xdr:rowOff>
    </xdr:from>
    <xdr:ext cx="534377" cy="259045"/>
    <xdr:sp macro="" textlink="">
      <xdr:nvSpPr>
        <xdr:cNvPr id="354" name="テキスト ボックス 353">
          <a:extLst>
            <a:ext uri="{FF2B5EF4-FFF2-40B4-BE49-F238E27FC236}">
              <a16:creationId xmlns:a16="http://schemas.microsoft.com/office/drawing/2014/main" xmlns="" id="{00000000-0008-0000-0700-000062010000}"/>
            </a:ext>
          </a:extLst>
        </xdr:cNvPr>
        <xdr:cNvSpPr txBox="1"/>
      </xdr:nvSpPr>
      <xdr:spPr>
        <a:xfrm>
          <a:off x="9372111" y="975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71406</xdr:rowOff>
    </xdr:from>
    <xdr:to>
      <xdr:col>45</xdr:col>
      <xdr:colOff>177800</xdr:colOff>
      <xdr:row>54</xdr:row>
      <xdr:rowOff>113297</xdr:rowOff>
    </xdr:to>
    <xdr:cxnSp macro="">
      <xdr:nvCxnSpPr>
        <xdr:cNvPr id="355" name="直線コネクタ 354">
          <a:extLst>
            <a:ext uri="{FF2B5EF4-FFF2-40B4-BE49-F238E27FC236}">
              <a16:creationId xmlns:a16="http://schemas.microsoft.com/office/drawing/2014/main" xmlns="" id="{00000000-0008-0000-0700-000063010000}"/>
            </a:ext>
          </a:extLst>
        </xdr:cNvPr>
        <xdr:cNvCxnSpPr/>
      </xdr:nvCxnSpPr>
      <xdr:spPr>
        <a:xfrm>
          <a:off x="7861300" y="9329706"/>
          <a:ext cx="889000" cy="4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59792</xdr:rowOff>
    </xdr:from>
    <xdr:to>
      <xdr:col>46</xdr:col>
      <xdr:colOff>38100</xdr:colOff>
      <xdr:row>56</xdr:row>
      <xdr:rowOff>161392</xdr:rowOff>
    </xdr:to>
    <xdr:sp macro="" textlink="">
      <xdr:nvSpPr>
        <xdr:cNvPr id="356" name="フローチャート: 判断 355">
          <a:extLst>
            <a:ext uri="{FF2B5EF4-FFF2-40B4-BE49-F238E27FC236}">
              <a16:creationId xmlns:a16="http://schemas.microsoft.com/office/drawing/2014/main" xmlns="" id="{00000000-0008-0000-0700-000064010000}"/>
            </a:ext>
          </a:extLst>
        </xdr:cNvPr>
        <xdr:cNvSpPr/>
      </xdr:nvSpPr>
      <xdr:spPr>
        <a:xfrm>
          <a:off x="8699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152519</xdr:rowOff>
    </xdr:from>
    <xdr:ext cx="534377" cy="259045"/>
    <xdr:sp macro="" textlink="">
      <xdr:nvSpPr>
        <xdr:cNvPr id="357" name="テキスト ボックス 356">
          <a:extLst>
            <a:ext uri="{FF2B5EF4-FFF2-40B4-BE49-F238E27FC236}">
              <a16:creationId xmlns:a16="http://schemas.microsoft.com/office/drawing/2014/main" xmlns="" id="{00000000-0008-0000-0700-000065010000}"/>
            </a:ext>
          </a:extLst>
        </xdr:cNvPr>
        <xdr:cNvSpPr txBox="1"/>
      </xdr:nvSpPr>
      <xdr:spPr>
        <a:xfrm>
          <a:off x="8483111" y="975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71406</xdr:rowOff>
    </xdr:from>
    <xdr:to>
      <xdr:col>41</xdr:col>
      <xdr:colOff>50800</xdr:colOff>
      <xdr:row>54</xdr:row>
      <xdr:rowOff>129356</xdr:rowOff>
    </xdr:to>
    <xdr:cxnSp macro="">
      <xdr:nvCxnSpPr>
        <xdr:cNvPr id="358" name="直線コネクタ 357">
          <a:extLst>
            <a:ext uri="{FF2B5EF4-FFF2-40B4-BE49-F238E27FC236}">
              <a16:creationId xmlns:a16="http://schemas.microsoft.com/office/drawing/2014/main" xmlns="" id="{00000000-0008-0000-0700-000066010000}"/>
            </a:ext>
          </a:extLst>
        </xdr:cNvPr>
        <xdr:cNvCxnSpPr/>
      </xdr:nvCxnSpPr>
      <xdr:spPr>
        <a:xfrm flipV="1">
          <a:off x="6972300" y="9329706"/>
          <a:ext cx="889000" cy="5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36341</xdr:rowOff>
    </xdr:from>
    <xdr:to>
      <xdr:col>41</xdr:col>
      <xdr:colOff>101600</xdr:colOff>
      <xdr:row>56</xdr:row>
      <xdr:rowOff>137941</xdr:rowOff>
    </xdr:to>
    <xdr:sp macro="" textlink="">
      <xdr:nvSpPr>
        <xdr:cNvPr id="359" name="フローチャート: 判断 358">
          <a:extLst>
            <a:ext uri="{FF2B5EF4-FFF2-40B4-BE49-F238E27FC236}">
              <a16:creationId xmlns:a16="http://schemas.microsoft.com/office/drawing/2014/main" xmlns="" id="{00000000-0008-0000-0700-000067010000}"/>
            </a:ext>
          </a:extLst>
        </xdr:cNvPr>
        <xdr:cNvSpPr/>
      </xdr:nvSpPr>
      <xdr:spPr>
        <a:xfrm>
          <a:off x="7810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129068</xdr:rowOff>
    </xdr:from>
    <xdr:ext cx="534377"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7594111" y="973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75336</xdr:rowOff>
    </xdr:from>
    <xdr:to>
      <xdr:col>36</xdr:col>
      <xdr:colOff>165100</xdr:colOff>
      <xdr:row>57</xdr:row>
      <xdr:rowOff>5486</xdr:rowOff>
    </xdr:to>
    <xdr:sp macro="" textlink="">
      <xdr:nvSpPr>
        <xdr:cNvPr id="361" name="フローチャート: 判断 360">
          <a:extLst>
            <a:ext uri="{FF2B5EF4-FFF2-40B4-BE49-F238E27FC236}">
              <a16:creationId xmlns:a16="http://schemas.microsoft.com/office/drawing/2014/main" xmlns="" id="{00000000-0008-0000-0700-000069010000}"/>
            </a:ext>
          </a:extLst>
        </xdr:cNvPr>
        <xdr:cNvSpPr/>
      </xdr:nvSpPr>
      <xdr:spPr>
        <a:xfrm>
          <a:off x="6921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168063</xdr:rowOff>
    </xdr:from>
    <xdr:ext cx="534377"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6705111" y="976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9175</xdr:rowOff>
    </xdr:from>
    <xdr:to>
      <xdr:col>55</xdr:col>
      <xdr:colOff>50800</xdr:colOff>
      <xdr:row>54</xdr:row>
      <xdr:rowOff>110775</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10426700" y="926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32052</xdr:rowOff>
    </xdr:from>
    <xdr:ext cx="534377" cy="259045"/>
    <xdr:sp macro="" textlink="">
      <xdr:nvSpPr>
        <xdr:cNvPr id="369" name="農林水産業費該当値テキスト">
          <a:extLst>
            <a:ext uri="{FF2B5EF4-FFF2-40B4-BE49-F238E27FC236}">
              <a16:creationId xmlns:a16="http://schemas.microsoft.com/office/drawing/2014/main" xmlns="" id="{00000000-0008-0000-0700-000071010000}"/>
            </a:ext>
          </a:extLst>
        </xdr:cNvPr>
        <xdr:cNvSpPr txBox="1"/>
      </xdr:nvSpPr>
      <xdr:spPr>
        <a:xfrm>
          <a:off x="10528300" y="911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69831</xdr:rowOff>
    </xdr:from>
    <xdr:to>
      <xdr:col>50</xdr:col>
      <xdr:colOff>165100</xdr:colOff>
      <xdr:row>54</xdr:row>
      <xdr:rowOff>171431</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9588500" y="932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16508</xdr:rowOff>
    </xdr:from>
    <xdr:ext cx="534377"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9372111" y="910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62497</xdr:rowOff>
    </xdr:from>
    <xdr:to>
      <xdr:col>46</xdr:col>
      <xdr:colOff>38100</xdr:colOff>
      <xdr:row>54</xdr:row>
      <xdr:rowOff>164097</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8699500" y="932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9174</xdr:rowOff>
    </xdr:from>
    <xdr:ext cx="534377"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8483111" y="909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20606</xdr:rowOff>
    </xdr:from>
    <xdr:to>
      <xdr:col>41</xdr:col>
      <xdr:colOff>101600</xdr:colOff>
      <xdr:row>54</xdr:row>
      <xdr:rowOff>122206</xdr:rowOff>
    </xdr:to>
    <xdr:sp macro="" textlink="">
      <xdr:nvSpPr>
        <xdr:cNvPr id="374" name="楕円 373">
          <a:extLst>
            <a:ext uri="{FF2B5EF4-FFF2-40B4-BE49-F238E27FC236}">
              <a16:creationId xmlns:a16="http://schemas.microsoft.com/office/drawing/2014/main" xmlns="" id="{00000000-0008-0000-0700-000076010000}"/>
            </a:ext>
          </a:extLst>
        </xdr:cNvPr>
        <xdr:cNvSpPr/>
      </xdr:nvSpPr>
      <xdr:spPr>
        <a:xfrm>
          <a:off x="7810500" y="927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138733</xdr:rowOff>
    </xdr:from>
    <xdr:ext cx="534377" cy="259045"/>
    <xdr:sp macro="" textlink="">
      <xdr:nvSpPr>
        <xdr:cNvPr id="375" name="テキスト ボックス 374">
          <a:extLst>
            <a:ext uri="{FF2B5EF4-FFF2-40B4-BE49-F238E27FC236}">
              <a16:creationId xmlns:a16="http://schemas.microsoft.com/office/drawing/2014/main" xmlns="" id="{00000000-0008-0000-0700-000077010000}"/>
            </a:ext>
          </a:extLst>
        </xdr:cNvPr>
        <xdr:cNvSpPr txBox="1"/>
      </xdr:nvSpPr>
      <xdr:spPr>
        <a:xfrm>
          <a:off x="7594111" y="905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78556</xdr:rowOff>
    </xdr:from>
    <xdr:to>
      <xdr:col>36</xdr:col>
      <xdr:colOff>165100</xdr:colOff>
      <xdr:row>55</xdr:row>
      <xdr:rowOff>8706</xdr:rowOff>
    </xdr:to>
    <xdr:sp macro="" textlink="">
      <xdr:nvSpPr>
        <xdr:cNvPr id="376" name="楕円 375">
          <a:extLst>
            <a:ext uri="{FF2B5EF4-FFF2-40B4-BE49-F238E27FC236}">
              <a16:creationId xmlns:a16="http://schemas.microsoft.com/office/drawing/2014/main" xmlns="" id="{00000000-0008-0000-0700-000078010000}"/>
            </a:ext>
          </a:extLst>
        </xdr:cNvPr>
        <xdr:cNvSpPr/>
      </xdr:nvSpPr>
      <xdr:spPr>
        <a:xfrm>
          <a:off x="6921500" y="933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25233</xdr:rowOff>
    </xdr:from>
    <xdr:ext cx="534377" cy="259045"/>
    <xdr:sp macro="" textlink="">
      <xdr:nvSpPr>
        <xdr:cNvPr id="377" name="テキスト ボックス 376">
          <a:extLst>
            <a:ext uri="{FF2B5EF4-FFF2-40B4-BE49-F238E27FC236}">
              <a16:creationId xmlns:a16="http://schemas.microsoft.com/office/drawing/2014/main" xmlns="" id="{00000000-0008-0000-0700-000079010000}"/>
            </a:ext>
          </a:extLst>
        </xdr:cNvPr>
        <xdr:cNvSpPr txBox="1"/>
      </xdr:nvSpPr>
      <xdr:spPr>
        <a:xfrm>
          <a:off x="6705111" y="911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xmlns=""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xmlns=""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xmlns=""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xmlns=""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xmlns=""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xmlns=""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xmlns=""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158045</xdr:rowOff>
    </xdr:from>
    <xdr:to>
      <xdr:col>54</xdr:col>
      <xdr:colOff>189865</xdr:colOff>
      <xdr:row>79</xdr:row>
      <xdr:rowOff>5054</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flipV="1">
          <a:off x="10475595" y="12159545"/>
          <a:ext cx="1270" cy="139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8881</xdr:rowOff>
    </xdr:from>
    <xdr:ext cx="469744" cy="259045"/>
    <xdr:sp macro="" textlink="">
      <xdr:nvSpPr>
        <xdr:cNvPr id="402" name="商工費最小値テキスト">
          <a:extLst>
            <a:ext uri="{FF2B5EF4-FFF2-40B4-BE49-F238E27FC236}">
              <a16:creationId xmlns:a16="http://schemas.microsoft.com/office/drawing/2014/main" xmlns="" id="{00000000-0008-0000-0700-000092010000}"/>
            </a:ext>
          </a:extLst>
        </xdr:cNvPr>
        <xdr:cNvSpPr txBox="1"/>
      </xdr:nvSpPr>
      <xdr:spPr>
        <a:xfrm>
          <a:off x="10528300" y="1355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5054</xdr:rowOff>
    </xdr:from>
    <xdr:to>
      <xdr:col>55</xdr:col>
      <xdr:colOff>88900</xdr:colOff>
      <xdr:row>79</xdr:row>
      <xdr:rowOff>5054</xdr:rowOff>
    </xdr:to>
    <xdr:cxnSp macro="">
      <xdr:nvCxnSpPr>
        <xdr:cNvPr id="403" name="直線コネクタ 402">
          <a:extLst>
            <a:ext uri="{FF2B5EF4-FFF2-40B4-BE49-F238E27FC236}">
              <a16:creationId xmlns:a16="http://schemas.microsoft.com/office/drawing/2014/main" xmlns="" id="{00000000-0008-0000-0700-000093010000}"/>
            </a:ext>
          </a:extLst>
        </xdr:cNvPr>
        <xdr:cNvCxnSpPr/>
      </xdr:nvCxnSpPr>
      <xdr:spPr>
        <a:xfrm>
          <a:off x="10388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104722</xdr:rowOff>
    </xdr:from>
    <xdr:ext cx="534377" cy="259045"/>
    <xdr:sp macro="" textlink="">
      <xdr:nvSpPr>
        <xdr:cNvPr id="404" name="商工費最大値テキスト">
          <a:extLst>
            <a:ext uri="{FF2B5EF4-FFF2-40B4-BE49-F238E27FC236}">
              <a16:creationId xmlns:a16="http://schemas.microsoft.com/office/drawing/2014/main" xmlns="" id="{00000000-0008-0000-0700-000094010000}"/>
            </a:ext>
          </a:extLst>
        </xdr:cNvPr>
        <xdr:cNvSpPr txBox="1"/>
      </xdr:nvSpPr>
      <xdr:spPr>
        <a:xfrm>
          <a:off x="10528300" y="1193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158045</xdr:rowOff>
    </xdr:from>
    <xdr:to>
      <xdr:col>55</xdr:col>
      <xdr:colOff>88900</xdr:colOff>
      <xdr:row>70</xdr:row>
      <xdr:rowOff>158045</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a:off x="10388600" y="1215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26619</xdr:rowOff>
    </xdr:from>
    <xdr:to>
      <xdr:col>55</xdr:col>
      <xdr:colOff>0</xdr:colOff>
      <xdr:row>76</xdr:row>
      <xdr:rowOff>125831</xdr:rowOff>
    </xdr:to>
    <xdr:cxnSp macro="">
      <xdr:nvCxnSpPr>
        <xdr:cNvPr id="406" name="直線コネクタ 405">
          <a:extLst>
            <a:ext uri="{FF2B5EF4-FFF2-40B4-BE49-F238E27FC236}">
              <a16:creationId xmlns:a16="http://schemas.microsoft.com/office/drawing/2014/main" xmlns="" id="{00000000-0008-0000-0700-000096010000}"/>
            </a:ext>
          </a:extLst>
        </xdr:cNvPr>
        <xdr:cNvCxnSpPr/>
      </xdr:nvCxnSpPr>
      <xdr:spPr>
        <a:xfrm flipV="1">
          <a:off x="9639300" y="13056819"/>
          <a:ext cx="838200" cy="9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65174</xdr:rowOff>
    </xdr:from>
    <xdr:ext cx="534377" cy="259045"/>
    <xdr:sp macro="" textlink="">
      <xdr:nvSpPr>
        <xdr:cNvPr id="407" name="商工費平均値テキスト">
          <a:extLst>
            <a:ext uri="{FF2B5EF4-FFF2-40B4-BE49-F238E27FC236}">
              <a16:creationId xmlns:a16="http://schemas.microsoft.com/office/drawing/2014/main" xmlns="" id="{00000000-0008-0000-0700-000097010000}"/>
            </a:ext>
          </a:extLst>
        </xdr:cNvPr>
        <xdr:cNvSpPr txBox="1"/>
      </xdr:nvSpPr>
      <xdr:spPr>
        <a:xfrm>
          <a:off x="10528300" y="13095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86747</xdr:rowOff>
    </xdr:from>
    <xdr:to>
      <xdr:col>55</xdr:col>
      <xdr:colOff>50800</xdr:colOff>
      <xdr:row>77</xdr:row>
      <xdr:rowOff>16897</xdr:rowOff>
    </xdr:to>
    <xdr:sp macro="" textlink="">
      <xdr:nvSpPr>
        <xdr:cNvPr id="408" name="フローチャート: 判断 407">
          <a:extLst>
            <a:ext uri="{FF2B5EF4-FFF2-40B4-BE49-F238E27FC236}">
              <a16:creationId xmlns:a16="http://schemas.microsoft.com/office/drawing/2014/main" xmlns="" id="{00000000-0008-0000-0700-000098010000}"/>
            </a:ext>
          </a:extLst>
        </xdr:cNvPr>
        <xdr:cNvSpPr/>
      </xdr:nvSpPr>
      <xdr:spPr>
        <a:xfrm>
          <a:off x="10426700" y="131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110764</xdr:rowOff>
    </xdr:from>
    <xdr:to>
      <xdr:col>50</xdr:col>
      <xdr:colOff>114300</xdr:colOff>
      <xdr:row>76</xdr:row>
      <xdr:rowOff>125831</xdr:rowOff>
    </xdr:to>
    <xdr:cxnSp macro="">
      <xdr:nvCxnSpPr>
        <xdr:cNvPr id="409" name="直線コネクタ 408">
          <a:extLst>
            <a:ext uri="{FF2B5EF4-FFF2-40B4-BE49-F238E27FC236}">
              <a16:creationId xmlns:a16="http://schemas.microsoft.com/office/drawing/2014/main" xmlns="" id="{00000000-0008-0000-0700-000099010000}"/>
            </a:ext>
          </a:extLst>
        </xdr:cNvPr>
        <xdr:cNvCxnSpPr/>
      </xdr:nvCxnSpPr>
      <xdr:spPr>
        <a:xfrm>
          <a:off x="8750300" y="13140964"/>
          <a:ext cx="889000" cy="1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93663</xdr:rowOff>
    </xdr:from>
    <xdr:to>
      <xdr:col>50</xdr:col>
      <xdr:colOff>165100</xdr:colOff>
      <xdr:row>78</xdr:row>
      <xdr:rowOff>23813</xdr:rowOff>
    </xdr:to>
    <xdr:sp macro="" textlink="">
      <xdr:nvSpPr>
        <xdr:cNvPr id="410" name="フローチャート: 判断 409">
          <a:extLst>
            <a:ext uri="{FF2B5EF4-FFF2-40B4-BE49-F238E27FC236}">
              <a16:creationId xmlns:a16="http://schemas.microsoft.com/office/drawing/2014/main" xmlns="" id="{00000000-0008-0000-0700-00009A010000}"/>
            </a:ext>
          </a:extLst>
        </xdr:cNvPr>
        <xdr:cNvSpPr/>
      </xdr:nvSpPr>
      <xdr:spPr>
        <a:xfrm>
          <a:off x="9588500" y="1329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14940</xdr:rowOff>
    </xdr:from>
    <xdr:ext cx="534377" cy="259045"/>
    <xdr:sp macro="" textlink="">
      <xdr:nvSpPr>
        <xdr:cNvPr id="411" name="テキスト ボックス 410">
          <a:extLst>
            <a:ext uri="{FF2B5EF4-FFF2-40B4-BE49-F238E27FC236}">
              <a16:creationId xmlns:a16="http://schemas.microsoft.com/office/drawing/2014/main" xmlns="" id="{00000000-0008-0000-0700-00009B010000}"/>
            </a:ext>
          </a:extLst>
        </xdr:cNvPr>
        <xdr:cNvSpPr txBox="1"/>
      </xdr:nvSpPr>
      <xdr:spPr>
        <a:xfrm>
          <a:off x="9372111" y="1338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67272</xdr:rowOff>
    </xdr:from>
    <xdr:to>
      <xdr:col>45</xdr:col>
      <xdr:colOff>177800</xdr:colOff>
      <xdr:row>76</xdr:row>
      <xdr:rowOff>110764</xdr:rowOff>
    </xdr:to>
    <xdr:cxnSp macro="">
      <xdr:nvCxnSpPr>
        <xdr:cNvPr id="412" name="直線コネクタ 411">
          <a:extLst>
            <a:ext uri="{FF2B5EF4-FFF2-40B4-BE49-F238E27FC236}">
              <a16:creationId xmlns:a16="http://schemas.microsoft.com/office/drawing/2014/main" xmlns="" id="{00000000-0008-0000-0700-00009C010000}"/>
            </a:ext>
          </a:extLst>
        </xdr:cNvPr>
        <xdr:cNvCxnSpPr/>
      </xdr:nvCxnSpPr>
      <xdr:spPr>
        <a:xfrm>
          <a:off x="7861300" y="13097472"/>
          <a:ext cx="889000" cy="4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92044</xdr:rowOff>
    </xdr:from>
    <xdr:to>
      <xdr:col>46</xdr:col>
      <xdr:colOff>38100</xdr:colOff>
      <xdr:row>78</xdr:row>
      <xdr:rowOff>22194</xdr:rowOff>
    </xdr:to>
    <xdr:sp macro="" textlink="">
      <xdr:nvSpPr>
        <xdr:cNvPr id="413" name="フローチャート: 判断 412">
          <a:extLst>
            <a:ext uri="{FF2B5EF4-FFF2-40B4-BE49-F238E27FC236}">
              <a16:creationId xmlns:a16="http://schemas.microsoft.com/office/drawing/2014/main" xmlns="" id="{00000000-0008-0000-0700-00009D010000}"/>
            </a:ext>
          </a:extLst>
        </xdr:cNvPr>
        <xdr:cNvSpPr/>
      </xdr:nvSpPr>
      <xdr:spPr>
        <a:xfrm>
          <a:off x="86995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13321</xdr:rowOff>
    </xdr:from>
    <xdr:ext cx="534377"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8483111" y="1338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67272</xdr:rowOff>
    </xdr:from>
    <xdr:to>
      <xdr:col>41</xdr:col>
      <xdr:colOff>50800</xdr:colOff>
      <xdr:row>76</xdr:row>
      <xdr:rowOff>93351</xdr:rowOff>
    </xdr:to>
    <xdr:cxnSp macro="">
      <xdr:nvCxnSpPr>
        <xdr:cNvPr id="415" name="直線コネクタ 414">
          <a:extLst>
            <a:ext uri="{FF2B5EF4-FFF2-40B4-BE49-F238E27FC236}">
              <a16:creationId xmlns:a16="http://schemas.microsoft.com/office/drawing/2014/main" xmlns="" id="{00000000-0008-0000-0700-00009F010000}"/>
            </a:ext>
          </a:extLst>
        </xdr:cNvPr>
        <xdr:cNvCxnSpPr/>
      </xdr:nvCxnSpPr>
      <xdr:spPr>
        <a:xfrm flipV="1">
          <a:off x="6972300" y="13097472"/>
          <a:ext cx="889000" cy="26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84995</xdr:rowOff>
    </xdr:from>
    <xdr:to>
      <xdr:col>41</xdr:col>
      <xdr:colOff>101600</xdr:colOff>
      <xdr:row>78</xdr:row>
      <xdr:rowOff>15145</xdr:rowOff>
    </xdr:to>
    <xdr:sp macro="" textlink="">
      <xdr:nvSpPr>
        <xdr:cNvPr id="416" name="フローチャート: 判断 415">
          <a:extLst>
            <a:ext uri="{FF2B5EF4-FFF2-40B4-BE49-F238E27FC236}">
              <a16:creationId xmlns:a16="http://schemas.microsoft.com/office/drawing/2014/main" xmlns="" id="{00000000-0008-0000-0700-0000A0010000}"/>
            </a:ext>
          </a:extLst>
        </xdr:cNvPr>
        <xdr:cNvSpPr/>
      </xdr:nvSpPr>
      <xdr:spPr>
        <a:xfrm>
          <a:off x="7810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6272</xdr:rowOff>
    </xdr:from>
    <xdr:ext cx="534377"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7594111" y="1337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95035</xdr:rowOff>
    </xdr:from>
    <xdr:to>
      <xdr:col>36</xdr:col>
      <xdr:colOff>165100</xdr:colOff>
      <xdr:row>78</xdr:row>
      <xdr:rowOff>25185</xdr:rowOff>
    </xdr:to>
    <xdr:sp macro="" textlink="">
      <xdr:nvSpPr>
        <xdr:cNvPr id="418" name="フローチャート: 判断 417">
          <a:extLst>
            <a:ext uri="{FF2B5EF4-FFF2-40B4-BE49-F238E27FC236}">
              <a16:creationId xmlns:a16="http://schemas.microsoft.com/office/drawing/2014/main" xmlns="" id="{00000000-0008-0000-0700-0000A2010000}"/>
            </a:ext>
          </a:extLst>
        </xdr:cNvPr>
        <xdr:cNvSpPr/>
      </xdr:nvSpPr>
      <xdr:spPr>
        <a:xfrm>
          <a:off x="6921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16312</xdr:rowOff>
    </xdr:from>
    <xdr:ext cx="534377"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6705111" y="1338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147269</xdr:rowOff>
    </xdr:from>
    <xdr:to>
      <xdr:col>55</xdr:col>
      <xdr:colOff>50800</xdr:colOff>
      <xdr:row>76</xdr:row>
      <xdr:rowOff>77419</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10426700" y="1300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170146</xdr:rowOff>
    </xdr:from>
    <xdr:ext cx="534377" cy="259045"/>
    <xdr:sp macro="" textlink="">
      <xdr:nvSpPr>
        <xdr:cNvPr id="426" name="商工費該当値テキスト">
          <a:extLst>
            <a:ext uri="{FF2B5EF4-FFF2-40B4-BE49-F238E27FC236}">
              <a16:creationId xmlns:a16="http://schemas.microsoft.com/office/drawing/2014/main" xmlns="" id="{00000000-0008-0000-0700-0000AA010000}"/>
            </a:ext>
          </a:extLst>
        </xdr:cNvPr>
        <xdr:cNvSpPr txBox="1"/>
      </xdr:nvSpPr>
      <xdr:spPr>
        <a:xfrm>
          <a:off x="10528300" y="12857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75031</xdr:rowOff>
    </xdr:from>
    <xdr:to>
      <xdr:col>50</xdr:col>
      <xdr:colOff>165100</xdr:colOff>
      <xdr:row>77</xdr:row>
      <xdr:rowOff>5181</xdr:rowOff>
    </xdr:to>
    <xdr:sp macro="" textlink="">
      <xdr:nvSpPr>
        <xdr:cNvPr id="427" name="楕円 426">
          <a:extLst>
            <a:ext uri="{FF2B5EF4-FFF2-40B4-BE49-F238E27FC236}">
              <a16:creationId xmlns:a16="http://schemas.microsoft.com/office/drawing/2014/main" xmlns="" id="{00000000-0008-0000-0700-0000AB010000}"/>
            </a:ext>
          </a:extLst>
        </xdr:cNvPr>
        <xdr:cNvSpPr/>
      </xdr:nvSpPr>
      <xdr:spPr>
        <a:xfrm>
          <a:off x="9588500" y="1310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21709</xdr:rowOff>
    </xdr:from>
    <xdr:ext cx="534377"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9372111" y="1288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59964</xdr:rowOff>
    </xdr:from>
    <xdr:to>
      <xdr:col>46</xdr:col>
      <xdr:colOff>38100</xdr:colOff>
      <xdr:row>76</xdr:row>
      <xdr:rowOff>161564</xdr:rowOff>
    </xdr:to>
    <xdr:sp macro="" textlink="">
      <xdr:nvSpPr>
        <xdr:cNvPr id="429" name="楕円 428">
          <a:extLst>
            <a:ext uri="{FF2B5EF4-FFF2-40B4-BE49-F238E27FC236}">
              <a16:creationId xmlns:a16="http://schemas.microsoft.com/office/drawing/2014/main" xmlns="" id="{00000000-0008-0000-0700-0000AD010000}"/>
            </a:ext>
          </a:extLst>
        </xdr:cNvPr>
        <xdr:cNvSpPr/>
      </xdr:nvSpPr>
      <xdr:spPr>
        <a:xfrm>
          <a:off x="8699500" y="1309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6640</xdr:rowOff>
    </xdr:from>
    <xdr:ext cx="534377"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8483111" y="1286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16472</xdr:rowOff>
    </xdr:from>
    <xdr:to>
      <xdr:col>41</xdr:col>
      <xdr:colOff>101600</xdr:colOff>
      <xdr:row>76</xdr:row>
      <xdr:rowOff>118072</xdr:rowOff>
    </xdr:to>
    <xdr:sp macro="" textlink="">
      <xdr:nvSpPr>
        <xdr:cNvPr id="431" name="楕円 430">
          <a:extLst>
            <a:ext uri="{FF2B5EF4-FFF2-40B4-BE49-F238E27FC236}">
              <a16:creationId xmlns:a16="http://schemas.microsoft.com/office/drawing/2014/main" xmlns="" id="{00000000-0008-0000-0700-0000AF010000}"/>
            </a:ext>
          </a:extLst>
        </xdr:cNvPr>
        <xdr:cNvSpPr/>
      </xdr:nvSpPr>
      <xdr:spPr>
        <a:xfrm>
          <a:off x="7810500" y="1304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134599</xdr:rowOff>
    </xdr:from>
    <xdr:ext cx="534377" cy="259045"/>
    <xdr:sp macro="" textlink="">
      <xdr:nvSpPr>
        <xdr:cNvPr id="432" name="テキスト ボックス 431">
          <a:extLst>
            <a:ext uri="{FF2B5EF4-FFF2-40B4-BE49-F238E27FC236}">
              <a16:creationId xmlns:a16="http://schemas.microsoft.com/office/drawing/2014/main" xmlns="" id="{00000000-0008-0000-0700-0000B0010000}"/>
            </a:ext>
          </a:extLst>
        </xdr:cNvPr>
        <xdr:cNvSpPr txBox="1"/>
      </xdr:nvSpPr>
      <xdr:spPr>
        <a:xfrm>
          <a:off x="7594111" y="1282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42551</xdr:rowOff>
    </xdr:from>
    <xdr:to>
      <xdr:col>36</xdr:col>
      <xdr:colOff>165100</xdr:colOff>
      <xdr:row>76</xdr:row>
      <xdr:rowOff>144151</xdr:rowOff>
    </xdr:to>
    <xdr:sp macro="" textlink="">
      <xdr:nvSpPr>
        <xdr:cNvPr id="433" name="楕円 432">
          <a:extLst>
            <a:ext uri="{FF2B5EF4-FFF2-40B4-BE49-F238E27FC236}">
              <a16:creationId xmlns:a16="http://schemas.microsoft.com/office/drawing/2014/main" xmlns="" id="{00000000-0008-0000-0700-0000B1010000}"/>
            </a:ext>
          </a:extLst>
        </xdr:cNvPr>
        <xdr:cNvSpPr/>
      </xdr:nvSpPr>
      <xdr:spPr>
        <a:xfrm>
          <a:off x="6921500" y="1307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160679</xdr:rowOff>
    </xdr:from>
    <xdr:ext cx="534377" cy="259045"/>
    <xdr:sp macro="" textlink="">
      <xdr:nvSpPr>
        <xdr:cNvPr id="434" name="テキスト ボックス 433">
          <a:extLst>
            <a:ext uri="{FF2B5EF4-FFF2-40B4-BE49-F238E27FC236}">
              <a16:creationId xmlns:a16="http://schemas.microsoft.com/office/drawing/2014/main" xmlns="" id="{00000000-0008-0000-0700-0000B2010000}"/>
            </a:ext>
          </a:extLst>
        </xdr:cNvPr>
        <xdr:cNvSpPr txBox="1"/>
      </xdr:nvSpPr>
      <xdr:spPr>
        <a:xfrm>
          <a:off x="6705111" y="1284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xmlns=""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xmlns=""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xmlns=""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xmlns=""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xmlns="" id="{00000000-0008-0000-0700-0000B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xmlns="" id="{00000000-0008-0000-07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7" name="テキスト ボックス 446">
          <a:extLst>
            <a:ext uri="{FF2B5EF4-FFF2-40B4-BE49-F238E27FC236}">
              <a16:creationId xmlns:a16="http://schemas.microsoft.com/office/drawing/2014/main" xmlns="" id="{00000000-0008-0000-0700-0000BF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xmlns="" id="{00000000-0008-0000-07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xmlns="" id="{00000000-0008-0000-07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xmlns="" id="{00000000-0008-0000-07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xmlns="" id="{00000000-0008-0000-07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a:extLst>
            <a:ext uri="{FF2B5EF4-FFF2-40B4-BE49-F238E27FC236}">
              <a16:creationId xmlns:a16="http://schemas.microsoft.com/office/drawing/2014/main" xmlns="" id="{00000000-0008-0000-0700-0000C7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xmlns="" id="{00000000-0008-0000-07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xmlns=""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xmlns=""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166266</xdr:rowOff>
    </xdr:from>
    <xdr:to>
      <xdr:col>54</xdr:col>
      <xdr:colOff>189865</xdr:colOff>
      <xdr:row>99</xdr:row>
      <xdr:rowOff>91384</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flipV="1">
          <a:off x="10475595" y="15596766"/>
          <a:ext cx="1270" cy="146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95211</xdr:rowOff>
    </xdr:from>
    <xdr:ext cx="534377" cy="259045"/>
    <xdr:sp macro="" textlink="">
      <xdr:nvSpPr>
        <xdr:cNvPr id="462" name="土木費最小値テキスト">
          <a:extLst>
            <a:ext uri="{FF2B5EF4-FFF2-40B4-BE49-F238E27FC236}">
              <a16:creationId xmlns:a16="http://schemas.microsoft.com/office/drawing/2014/main" xmlns="" id="{00000000-0008-0000-0700-0000CE010000}"/>
            </a:ext>
          </a:extLst>
        </xdr:cNvPr>
        <xdr:cNvSpPr txBox="1"/>
      </xdr:nvSpPr>
      <xdr:spPr>
        <a:xfrm>
          <a:off x="10528300" y="170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91384</xdr:rowOff>
    </xdr:from>
    <xdr:to>
      <xdr:col>55</xdr:col>
      <xdr:colOff>88900</xdr:colOff>
      <xdr:row>99</xdr:row>
      <xdr:rowOff>91384</xdr:rowOff>
    </xdr:to>
    <xdr:cxnSp macro="">
      <xdr:nvCxnSpPr>
        <xdr:cNvPr id="463" name="直線コネクタ 462">
          <a:extLst>
            <a:ext uri="{FF2B5EF4-FFF2-40B4-BE49-F238E27FC236}">
              <a16:creationId xmlns:a16="http://schemas.microsoft.com/office/drawing/2014/main" xmlns="" id="{00000000-0008-0000-0700-0000CF010000}"/>
            </a:ext>
          </a:extLst>
        </xdr:cNvPr>
        <xdr:cNvCxnSpPr/>
      </xdr:nvCxnSpPr>
      <xdr:spPr>
        <a:xfrm>
          <a:off x="10388600" y="1706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112943</xdr:rowOff>
    </xdr:from>
    <xdr:ext cx="599010" cy="259045"/>
    <xdr:sp macro="" textlink="">
      <xdr:nvSpPr>
        <xdr:cNvPr id="464" name="土木費最大値テキスト">
          <a:extLst>
            <a:ext uri="{FF2B5EF4-FFF2-40B4-BE49-F238E27FC236}">
              <a16:creationId xmlns:a16="http://schemas.microsoft.com/office/drawing/2014/main" xmlns="" id="{00000000-0008-0000-0700-0000D0010000}"/>
            </a:ext>
          </a:extLst>
        </xdr:cNvPr>
        <xdr:cNvSpPr txBox="1"/>
      </xdr:nvSpPr>
      <xdr:spPr>
        <a:xfrm>
          <a:off x="10528300" y="1537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166266</xdr:rowOff>
    </xdr:from>
    <xdr:to>
      <xdr:col>55</xdr:col>
      <xdr:colOff>88900</xdr:colOff>
      <xdr:row>90</xdr:row>
      <xdr:rowOff>166266</xdr:rowOff>
    </xdr:to>
    <xdr:cxnSp macro="">
      <xdr:nvCxnSpPr>
        <xdr:cNvPr id="465" name="直線コネクタ 464">
          <a:extLst>
            <a:ext uri="{FF2B5EF4-FFF2-40B4-BE49-F238E27FC236}">
              <a16:creationId xmlns:a16="http://schemas.microsoft.com/office/drawing/2014/main" xmlns="" id="{00000000-0008-0000-0700-0000D1010000}"/>
            </a:ext>
          </a:extLst>
        </xdr:cNvPr>
        <xdr:cNvCxnSpPr/>
      </xdr:nvCxnSpPr>
      <xdr:spPr>
        <a:xfrm>
          <a:off x="10388600" y="1559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136483</xdr:rowOff>
    </xdr:from>
    <xdr:to>
      <xdr:col>55</xdr:col>
      <xdr:colOff>0</xdr:colOff>
      <xdr:row>94</xdr:row>
      <xdr:rowOff>55085</xdr:rowOff>
    </xdr:to>
    <xdr:cxnSp macro="">
      <xdr:nvCxnSpPr>
        <xdr:cNvPr id="466" name="直線コネクタ 465">
          <a:extLst>
            <a:ext uri="{FF2B5EF4-FFF2-40B4-BE49-F238E27FC236}">
              <a16:creationId xmlns:a16="http://schemas.microsoft.com/office/drawing/2014/main" xmlns="" id="{00000000-0008-0000-0700-0000D2010000}"/>
            </a:ext>
          </a:extLst>
        </xdr:cNvPr>
        <xdr:cNvCxnSpPr/>
      </xdr:nvCxnSpPr>
      <xdr:spPr>
        <a:xfrm flipV="1">
          <a:off x="9639300" y="15909883"/>
          <a:ext cx="838200" cy="26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30701</xdr:rowOff>
    </xdr:from>
    <xdr:ext cx="534377" cy="259045"/>
    <xdr:sp macro="" textlink="">
      <xdr:nvSpPr>
        <xdr:cNvPr id="467" name="土木費平均値テキスト">
          <a:extLst>
            <a:ext uri="{FF2B5EF4-FFF2-40B4-BE49-F238E27FC236}">
              <a16:creationId xmlns:a16="http://schemas.microsoft.com/office/drawing/2014/main" xmlns="" id="{00000000-0008-0000-0700-0000D3010000}"/>
            </a:ext>
          </a:extLst>
        </xdr:cNvPr>
        <xdr:cNvSpPr txBox="1"/>
      </xdr:nvSpPr>
      <xdr:spPr>
        <a:xfrm>
          <a:off x="10528300" y="16489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52274</xdr:rowOff>
    </xdr:from>
    <xdr:to>
      <xdr:col>55</xdr:col>
      <xdr:colOff>50800</xdr:colOff>
      <xdr:row>96</xdr:row>
      <xdr:rowOff>153874</xdr:rowOff>
    </xdr:to>
    <xdr:sp macro="" textlink="">
      <xdr:nvSpPr>
        <xdr:cNvPr id="468" name="フローチャート: 判断 467">
          <a:extLst>
            <a:ext uri="{FF2B5EF4-FFF2-40B4-BE49-F238E27FC236}">
              <a16:creationId xmlns:a16="http://schemas.microsoft.com/office/drawing/2014/main" xmlns="" id="{00000000-0008-0000-0700-0000D4010000}"/>
            </a:ext>
          </a:extLst>
        </xdr:cNvPr>
        <xdr:cNvSpPr/>
      </xdr:nvSpPr>
      <xdr:spPr>
        <a:xfrm>
          <a:off x="10426700" y="1651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130294</xdr:rowOff>
    </xdr:from>
    <xdr:to>
      <xdr:col>50</xdr:col>
      <xdr:colOff>114300</xdr:colOff>
      <xdr:row>94</xdr:row>
      <xdr:rowOff>55085</xdr:rowOff>
    </xdr:to>
    <xdr:cxnSp macro="">
      <xdr:nvCxnSpPr>
        <xdr:cNvPr id="469" name="直線コネクタ 468">
          <a:extLst>
            <a:ext uri="{FF2B5EF4-FFF2-40B4-BE49-F238E27FC236}">
              <a16:creationId xmlns:a16="http://schemas.microsoft.com/office/drawing/2014/main" xmlns="" id="{00000000-0008-0000-0700-0000D5010000}"/>
            </a:ext>
          </a:extLst>
        </xdr:cNvPr>
        <xdr:cNvCxnSpPr/>
      </xdr:nvCxnSpPr>
      <xdr:spPr>
        <a:xfrm>
          <a:off x="8750300" y="16075144"/>
          <a:ext cx="889000" cy="9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100248</xdr:rowOff>
    </xdr:from>
    <xdr:to>
      <xdr:col>50</xdr:col>
      <xdr:colOff>165100</xdr:colOff>
      <xdr:row>97</xdr:row>
      <xdr:rowOff>30398</xdr:rowOff>
    </xdr:to>
    <xdr:sp macro="" textlink="">
      <xdr:nvSpPr>
        <xdr:cNvPr id="470" name="フローチャート: 判断 469">
          <a:extLst>
            <a:ext uri="{FF2B5EF4-FFF2-40B4-BE49-F238E27FC236}">
              <a16:creationId xmlns:a16="http://schemas.microsoft.com/office/drawing/2014/main" xmlns="" id="{00000000-0008-0000-0700-0000D6010000}"/>
            </a:ext>
          </a:extLst>
        </xdr:cNvPr>
        <xdr:cNvSpPr/>
      </xdr:nvSpPr>
      <xdr:spPr>
        <a:xfrm>
          <a:off x="9588500" y="1655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21525</xdr:rowOff>
    </xdr:from>
    <xdr:ext cx="534377" cy="259045"/>
    <xdr:sp macro="" textlink="">
      <xdr:nvSpPr>
        <xdr:cNvPr id="471" name="テキスト ボックス 470">
          <a:extLst>
            <a:ext uri="{FF2B5EF4-FFF2-40B4-BE49-F238E27FC236}">
              <a16:creationId xmlns:a16="http://schemas.microsoft.com/office/drawing/2014/main" xmlns="" id="{00000000-0008-0000-0700-0000D7010000}"/>
            </a:ext>
          </a:extLst>
        </xdr:cNvPr>
        <xdr:cNvSpPr txBox="1"/>
      </xdr:nvSpPr>
      <xdr:spPr>
        <a:xfrm>
          <a:off x="9372111" y="1665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15260</xdr:rowOff>
    </xdr:from>
    <xdr:to>
      <xdr:col>45</xdr:col>
      <xdr:colOff>177800</xdr:colOff>
      <xdr:row>93</xdr:row>
      <xdr:rowOff>130294</xdr:rowOff>
    </xdr:to>
    <xdr:cxnSp macro="">
      <xdr:nvCxnSpPr>
        <xdr:cNvPr id="472" name="直線コネクタ 471">
          <a:extLst>
            <a:ext uri="{FF2B5EF4-FFF2-40B4-BE49-F238E27FC236}">
              <a16:creationId xmlns:a16="http://schemas.microsoft.com/office/drawing/2014/main" xmlns="" id="{00000000-0008-0000-0700-0000D8010000}"/>
            </a:ext>
          </a:extLst>
        </xdr:cNvPr>
        <xdr:cNvCxnSpPr/>
      </xdr:nvCxnSpPr>
      <xdr:spPr>
        <a:xfrm>
          <a:off x="7861300" y="15960110"/>
          <a:ext cx="889000" cy="11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94124</xdr:rowOff>
    </xdr:from>
    <xdr:to>
      <xdr:col>46</xdr:col>
      <xdr:colOff>38100</xdr:colOff>
      <xdr:row>97</xdr:row>
      <xdr:rowOff>24274</xdr:rowOff>
    </xdr:to>
    <xdr:sp macro="" textlink="">
      <xdr:nvSpPr>
        <xdr:cNvPr id="473" name="フローチャート: 判断 472">
          <a:extLst>
            <a:ext uri="{FF2B5EF4-FFF2-40B4-BE49-F238E27FC236}">
              <a16:creationId xmlns:a16="http://schemas.microsoft.com/office/drawing/2014/main" xmlns="" id="{00000000-0008-0000-0700-0000D9010000}"/>
            </a:ext>
          </a:extLst>
        </xdr:cNvPr>
        <xdr:cNvSpPr/>
      </xdr:nvSpPr>
      <xdr:spPr>
        <a:xfrm>
          <a:off x="8699500" y="1655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15401</xdr:rowOff>
    </xdr:from>
    <xdr:ext cx="534377"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8483111" y="1664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15260</xdr:rowOff>
    </xdr:from>
    <xdr:to>
      <xdr:col>41</xdr:col>
      <xdr:colOff>50800</xdr:colOff>
      <xdr:row>94</xdr:row>
      <xdr:rowOff>151913</xdr:rowOff>
    </xdr:to>
    <xdr:cxnSp macro="">
      <xdr:nvCxnSpPr>
        <xdr:cNvPr id="475" name="直線コネクタ 474">
          <a:extLst>
            <a:ext uri="{FF2B5EF4-FFF2-40B4-BE49-F238E27FC236}">
              <a16:creationId xmlns:a16="http://schemas.microsoft.com/office/drawing/2014/main" xmlns="" id="{00000000-0008-0000-0700-0000DB010000}"/>
            </a:ext>
          </a:extLst>
        </xdr:cNvPr>
        <xdr:cNvCxnSpPr/>
      </xdr:nvCxnSpPr>
      <xdr:spPr>
        <a:xfrm flipV="1">
          <a:off x="6972300" y="15960110"/>
          <a:ext cx="889000" cy="30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71608</xdr:rowOff>
    </xdr:from>
    <xdr:to>
      <xdr:col>41</xdr:col>
      <xdr:colOff>101600</xdr:colOff>
      <xdr:row>97</xdr:row>
      <xdr:rowOff>1758</xdr:rowOff>
    </xdr:to>
    <xdr:sp macro="" textlink="">
      <xdr:nvSpPr>
        <xdr:cNvPr id="476" name="フローチャート: 判断 475">
          <a:extLst>
            <a:ext uri="{FF2B5EF4-FFF2-40B4-BE49-F238E27FC236}">
              <a16:creationId xmlns:a16="http://schemas.microsoft.com/office/drawing/2014/main" xmlns="" id="{00000000-0008-0000-0700-0000DC010000}"/>
            </a:ext>
          </a:extLst>
        </xdr:cNvPr>
        <xdr:cNvSpPr/>
      </xdr:nvSpPr>
      <xdr:spPr>
        <a:xfrm>
          <a:off x="7810500" y="165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164335</xdr:rowOff>
    </xdr:from>
    <xdr:ext cx="534377"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7594111" y="1662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95693</xdr:rowOff>
    </xdr:from>
    <xdr:to>
      <xdr:col>36</xdr:col>
      <xdr:colOff>165100</xdr:colOff>
      <xdr:row>97</xdr:row>
      <xdr:rowOff>25843</xdr:rowOff>
    </xdr:to>
    <xdr:sp macro="" textlink="">
      <xdr:nvSpPr>
        <xdr:cNvPr id="478" name="フローチャート: 判断 477">
          <a:extLst>
            <a:ext uri="{FF2B5EF4-FFF2-40B4-BE49-F238E27FC236}">
              <a16:creationId xmlns:a16="http://schemas.microsoft.com/office/drawing/2014/main" xmlns="" id="{00000000-0008-0000-0700-0000DE010000}"/>
            </a:ext>
          </a:extLst>
        </xdr:cNvPr>
        <xdr:cNvSpPr/>
      </xdr:nvSpPr>
      <xdr:spPr>
        <a:xfrm>
          <a:off x="6921500" y="16554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16970</xdr:rowOff>
    </xdr:from>
    <xdr:ext cx="534377"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6705111" y="1664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xmlns=""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xmlns=""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85683</xdr:rowOff>
    </xdr:from>
    <xdr:to>
      <xdr:col>55</xdr:col>
      <xdr:colOff>50800</xdr:colOff>
      <xdr:row>93</xdr:row>
      <xdr:rowOff>15833</xdr:rowOff>
    </xdr:to>
    <xdr:sp macro="" textlink="">
      <xdr:nvSpPr>
        <xdr:cNvPr id="485" name="楕円 484">
          <a:extLst>
            <a:ext uri="{FF2B5EF4-FFF2-40B4-BE49-F238E27FC236}">
              <a16:creationId xmlns:a16="http://schemas.microsoft.com/office/drawing/2014/main" xmlns="" id="{00000000-0008-0000-0700-0000E5010000}"/>
            </a:ext>
          </a:extLst>
        </xdr:cNvPr>
        <xdr:cNvSpPr/>
      </xdr:nvSpPr>
      <xdr:spPr>
        <a:xfrm>
          <a:off x="10426700" y="1585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108560</xdr:rowOff>
    </xdr:from>
    <xdr:ext cx="534377" cy="259045"/>
    <xdr:sp macro="" textlink="">
      <xdr:nvSpPr>
        <xdr:cNvPr id="486" name="土木費該当値テキスト">
          <a:extLst>
            <a:ext uri="{FF2B5EF4-FFF2-40B4-BE49-F238E27FC236}">
              <a16:creationId xmlns:a16="http://schemas.microsoft.com/office/drawing/2014/main" xmlns="" id="{00000000-0008-0000-0700-0000E6010000}"/>
            </a:ext>
          </a:extLst>
        </xdr:cNvPr>
        <xdr:cNvSpPr txBox="1"/>
      </xdr:nvSpPr>
      <xdr:spPr>
        <a:xfrm>
          <a:off x="10528300" y="1571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4285</xdr:rowOff>
    </xdr:from>
    <xdr:to>
      <xdr:col>50</xdr:col>
      <xdr:colOff>165100</xdr:colOff>
      <xdr:row>94</xdr:row>
      <xdr:rowOff>105885</xdr:rowOff>
    </xdr:to>
    <xdr:sp macro="" textlink="">
      <xdr:nvSpPr>
        <xdr:cNvPr id="487" name="楕円 486">
          <a:extLst>
            <a:ext uri="{FF2B5EF4-FFF2-40B4-BE49-F238E27FC236}">
              <a16:creationId xmlns:a16="http://schemas.microsoft.com/office/drawing/2014/main" xmlns="" id="{00000000-0008-0000-0700-0000E7010000}"/>
            </a:ext>
          </a:extLst>
        </xdr:cNvPr>
        <xdr:cNvSpPr/>
      </xdr:nvSpPr>
      <xdr:spPr>
        <a:xfrm>
          <a:off x="9588500" y="1612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122412</xdr:rowOff>
    </xdr:from>
    <xdr:ext cx="534377" cy="259045"/>
    <xdr:sp macro="" textlink="">
      <xdr:nvSpPr>
        <xdr:cNvPr id="488" name="テキスト ボックス 487">
          <a:extLst>
            <a:ext uri="{FF2B5EF4-FFF2-40B4-BE49-F238E27FC236}">
              <a16:creationId xmlns:a16="http://schemas.microsoft.com/office/drawing/2014/main" xmlns="" id="{00000000-0008-0000-0700-0000E8010000}"/>
            </a:ext>
          </a:extLst>
        </xdr:cNvPr>
        <xdr:cNvSpPr txBox="1"/>
      </xdr:nvSpPr>
      <xdr:spPr>
        <a:xfrm>
          <a:off x="9372111" y="15895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79494</xdr:rowOff>
    </xdr:from>
    <xdr:to>
      <xdr:col>46</xdr:col>
      <xdr:colOff>38100</xdr:colOff>
      <xdr:row>94</xdr:row>
      <xdr:rowOff>9644</xdr:rowOff>
    </xdr:to>
    <xdr:sp macro="" textlink="">
      <xdr:nvSpPr>
        <xdr:cNvPr id="489" name="楕円 488">
          <a:extLst>
            <a:ext uri="{FF2B5EF4-FFF2-40B4-BE49-F238E27FC236}">
              <a16:creationId xmlns:a16="http://schemas.microsoft.com/office/drawing/2014/main" xmlns="" id="{00000000-0008-0000-0700-0000E9010000}"/>
            </a:ext>
          </a:extLst>
        </xdr:cNvPr>
        <xdr:cNvSpPr/>
      </xdr:nvSpPr>
      <xdr:spPr>
        <a:xfrm>
          <a:off x="8699500" y="1602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26171</xdr:rowOff>
    </xdr:from>
    <xdr:ext cx="534377" cy="259045"/>
    <xdr:sp macro="" textlink="">
      <xdr:nvSpPr>
        <xdr:cNvPr id="490" name="テキスト ボックス 489">
          <a:extLst>
            <a:ext uri="{FF2B5EF4-FFF2-40B4-BE49-F238E27FC236}">
              <a16:creationId xmlns:a16="http://schemas.microsoft.com/office/drawing/2014/main" xmlns="" id="{00000000-0008-0000-0700-0000EA010000}"/>
            </a:ext>
          </a:extLst>
        </xdr:cNvPr>
        <xdr:cNvSpPr txBox="1"/>
      </xdr:nvSpPr>
      <xdr:spPr>
        <a:xfrm>
          <a:off x="8483111" y="1579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135910</xdr:rowOff>
    </xdr:from>
    <xdr:to>
      <xdr:col>41</xdr:col>
      <xdr:colOff>101600</xdr:colOff>
      <xdr:row>93</xdr:row>
      <xdr:rowOff>66060</xdr:rowOff>
    </xdr:to>
    <xdr:sp macro="" textlink="">
      <xdr:nvSpPr>
        <xdr:cNvPr id="491" name="楕円 490">
          <a:extLst>
            <a:ext uri="{FF2B5EF4-FFF2-40B4-BE49-F238E27FC236}">
              <a16:creationId xmlns:a16="http://schemas.microsoft.com/office/drawing/2014/main" xmlns="" id="{00000000-0008-0000-0700-0000EB010000}"/>
            </a:ext>
          </a:extLst>
        </xdr:cNvPr>
        <xdr:cNvSpPr/>
      </xdr:nvSpPr>
      <xdr:spPr>
        <a:xfrm>
          <a:off x="7810500" y="1590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82587</xdr:rowOff>
    </xdr:from>
    <xdr:ext cx="534377" cy="259045"/>
    <xdr:sp macro="" textlink="">
      <xdr:nvSpPr>
        <xdr:cNvPr id="492" name="テキスト ボックス 491">
          <a:extLst>
            <a:ext uri="{FF2B5EF4-FFF2-40B4-BE49-F238E27FC236}">
              <a16:creationId xmlns:a16="http://schemas.microsoft.com/office/drawing/2014/main" xmlns="" id="{00000000-0008-0000-0700-0000EC010000}"/>
            </a:ext>
          </a:extLst>
        </xdr:cNvPr>
        <xdr:cNvSpPr txBox="1"/>
      </xdr:nvSpPr>
      <xdr:spPr>
        <a:xfrm>
          <a:off x="7594111" y="1568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101113</xdr:rowOff>
    </xdr:from>
    <xdr:to>
      <xdr:col>36</xdr:col>
      <xdr:colOff>165100</xdr:colOff>
      <xdr:row>95</xdr:row>
      <xdr:rowOff>31263</xdr:rowOff>
    </xdr:to>
    <xdr:sp macro="" textlink="">
      <xdr:nvSpPr>
        <xdr:cNvPr id="493" name="楕円 492">
          <a:extLst>
            <a:ext uri="{FF2B5EF4-FFF2-40B4-BE49-F238E27FC236}">
              <a16:creationId xmlns:a16="http://schemas.microsoft.com/office/drawing/2014/main" xmlns="" id="{00000000-0008-0000-0700-0000ED010000}"/>
            </a:ext>
          </a:extLst>
        </xdr:cNvPr>
        <xdr:cNvSpPr/>
      </xdr:nvSpPr>
      <xdr:spPr>
        <a:xfrm>
          <a:off x="6921500" y="1621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47790</xdr:rowOff>
    </xdr:from>
    <xdr:ext cx="534377" cy="259045"/>
    <xdr:sp macro="" textlink="">
      <xdr:nvSpPr>
        <xdr:cNvPr id="494" name="テキスト ボックス 493">
          <a:extLst>
            <a:ext uri="{FF2B5EF4-FFF2-40B4-BE49-F238E27FC236}">
              <a16:creationId xmlns:a16="http://schemas.microsoft.com/office/drawing/2014/main" xmlns="" id="{00000000-0008-0000-0700-0000EE010000}"/>
            </a:ext>
          </a:extLst>
        </xdr:cNvPr>
        <xdr:cNvSpPr txBox="1"/>
      </xdr:nvSpPr>
      <xdr:spPr>
        <a:xfrm>
          <a:off x="6705111" y="1599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xmlns=""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xmlns=""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xmlns=""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xmlns=""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xmlns=""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xmlns=""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a:extLst>
            <a:ext uri="{FF2B5EF4-FFF2-40B4-BE49-F238E27FC236}">
              <a16:creationId xmlns:a16="http://schemas.microsoft.com/office/drawing/2014/main" xmlns="" id="{00000000-0008-0000-0700-0000FA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xmlns=""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xmlns=""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xmlns=""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xmlns=""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xmlns=""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xmlns=""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89683</xdr:rowOff>
    </xdr:from>
    <xdr:to>
      <xdr:col>85</xdr:col>
      <xdr:colOff>126364</xdr:colOff>
      <xdr:row>37</xdr:row>
      <xdr:rowOff>133185</xdr:rowOff>
    </xdr:to>
    <xdr:cxnSp macro="">
      <xdr:nvCxnSpPr>
        <xdr:cNvPr id="516" name="直線コネクタ 515">
          <a:extLst>
            <a:ext uri="{FF2B5EF4-FFF2-40B4-BE49-F238E27FC236}">
              <a16:creationId xmlns:a16="http://schemas.microsoft.com/office/drawing/2014/main" xmlns="" id="{00000000-0008-0000-0700-000004020000}"/>
            </a:ext>
          </a:extLst>
        </xdr:cNvPr>
        <xdr:cNvCxnSpPr/>
      </xdr:nvCxnSpPr>
      <xdr:spPr>
        <a:xfrm flipV="1">
          <a:off x="16317595" y="5233183"/>
          <a:ext cx="1269" cy="124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137012</xdr:rowOff>
    </xdr:from>
    <xdr:ext cx="469744" cy="259045"/>
    <xdr:sp macro="" textlink="">
      <xdr:nvSpPr>
        <xdr:cNvPr id="517" name="消防費最小値テキスト">
          <a:extLst>
            <a:ext uri="{FF2B5EF4-FFF2-40B4-BE49-F238E27FC236}">
              <a16:creationId xmlns:a16="http://schemas.microsoft.com/office/drawing/2014/main" xmlns="" id="{00000000-0008-0000-0700-000005020000}"/>
            </a:ext>
          </a:extLst>
        </xdr:cNvPr>
        <xdr:cNvSpPr txBox="1"/>
      </xdr:nvSpPr>
      <xdr:spPr>
        <a:xfrm>
          <a:off x="16370300" y="6480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133185</xdr:rowOff>
    </xdr:from>
    <xdr:to>
      <xdr:col>86</xdr:col>
      <xdr:colOff>25400</xdr:colOff>
      <xdr:row>37</xdr:row>
      <xdr:rowOff>133185</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a:off x="16230600" y="647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36360</xdr:rowOff>
    </xdr:from>
    <xdr:ext cx="534377" cy="259045"/>
    <xdr:sp macro="" textlink="">
      <xdr:nvSpPr>
        <xdr:cNvPr id="519" name="消防費最大値テキスト">
          <a:extLst>
            <a:ext uri="{FF2B5EF4-FFF2-40B4-BE49-F238E27FC236}">
              <a16:creationId xmlns:a16="http://schemas.microsoft.com/office/drawing/2014/main" xmlns="" id="{00000000-0008-0000-0700-000007020000}"/>
            </a:ext>
          </a:extLst>
        </xdr:cNvPr>
        <xdr:cNvSpPr txBox="1"/>
      </xdr:nvSpPr>
      <xdr:spPr>
        <a:xfrm>
          <a:off x="16370300" y="500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89683</xdr:rowOff>
    </xdr:from>
    <xdr:to>
      <xdr:col>86</xdr:col>
      <xdr:colOff>25400</xdr:colOff>
      <xdr:row>30</xdr:row>
      <xdr:rowOff>89683</xdr:rowOff>
    </xdr:to>
    <xdr:cxnSp macro="">
      <xdr:nvCxnSpPr>
        <xdr:cNvPr id="520" name="直線コネクタ 519">
          <a:extLst>
            <a:ext uri="{FF2B5EF4-FFF2-40B4-BE49-F238E27FC236}">
              <a16:creationId xmlns:a16="http://schemas.microsoft.com/office/drawing/2014/main" xmlns="" id="{00000000-0008-0000-0700-000008020000}"/>
            </a:ext>
          </a:extLst>
        </xdr:cNvPr>
        <xdr:cNvCxnSpPr/>
      </xdr:nvCxnSpPr>
      <xdr:spPr>
        <a:xfrm>
          <a:off x="16230600" y="5233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12255</xdr:rowOff>
    </xdr:from>
    <xdr:to>
      <xdr:col>85</xdr:col>
      <xdr:colOff>127000</xdr:colOff>
      <xdr:row>35</xdr:row>
      <xdr:rowOff>101798</xdr:rowOff>
    </xdr:to>
    <xdr:cxnSp macro="">
      <xdr:nvCxnSpPr>
        <xdr:cNvPr id="521" name="直線コネクタ 520">
          <a:extLst>
            <a:ext uri="{FF2B5EF4-FFF2-40B4-BE49-F238E27FC236}">
              <a16:creationId xmlns:a16="http://schemas.microsoft.com/office/drawing/2014/main" xmlns="" id="{00000000-0008-0000-0700-000009020000}"/>
            </a:ext>
          </a:extLst>
        </xdr:cNvPr>
        <xdr:cNvCxnSpPr/>
      </xdr:nvCxnSpPr>
      <xdr:spPr>
        <a:xfrm flipV="1">
          <a:off x="15481300" y="6013005"/>
          <a:ext cx="838200" cy="89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98028</xdr:rowOff>
    </xdr:from>
    <xdr:ext cx="534377" cy="259045"/>
    <xdr:sp macro="" textlink="">
      <xdr:nvSpPr>
        <xdr:cNvPr id="522" name="消防費平均値テキスト">
          <a:extLst>
            <a:ext uri="{FF2B5EF4-FFF2-40B4-BE49-F238E27FC236}">
              <a16:creationId xmlns:a16="http://schemas.microsoft.com/office/drawing/2014/main" xmlns="" id="{00000000-0008-0000-0700-00000A020000}"/>
            </a:ext>
          </a:extLst>
        </xdr:cNvPr>
        <xdr:cNvSpPr txBox="1"/>
      </xdr:nvSpPr>
      <xdr:spPr>
        <a:xfrm>
          <a:off x="16370300" y="6098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119601</xdr:rowOff>
    </xdr:from>
    <xdr:to>
      <xdr:col>85</xdr:col>
      <xdr:colOff>177800</xdr:colOff>
      <xdr:row>36</xdr:row>
      <xdr:rowOff>49751</xdr:rowOff>
    </xdr:to>
    <xdr:sp macro="" textlink="">
      <xdr:nvSpPr>
        <xdr:cNvPr id="523" name="フローチャート: 判断 522">
          <a:extLst>
            <a:ext uri="{FF2B5EF4-FFF2-40B4-BE49-F238E27FC236}">
              <a16:creationId xmlns:a16="http://schemas.microsoft.com/office/drawing/2014/main" xmlns="" id="{00000000-0008-0000-0700-00000B020000}"/>
            </a:ext>
          </a:extLst>
        </xdr:cNvPr>
        <xdr:cNvSpPr/>
      </xdr:nvSpPr>
      <xdr:spPr>
        <a:xfrm>
          <a:off x="16268700" y="612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135151</xdr:rowOff>
    </xdr:from>
    <xdr:to>
      <xdr:col>81</xdr:col>
      <xdr:colOff>50800</xdr:colOff>
      <xdr:row>35</xdr:row>
      <xdr:rowOff>101798</xdr:rowOff>
    </xdr:to>
    <xdr:cxnSp macro="">
      <xdr:nvCxnSpPr>
        <xdr:cNvPr id="524" name="直線コネクタ 523">
          <a:extLst>
            <a:ext uri="{FF2B5EF4-FFF2-40B4-BE49-F238E27FC236}">
              <a16:creationId xmlns:a16="http://schemas.microsoft.com/office/drawing/2014/main" xmlns="" id="{00000000-0008-0000-0700-00000C020000}"/>
            </a:ext>
          </a:extLst>
        </xdr:cNvPr>
        <xdr:cNvCxnSpPr/>
      </xdr:nvCxnSpPr>
      <xdr:spPr>
        <a:xfrm>
          <a:off x="14592300" y="5964451"/>
          <a:ext cx="889000" cy="13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161686</xdr:rowOff>
    </xdr:from>
    <xdr:to>
      <xdr:col>81</xdr:col>
      <xdr:colOff>101600</xdr:colOff>
      <xdr:row>36</xdr:row>
      <xdr:rowOff>91836</xdr:rowOff>
    </xdr:to>
    <xdr:sp macro="" textlink="">
      <xdr:nvSpPr>
        <xdr:cNvPr id="525" name="フローチャート: 判断 524">
          <a:extLst>
            <a:ext uri="{FF2B5EF4-FFF2-40B4-BE49-F238E27FC236}">
              <a16:creationId xmlns:a16="http://schemas.microsoft.com/office/drawing/2014/main" xmlns="" id="{00000000-0008-0000-0700-00000D020000}"/>
            </a:ext>
          </a:extLst>
        </xdr:cNvPr>
        <xdr:cNvSpPr/>
      </xdr:nvSpPr>
      <xdr:spPr>
        <a:xfrm>
          <a:off x="15430500" y="616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82963</xdr:rowOff>
    </xdr:from>
    <xdr:ext cx="534377" cy="259045"/>
    <xdr:sp macro="" textlink="">
      <xdr:nvSpPr>
        <xdr:cNvPr id="526" name="テキスト ボックス 525">
          <a:extLst>
            <a:ext uri="{FF2B5EF4-FFF2-40B4-BE49-F238E27FC236}">
              <a16:creationId xmlns:a16="http://schemas.microsoft.com/office/drawing/2014/main" xmlns="" id="{00000000-0008-0000-0700-00000E020000}"/>
            </a:ext>
          </a:extLst>
        </xdr:cNvPr>
        <xdr:cNvSpPr txBox="1"/>
      </xdr:nvSpPr>
      <xdr:spPr>
        <a:xfrm>
          <a:off x="15214111" y="625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135151</xdr:rowOff>
    </xdr:from>
    <xdr:to>
      <xdr:col>76</xdr:col>
      <xdr:colOff>114300</xdr:colOff>
      <xdr:row>34</xdr:row>
      <xdr:rowOff>171201</xdr:rowOff>
    </xdr:to>
    <xdr:cxnSp macro="">
      <xdr:nvCxnSpPr>
        <xdr:cNvPr id="527" name="直線コネクタ 526">
          <a:extLst>
            <a:ext uri="{FF2B5EF4-FFF2-40B4-BE49-F238E27FC236}">
              <a16:creationId xmlns:a16="http://schemas.microsoft.com/office/drawing/2014/main" xmlns="" id="{00000000-0008-0000-0700-00000F020000}"/>
            </a:ext>
          </a:extLst>
        </xdr:cNvPr>
        <xdr:cNvCxnSpPr/>
      </xdr:nvCxnSpPr>
      <xdr:spPr>
        <a:xfrm flipV="1">
          <a:off x="13703300" y="5964451"/>
          <a:ext cx="889000" cy="3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168636</xdr:rowOff>
    </xdr:from>
    <xdr:to>
      <xdr:col>76</xdr:col>
      <xdr:colOff>165100</xdr:colOff>
      <xdr:row>36</xdr:row>
      <xdr:rowOff>98786</xdr:rowOff>
    </xdr:to>
    <xdr:sp macro="" textlink="">
      <xdr:nvSpPr>
        <xdr:cNvPr id="528" name="フローチャート: 判断 527">
          <a:extLst>
            <a:ext uri="{FF2B5EF4-FFF2-40B4-BE49-F238E27FC236}">
              <a16:creationId xmlns:a16="http://schemas.microsoft.com/office/drawing/2014/main" xmlns="" id="{00000000-0008-0000-0700-000010020000}"/>
            </a:ext>
          </a:extLst>
        </xdr:cNvPr>
        <xdr:cNvSpPr/>
      </xdr:nvSpPr>
      <xdr:spPr>
        <a:xfrm>
          <a:off x="14541500" y="616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89913</xdr:rowOff>
    </xdr:from>
    <xdr:ext cx="534377" cy="259045"/>
    <xdr:sp macro="" textlink="">
      <xdr:nvSpPr>
        <xdr:cNvPr id="529" name="テキスト ボックス 528">
          <a:extLst>
            <a:ext uri="{FF2B5EF4-FFF2-40B4-BE49-F238E27FC236}">
              <a16:creationId xmlns:a16="http://schemas.microsoft.com/office/drawing/2014/main" xmlns="" id="{00000000-0008-0000-0700-000011020000}"/>
            </a:ext>
          </a:extLst>
        </xdr:cNvPr>
        <xdr:cNvSpPr txBox="1"/>
      </xdr:nvSpPr>
      <xdr:spPr>
        <a:xfrm>
          <a:off x="14325111" y="626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171201</xdr:rowOff>
    </xdr:from>
    <xdr:to>
      <xdr:col>71</xdr:col>
      <xdr:colOff>177800</xdr:colOff>
      <xdr:row>35</xdr:row>
      <xdr:rowOff>77704</xdr:rowOff>
    </xdr:to>
    <xdr:cxnSp macro="">
      <xdr:nvCxnSpPr>
        <xdr:cNvPr id="530" name="直線コネクタ 529">
          <a:extLst>
            <a:ext uri="{FF2B5EF4-FFF2-40B4-BE49-F238E27FC236}">
              <a16:creationId xmlns:a16="http://schemas.microsoft.com/office/drawing/2014/main" xmlns="" id="{00000000-0008-0000-0700-000012020000}"/>
            </a:ext>
          </a:extLst>
        </xdr:cNvPr>
        <xdr:cNvCxnSpPr/>
      </xdr:nvCxnSpPr>
      <xdr:spPr>
        <a:xfrm flipV="1">
          <a:off x="12814300" y="6000501"/>
          <a:ext cx="889000" cy="7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3015</xdr:rowOff>
    </xdr:from>
    <xdr:to>
      <xdr:col>72</xdr:col>
      <xdr:colOff>38100</xdr:colOff>
      <xdr:row>36</xdr:row>
      <xdr:rowOff>104615</xdr:rowOff>
    </xdr:to>
    <xdr:sp macro="" textlink="">
      <xdr:nvSpPr>
        <xdr:cNvPr id="531" name="フローチャート: 判断 530">
          <a:extLst>
            <a:ext uri="{FF2B5EF4-FFF2-40B4-BE49-F238E27FC236}">
              <a16:creationId xmlns:a16="http://schemas.microsoft.com/office/drawing/2014/main" xmlns="" id="{00000000-0008-0000-0700-000013020000}"/>
            </a:ext>
          </a:extLst>
        </xdr:cNvPr>
        <xdr:cNvSpPr/>
      </xdr:nvSpPr>
      <xdr:spPr>
        <a:xfrm>
          <a:off x="13652500" y="61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95742</xdr:rowOff>
    </xdr:from>
    <xdr:ext cx="534377"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3436111" y="626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11153</xdr:rowOff>
    </xdr:from>
    <xdr:to>
      <xdr:col>67</xdr:col>
      <xdr:colOff>101600</xdr:colOff>
      <xdr:row>36</xdr:row>
      <xdr:rowOff>112753</xdr:rowOff>
    </xdr:to>
    <xdr:sp macro="" textlink="">
      <xdr:nvSpPr>
        <xdr:cNvPr id="533" name="フローチャート: 判断 532">
          <a:extLst>
            <a:ext uri="{FF2B5EF4-FFF2-40B4-BE49-F238E27FC236}">
              <a16:creationId xmlns:a16="http://schemas.microsoft.com/office/drawing/2014/main" xmlns="" id="{00000000-0008-0000-0700-000015020000}"/>
            </a:ext>
          </a:extLst>
        </xdr:cNvPr>
        <xdr:cNvSpPr/>
      </xdr:nvSpPr>
      <xdr:spPr>
        <a:xfrm>
          <a:off x="12763500" y="61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103880</xdr:rowOff>
    </xdr:from>
    <xdr:ext cx="534377"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2547111" y="627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132905</xdr:rowOff>
    </xdr:from>
    <xdr:to>
      <xdr:col>85</xdr:col>
      <xdr:colOff>177800</xdr:colOff>
      <xdr:row>35</xdr:row>
      <xdr:rowOff>63055</xdr:rowOff>
    </xdr:to>
    <xdr:sp macro="" textlink="">
      <xdr:nvSpPr>
        <xdr:cNvPr id="540" name="楕円 539">
          <a:extLst>
            <a:ext uri="{FF2B5EF4-FFF2-40B4-BE49-F238E27FC236}">
              <a16:creationId xmlns:a16="http://schemas.microsoft.com/office/drawing/2014/main" xmlns="" id="{00000000-0008-0000-0700-00001C020000}"/>
            </a:ext>
          </a:extLst>
        </xdr:cNvPr>
        <xdr:cNvSpPr/>
      </xdr:nvSpPr>
      <xdr:spPr>
        <a:xfrm>
          <a:off x="16268700" y="596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155782</xdr:rowOff>
    </xdr:from>
    <xdr:ext cx="534377" cy="259045"/>
    <xdr:sp macro="" textlink="">
      <xdr:nvSpPr>
        <xdr:cNvPr id="541" name="消防費該当値テキスト">
          <a:extLst>
            <a:ext uri="{FF2B5EF4-FFF2-40B4-BE49-F238E27FC236}">
              <a16:creationId xmlns:a16="http://schemas.microsoft.com/office/drawing/2014/main" xmlns="" id="{00000000-0008-0000-0700-00001D020000}"/>
            </a:ext>
          </a:extLst>
        </xdr:cNvPr>
        <xdr:cNvSpPr txBox="1"/>
      </xdr:nvSpPr>
      <xdr:spPr>
        <a:xfrm>
          <a:off x="16370300" y="581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50998</xdr:rowOff>
    </xdr:from>
    <xdr:to>
      <xdr:col>81</xdr:col>
      <xdr:colOff>101600</xdr:colOff>
      <xdr:row>35</xdr:row>
      <xdr:rowOff>152598</xdr:rowOff>
    </xdr:to>
    <xdr:sp macro="" textlink="">
      <xdr:nvSpPr>
        <xdr:cNvPr id="542" name="楕円 541">
          <a:extLst>
            <a:ext uri="{FF2B5EF4-FFF2-40B4-BE49-F238E27FC236}">
              <a16:creationId xmlns:a16="http://schemas.microsoft.com/office/drawing/2014/main" xmlns="" id="{00000000-0008-0000-0700-00001E020000}"/>
            </a:ext>
          </a:extLst>
        </xdr:cNvPr>
        <xdr:cNvSpPr/>
      </xdr:nvSpPr>
      <xdr:spPr>
        <a:xfrm>
          <a:off x="15430500" y="605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169125</xdr:rowOff>
    </xdr:from>
    <xdr:ext cx="534377" cy="259045"/>
    <xdr:sp macro="" textlink="">
      <xdr:nvSpPr>
        <xdr:cNvPr id="543" name="テキスト ボックス 542">
          <a:extLst>
            <a:ext uri="{FF2B5EF4-FFF2-40B4-BE49-F238E27FC236}">
              <a16:creationId xmlns:a16="http://schemas.microsoft.com/office/drawing/2014/main" xmlns="" id="{00000000-0008-0000-0700-00001F020000}"/>
            </a:ext>
          </a:extLst>
        </xdr:cNvPr>
        <xdr:cNvSpPr txBox="1"/>
      </xdr:nvSpPr>
      <xdr:spPr>
        <a:xfrm>
          <a:off x="15214111" y="582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84351</xdr:rowOff>
    </xdr:from>
    <xdr:to>
      <xdr:col>76</xdr:col>
      <xdr:colOff>165100</xdr:colOff>
      <xdr:row>35</xdr:row>
      <xdr:rowOff>14501</xdr:rowOff>
    </xdr:to>
    <xdr:sp macro="" textlink="">
      <xdr:nvSpPr>
        <xdr:cNvPr id="544" name="楕円 543">
          <a:extLst>
            <a:ext uri="{FF2B5EF4-FFF2-40B4-BE49-F238E27FC236}">
              <a16:creationId xmlns:a16="http://schemas.microsoft.com/office/drawing/2014/main" xmlns="" id="{00000000-0008-0000-0700-000020020000}"/>
            </a:ext>
          </a:extLst>
        </xdr:cNvPr>
        <xdr:cNvSpPr/>
      </xdr:nvSpPr>
      <xdr:spPr>
        <a:xfrm>
          <a:off x="14541500" y="591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31028</xdr:rowOff>
    </xdr:from>
    <xdr:ext cx="534377" cy="259045"/>
    <xdr:sp macro="" textlink="">
      <xdr:nvSpPr>
        <xdr:cNvPr id="545" name="テキスト ボックス 544">
          <a:extLst>
            <a:ext uri="{FF2B5EF4-FFF2-40B4-BE49-F238E27FC236}">
              <a16:creationId xmlns:a16="http://schemas.microsoft.com/office/drawing/2014/main" xmlns="" id="{00000000-0008-0000-0700-000021020000}"/>
            </a:ext>
          </a:extLst>
        </xdr:cNvPr>
        <xdr:cNvSpPr txBox="1"/>
      </xdr:nvSpPr>
      <xdr:spPr>
        <a:xfrm>
          <a:off x="14325111" y="56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120401</xdr:rowOff>
    </xdr:from>
    <xdr:to>
      <xdr:col>72</xdr:col>
      <xdr:colOff>38100</xdr:colOff>
      <xdr:row>35</xdr:row>
      <xdr:rowOff>50551</xdr:rowOff>
    </xdr:to>
    <xdr:sp macro="" textlink="">
      <xdr:nvSpPr>
        <xdr:cNvPr id="546" name="楕円 545">
          <a:extLst>
            <a:ext uri="{FF2B5EF4-FFF2-40B4-BE49-F238E27FC236}">
              <a16:creationId xmlns:a16="http://schemas.microsoft.com/office/drawing/2014/main" xmlns="" id="{00000000-0008-0000-0700-000022020000}"/>
            </a:ext>
          </a:extLst>
        </xdr:cNvPr>
        <xdr:cNvSpPr/>
      </xdr:nvSpPr>
      <xdr:spPr>
        <a:xfrm>
          <a:off x="13652500" y="594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67078</xdr:rowOff>
    </xdr:from>
    <xdr:ext cx="534377" cy="259045"/>
    <xdr:sp macro="" textlink="">
      <xdr:nvSpPr>
        <xdr:cNvPr id="547" name="テキスト ボックス 546">
          <a:extLst>
            <a:ext uri="{FF2B5EF4-FFF2-40B4-BE49-F238E27FC236}">
              <a16:creationId xmlns:a16="http://schemas.microsoft.com/office/drawing/2014/main" xmlns="" id="{00000000-0008-0000-0700-000023020000}"/>
            </a:ext>
          </a:extLst>
        </xdr:cNvPr>
        <xdr:cNvSpPr txBox="1"/>
      </xdr:nvSpPr>
      <xdr:spPr>
        <a:xfrm>
          <a:off x="13436111" y="572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26904</xdr:rowOff>
    </xdr:from>
    <xdr:to>
      <xdr:col>67</xdr:col>
      <xdr:colOff>101600</xdr:colOff>
      <xdr:row>35</xdr:row>
      <xdr:rowOff>128504</xdr:rowOff>
    </xdr:to>
    <xdr:sp macro="" textlink="">
      <xdr:nvSpPr>
        <xdr:cNvPr id="548" name="楕円 547">
          <a:extLst>
            <a:ext uri="{FF2B5EF4-FFF2-40B4-BE49-F238E27FC236}">
              <a16:creationId xmlns:a16="http://schemas.microsoft.com/office/drawing/2014/main" xmlns="" id="{00000000-0008-0000-0700-000024020000}"/>
            </a:ext>
          </a:extLst>
        </xdr:cNvPr>
        <xdr:cNvSpPr/>
      </xdr:nvSpPr>
      <xdr:spPr>
        <a:xfrm>
          <a:off x="12763500" y="602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145031</xdr:rowOff>
    </xdr:from>
    <xdr:ext cx="534377" cy="259045"/>
    <xdr:sp macro="" textlink="">
      <xdr:nvSpPr>
        <xdr:cNvPr id="549" name="テキスト ボックス 548">
          <a:extLst>
            <a:ext uri="{FF2B5EF4-FFF2-40B4-BE49-F238E27FC236}">
              <a16:creationId xmlns:a16="http://schemas.microsoft.com/office/drawing/2014/main" xmlns="" id="{00000000-0008-0000-0700-000025020000}"/>
            </a:ext>
          </a:extLst>
        </xdr:cNvPr>
        <xdr:cNvSpPr txBox="1"/>
      </xdr:nvSpPr>
      <xdr:spPr>
        <a:xfrm>
          <a:off x="12547111" y="580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xmlns=""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xmlns=""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xmlns=""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xmlns=""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xmlns=""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xmlns=""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xmlns=""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xmlns=""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a:extLst>
            <a:ext uri="{FF2B5EF4-FFF2-40B4-BE49-F238E27FC236}">
              <a16:creationId xmlns:a16="http://schemas.microsoft.com/office/drawing/2014/main" xmlns="" id="{00000000-0008-0000-0700-000032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xmlns=""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a:extLst>
            <a:ext uri="{FF2B5EF4-FFF2-40B4-BE49-F238E27FC236}">
              <a16:creationId xmlns:a16="http://schemas.microsoft.com/office/drawing/2014/main" xmlns="" id="{00000000-0008-0000-0700-000034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a:extLst>
            <a:ext uri="{FF2B5EF4-FFF2-40B4-BE49-F238E27FC236}">
              <a16:creationId xmlns:a16="http://schemas.microsoft.com/office/drawing/2014/main" xmlns="" id="{00000000-0008-0000-0700-000036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a:extLst>
            <a:ext uri="{FF2B5EF4-FFF2-40B4-BE49-F238E27FC236}">
              <a16:creationId xmlns:a16="http://schemas.microsoft.com/office/drawing/2014/main" xmlns="" id="{00000000-0008-0000-0700-000038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a:extLst>
            <a:ext uri="{FF2B5EF4-FFF2-40B4-BE49-F238E27FC236}">
              <a16:creationId xmlns:a16="http://schemas.microsoft.com/office/drawing/2014/main" xmlns="" id="{00000000-0008-0000-0700-00003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a:extLst>
            <a:ext uri="{FF2B5EF4-FFF2-40B4-BE49-F238E27FC236}">
              <a16:creationId xmlns:a16="http://schemas.microsoft.com/office/drawing/2014/main" xmlns="" id="{00000000-0008-0000-0700-00003C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xmlns=""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xmlns=""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135912</xdr:rowOff>
    </xdr:from>
    <xdr:to>
      <xdr:col>85</xdr:col>
      <xdr:colOff>126364</xdr:colOff>
      <xdr:row>58</xdr:row>
      <xdr:rowOff>38953</xdr:rowOff>
    </xdr:to>
    <xdr:cxnSp macro="">
      <xdr:nvCxnSpPr>
        <xdr:cNvPr id="576" name="直線コネクタ 575">
          <a:extLst>
            <a:ext uri="{FF2B5EF4-FFF2-40B4-BE49-F238E27FC236}">
              <a16:creationId xmlns:a16="http://schemas.microsoft.com/office/drawing/2014/main" xmlns="" id="{00000000-0008-0000-0700-000040020000}"/>
            </a:ext>
          </a:extLst>
        </xdr:cNvPr>
        <xdr:cNvCxnSpPr/>
      </xdr:nvCxnSpPr>
      <xdr:spPr>
        <a:xfrm flipV="1">
          <a:off x="16317595" y="8708412"/>
          <a:ext cx="1269" cy="127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42780</xdr:rowOff>
    </xdr:from>
    <xdr:ext cx="534377" cy="259045"/>
    <xdr:sp macro="" textlink="">
      <xdr:nvSpPr>
        <xdr:cNvPr id="577" name="教育費最小値テキスト">
          <a:extLst>
            <a:ext uri="{FF2B5EF4-FFF2-40B4-BE49-F238E27FC236}">
              <a16:creationId xmlns:a16="http://schemas.microsoft.com/office/drawing/2014/main" xmlns="" id="{00000000-0008-0000-0700-000041020000}"/>
            </a:ext>
          </a:extLst>
        </xdr:cNvPr>
        <xdr:cNvSpPr txBox="1"/>
      </xdr:nvSpPr>
      <xdr:spPr>
        <a:xfrm>
          <a:off x="16370300" y="998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38953</xdr:rowOff>
    </xdr:from>
    <xdr:to>
      <xdr:col>86</xdr:col>
      <xdr:colOff>25400</xdr:colOff>
      <xdr:row>58</xdr:row>
      <xdr:rowOff>38953</xdr:rowOff>
    </xdr:to>
    <xdr:cxnSp macro="">
      <xdr:nvCxnSpPr>
        <xdr:cNvPr id="578" name="直線コネクタ 577">
          <a:extLst>
            <a:ext uri="{FF2B5EF4-FFF2-40B4-BE49-F238E27FC236}">
              <a16:creationId xmlns:a16="http://schemas.microsoft.com/office/drawing/2014/main" xmlns="" id="{00000000-0008-0000-0700-000042020000}"/>
            </a:ext>
          </a:extLst>
        </xdr:cNvPr>
        <xdr:cNvCxnSpPr/>
      </xdr:nvCxnSpPr>
      <xdr:spPr>
        <a:xfrm>
          <a:off x="16230600" y="9983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82589</xdr:rowOff>
    </xdr:from>
    <xdr:ext cx="599010" cy="259045"/>
    <xdr:sp macro="" textlink="">
      <xdr:nvSpPr>
        <xdr:cNvPr id="579" name="教育費最大値テキスト">
          <a:extLst>
            <a:ext uri="{FF2B5EF4-FFF2-40B4-BE49-F238E27FC236}">
              <a16:creationId xmlns:a16="http://schemas.microsoft.com/office/drawing/2014/main" xmlns="" id="{00000000-0008-0000-0700-000043020000}"/>
            </a:ext>
          </a:extLst>
        </xdr:cNvPr>
        <xdr:cNvSpPr txBox="1"/>
      </xdr:nvSpPr>
      <xdr:spPr>
        <a:xfrm>
          <a:off x="16370300" y="848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135912</xdr:rowOff>
    </xdr:from>
    <xdr:to>
      <xdr:col>86</xdr:col>
      <xdr:colOff>25400</xdr:colOff>
      <xdr:row>50</xdr:row>
      <xdr:rowOff>135912</xdr:rowOff>
    </xdr:to>
    <xdr:cxnSp macro="">
      <xdr:nvCxnSpPr>
        <xdr:cNvPr id="580" name="直線コネクタ 579">
          <a:extLst>
            <a:ext uri="{FF2B5EF4-FFF2-40B4-BE49-F238E27FC236}">
              <a16:creationId xmlns:a16="http://schemas.microsoft.com/office/drawing/2014/main" xmlns="" id="{00000000-0008-0000-0700-000044020000}"/>
            </a:ext>
          </a:extLst>
        </xdr:cNvPr>
        <xdr:cNvCxnSpPr/>
      </xdr:nvCxnSpPr>
      <xdr:spPr>
        <a:xfrm>
          <a:off x="16230600" y="870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165123</xdr:rowOff>
    </xdr:from>
    <xdr:to>
      <xdr:col>85</xdr:col>
      <xdr:colOff>127000</xdr:colOff>
      <xdr:row>56</xdr:row>
      <xdr:rowOff>62760</xdr:rowOff>
    </xdr:to>
    <xdr:cxnSp macro="">
      <xdr:nvCxnSpPr>
        <xdr:cNvPr id="581" name="直線コネクタ 580">
          <a:extLst>
            <a:ext uri="{FF2B5EF4-FFF2-40B4-BE49-F238E27FC236}">
              <a16:creationId xmlns:a16="http://schemas.microsoft.com/office/drawing/2014/main" xmlns="" id="{00000000-0008-0000-0700-000045020000}"/>
            </a:ext>
          </a:extLst>
        </xdr:cNvPr>
        <xdr:cNvCxnSpPr/>
      </xdr:nvCxnSpPr>
      <xdr:spPr>
        <a:xfrm>
          <a:off x="15481300" y="9423423"/>
          <a:ext cx="838200" cy="240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145496</xdr:rowOff>
    </xdr:from>
    <xdr:ext cx="534377" cy="259045"/>
    <xdr:sp macro="" textlink="">
      <xdr:nvSpPr>
        <xdr:cNvPr id="582" name="教育費平均値テキスト">
          <a:extLst>
            <a:ext uri="{FF2B5EF4-FFF2-40B4-BE49-F238E27FC236}">
              <a16:creationId xmlns:a16="http://schemas.microsoft.com/office/drawing/2014/main" xmlns="" id="{00000000-0008-0000-0700-000046020000}"/>
            </a:ext>
          </a:extLst>
        </xdr:cNvPr>
        <xdr:cNvSpPr txBox="1"/>
      </xdr:nvSpPr>
      <xdr:spPr>
        <a:xfrm>
          <a:off x="16370300" y="9403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122619</xdr:rowOff>
    </xdr:from>
    <xdr:to>
      <xdr:col>85</xdr:col>
      <xdr:colOff>177800</xdr:colOff>
      <xdr:row>56</xdr:row>
      <xdr:rowOff>52769</xdr:rowOff>
    </xdr:to>
    <xdr:sp macro="" textlink="">
      <xdr:nvSpPr>
        <xdr:cNvPr id="583" name="フローチャート: 判断 582">
          <a:extLst>
            <a:ext uri="{FF2B5EF4-FFF2-40B4-BE49-F238E27FC236}">
              <a16:creationId xmlns:a16="http://schemas.microsoft.com/office/drawing/2014/main" xmlns="" id="{00000000-0008-0000-0700-000047020000}"/>
            </a:ext>
          </a:extLst>
        </xdr:cNvPr>
        <xdr:cNvSpPr/>
      </xdr:nvSpPr>
      <xdr:spPr>
        <a:xfrm>
          <a:off x="16268700" y="955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18297</xdr:rowOff>
    </xdr:from>
    <xdr:to>
      <xdr:col>81</xdr:col>
      <xdr:colOff>50800</xdr:colOff>
      <xdr:row>54</xdr:row>
      <xdr:rowOff>165123</xdr:rowOff>
    </xdr:to>
    <xdr:cxnSp macro="">
      <xdr:nvCxnSpPr>
        <xdr:cNvPr id="584" name="直線コネクタ 583">
          <a:extLst>
            <a:ext uri="{FF2B5EF4-FFF2-40B4-BE49-F238E27FC236}">
              <a16:creationId xmlns:a16="http://schemas.microsoft.com/office/drawing/2014/main" xmlns="" id="{00000000-0008-0000-0700-000048020000}"/>
            </a:ext>
          </a:extLst>
        </xdr:cNvPr>
        <xdr:cNvCxnSpPr/>
      </xdr:nvCxnSpPr>
      <xdr:spPr>
        <a:xfrm>
          <a:off x="14592300" y="9105147"/>
          <a:ext cx="889000" cy="318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15715</xdr:rowOff>
    </xdr:from>
    <xdr:to>
      <xdr:col>81</xdr:col>
      <xdr:colOff>101600</xdr:colOff>
      <xdr:row>56</xdr:row>
      <xdr:rowOff>117315</xdr:rowOff>
    </xdr:to>
    <xdr:sp macro="" textlink="">
      <xdr:nvSpPr>
        <xdr:cNvPr id="585" name="フローチャート: 判断 584">
          <a:extLst>
            <a:ext uri="{FF2B5EF4-FFF2-40B4-BE49-F238E27FC236}">
              <a16:creationId xmlns:a16="http://schemas.microsoft.com/office/drawing/2014/main" xmlns="" id="{00000000-0008-0000-0700-000049020000}"/>
            </a:ext>
          </a:extLst>
        </xdr:cNvPr>
        <xdr:cNvSpPr/>
      </xdr:nvSpPr>
      <xdr:spPr>
        <a:xfrm>
          <a:off x="154305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108442</xdr:rowOff>
    </xdr:from>
    <xdr:ext cx="534377"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5214111" y="970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18297</xdr:rowOff>
    </xdr:from>
    <xdr:to>
      <xdr:col>76</xdr:col>
      <xdr:colOff>114300</xdr:colOff>
      <xdr:row>54</xdr:row>
      <xdr:rowOff>164307</xdr:rowOff>
    </xdr:to>
    <xdr:cxnSp macro="">
      <xdr:nvCxnSpPr>
        <xdr:cNvPr id="587" name="直線コネクタ 586">
          <a:extLst>
            <a:ext uri="{FF2B5EF4-FFF2-40B4-BE49-F238E27FC236}">
              <a16:creationId xmlns:a16="http://schemas.microsoft.com/office/drawing/2014/main" xmlns="" id="{00000000-0008-0000-0700-00004B020000}"/>
            </a:ext>
          </a:extLst>
        </xdr:cNvPr>
        <xdr:cNvCxnSpPr/>
      </xdr:nvCxnSpPr>
      <xdr:spPr>
        <a:xfrm flipV="1">
          <a:off x="13703300" y="9105147"/>
          <a:ext cx="889000" cy="31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46903</xdr:rowOff>
    </xdr:from>
    <xdr:to>
      <xdr:col>76</xdr:col>
      <xdr:colOff>165100</xdr:colOff>
      <xdr:row>56</xdr:row>
      <xdr:rowOff>148503</xdr:rowOff>
    </xdr:to>
    <xdr:sp macro="" textlink="">
      <xdr:nvSpPr>
        <xdr:cNvPr id="588" name="フローチャート: 判断 587">
          <a:extLst>
            <a:ext uri="{FF2B5EF4-FFF2-40B4-BE49-F238E27FC236}">
              <a16:creationId xmlns:a16="http://schemas.microsoft.com/office/drawing/2014/main" xmlns="" id="{00000000-0008-0000-0700-00004C020000}"/>
            </a:ext>
          </a:extLst>
        </xdr:cNvPr>
        <xdr:cNvSpPr/>
      </xdr:nvSpPr>
      <xdr:spPr>
        <a:xfrm>
          <a:off x="14541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139630</xdr:rowOff>
    </xdr:from>
    <xdr:ext cx="534377"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4325111" y="974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164307</xdr:rowOff>
    </xdr:from>
    <xdr:to>
      <xdr:col>71</xdr:col>
      <xdr:colOff>177800</xdr:colOff>
      <xdr:row>55</xdr:row>
      <xdr:rowOff>108496</xdr:rowOff>
    </xdr:to>
    <xdr:cxnSp macro="">
      <xdr:nvCxnSpPr>
        <xdr:cNvPr id="590" name="直線コネクタ 589">
          <a:extLst>
            <a:ext uri="{FF2B5EF4-FFF2-40B4-BE49-F238E27FC236}">
              <a16:creationId xmlns:a16="http://schemas.microsoft.com/office/drawing/2014/main" xmlns="" id="{00000000-0008-0000-0700-00004E020000}"/>
            </a:ext>
          </a:extLst>
        </xdr:cNvPr>
        <xdr:cNvCxnSpPr/>
      </xdr:nvCxnSpPr>
      <xdr:spPr>
        <a:xfrm flipV="1">
          <a:off x="12814300" y="9422607"/>
          <a:ext cx="889000" cy="11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24533</xdr:rowOff>
    </xdr:from>
    <xdr:to>
      <xdr:col>72</xdr:col>
      <xdr:colOff>38100</xdr:colOff>
      <xdr:row>56</xdr:row>
      <xdr:rowOff>126133</xdr:rowOff>
    </xdr:to>
    <xdr:sp macro="" textlink="">
      <xdr:nvSpPr>
        <xdr:cNvPr id="591" name="フローチャート: 判断 590">
          <a:extLst>
            <a:ext uri="{FF2B5EF4-FFF2-40B4-BE49-F238E27FC236}">
              <a16:creationId xmlns:a16="http://schemas.microsoft.com/office/drawing/2014/main" xmlns="" id="{00000000-0008-0000-0700-00004F020000}"/>
            </a:ext>
          </a:extLst>
        </xdr:cNvPr>
        <xdr:cNvSpPr/>
      </xdr:nvSpPr>
      <xdr:spPr>
        <a:xfrm>
          <a:off x="13652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117260</xdr:rowOff>
    </xdr:from>
    <xdr:ext cx="534377"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3436111" y="971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84361</xdr:rowOff>
    </xdr:from>
    <xdr:to>
      <xdr:col>67</xdr:col>
      <xdr:colOff>101600</xdr:colOff>
      <xdr:row>57</xdr:row>
      <xdr:rowOff>14511</xdr:rowOff>
    </xdr:to>
    <xdr:sp macro="" textlink="">
      <xdr:nvSpPr>
        <xdr:cNvPr id="593" name="フローチャート: 判断 592">
          <a:extLst>
            <a:ext uri="{FF2B5EF4-FFF2-40B4-BE49-F238E27FC236}">
              <a16:creationId xmlns:a16="http://schemas.microsoft.com/office/drawing/2014/main" xmlns="" id="{00000000-0008-0000-0700-000051020000}"/>
            </a:ext>
          </a:extLst>
        </xdr:cNvPr>
        <xdr:cNvSpPr/>
      </xdr:nvSpPr>
      <xdr:spPr>
        <a:xfrm>
          <a:off x="12763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5638</xdr:rowOff>
    </xdr:from>
    <xdr:ext cx="534377"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2547111" y="977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xmlns=""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xmlns=""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11960</xdr:rowOff>
    </xdr:from>
    <xdr:to>
      <xdr:col>85</xdr:col>
      <xdr:colOff>177800</xdr:colOff>
      <xdr:row>56</xdr:row>
      <xdr:rowOff>113560</xdr:rowOff>
    </xdr:to>
    <xdr:sp macro="" textlink="">
      <xdr:nvSpPr>
        <xdr:cNvPr id="600" name="楕円 599">
          <a:extLst>
            <a:ext uri="{FF2B5EF4-FFF2-40B4-BE49-F238E27FC236}">
              <a16:creationId xmlns:a16="http://schemas.microsoft.com/office/drawing/2014/main" xmlns="" id="{00000000-0008-0000-0700-000058020000}"/>
            </a:ext>
          </a:extLst>
        </xdr:cNvPr>
        <xdr:cNvSpPr/>
      </xdr:nvSpPr>
      <xdr:spPr>
        <a:xfrm>
          <a:off x="16268700" y="961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161837</xdr:rowOff>
    </xdr:from>
    <xdr:ext cx="534377" cy="259045"/>
    <xdr:sp macro="" textlink="">
      <xdr:nvSpPr>
        <xdr:cNvPr id="601" name="教育費該当値テキスト">
          <a:extLst>
            <a:ext uri="{FF2B5EF4-FFF2-40B4-BE49-F238E27FC236}">
              <a16:creationId xmlns:a16="http://schemas.microsoft.com/office/drawing/2014/main" xmlns="" id="{00000000-0008-0000-0700-000059020000}"/>
            </a:ext>
          </a:extLst>
        </xdr:cNvPr>
        <xdr:cNvSpPr txBox="1"/>
      </xdr:nvSpPr>
      <xdr:spPr>
        <a:xfrm>
          <a:off x="16370300" y="9591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114323</xdr:rowOff>
    </xdr:from>
    <xdr:to>
      <xdr:col>81</xdr:col>
      <xdr:colOff>101600</xdr:colOff>
      <xdr:row>55</xdr:row>
      <xdr:rowOff>44473</xdr:rowOff>
    </xdr:to>
    <xdr:sp macro="" textlink="">
      <xdr:nvSpPr>
        <xdr:cNvPr id="602" name="楕円 601">
          <a:extLst>
            <a:ext uri="{FF2B5EF4-FFF2-40B4-BE49-F238E27FC236}">
              <a16:creationId xmlns:a16="http://schemas.microsoft.com/office/drawing/2014/main" xmlns="" id="{00000000-0008-0000-0700-00005A020000}"/>
            </a:ext>
          </a:extLst>
        </xdr:cNvPr>
        <xdr:cNvSpPr/>
      </xdr:nvSpPr>
      <xdr:spPr>
        <a:xfrm>
          <a:off x="15430500" y="937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61000</xdr:rowOff>
    </xdr:from>
    <xdr:ext cx="534377" cy="259045"/>
    <xdr:sp macro="" textlink="">
      <xdr:nvSpPr>
        <xdr:cNvPr id="603" name="テキスト ボックス 602">
          <a:extLst>
            <a:ext uri="{FF2B5EF4-FFF2-40B4-BE49-F238E27FC236}">
              <a16:creationId xmlns:a16="http://schemas.microsoft.com/office/drawing/2014/main" xmlns="" id="{00000000-0008-0000-0700-00005B020000}"/>
            </a:ext>
          </a:extLst>
        </xdr:cNvPr>
        <xdr:cNvSpPr txBox="1"/>
      </xdr:nvSpPr>
      <xdr:spPr>
        <a:xfrm>
          <a:off x="15214111" y="914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138947</xdr:rowOff>
    </xdr:from>
    <xdr:to>
      <xdr:col>76</xdr:col>
      <xdr:colOff>165100</xdr:colOff>
      <xdr:row>53</xdr:row>
      <xdr:rowOff>69097</xdr:rowOff>
    </xdr:to>
    <xdr:sp macro="" textlink="">
      <xdr:nvSpPr>
        <xdr:cNvPr id="604" name="楕円 603">
          <a:extLst>
            <a:ext uri="{FF2B5EF4-FFF2-40B4-BE49-F238E27FC236}">
              <a16:creationId xmlns:a16="http://schemas.microsoft.com/office/drawing/2014/main" xmlns="" id="{00000000-0008-0000-0700-00005C020000}"/>
            </a:ext>
          </a:extLst>
        </xdr:cNvPr>
        <xdr:cNvSpPr/>
      </xdr:nvSpPr>
      <xdr:spPr>
        <a:xfrm>
          <a:off x="14541500" y="905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85624</xdr:rowOff>
    </xdr:from>
    <xdr:ext cx="534377" cy="259045"/>
    <xdr:sp macro="" textlink="">
      <xdr:nvSpPr>
        <xdr:cNvPr id="605" name="テキスト ボックス 604">
          <a:extLst>
            <a:ext uri="{FF2B5EF4-FFF2-40B4-BE49-F238E27FC236}">
              <a16:creationId xmlns:a16="http://schemas.microsoft.com/office/drawing/2014/main" xmlns="" id="{00000000-0008-0000-0700-00005D020000}"/>
            </a:ext>
          </a:extLst>
        </xdr:cNvPr>
        <xdr:cNvSpPr txBox="1"/>
      </xdr:nvSpPr>
      <xdr:spPr>
        <a:xfrm>
          <a:off x="14325111" y="882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113507</xdr:rowOff>
    </xdr:from>
    <xdr:to>
      <xdr:col>72</xdr:col>
      <xdr:colOff>38100</xdr:colOff>
      <xdr:row>55</xdr:row>
      <xdr:rowOff>43657</xdr:rowOff>
    </xdr:to>
    <xdr:sp macro="" textlink="">
      <xdr:nvSpPr>
        <xdr:cNvPr id="606" name="楕円 605">
          <a:extLst>
            <a:ext uri="{FF2B5EF4-FFF2-40B4-BE49-F238E27FC236}">
              <a16:creationId xmlns:a16="http://schemas.microsoft.com/office/drawing/2014/main" xmlns="" id="{00000000-0008-0000-0700-00005E020000}"/>
            </a:ext>
          </a:extLst>
        </xdr:cNvPr>
        <xdr:cNvSpPr/>
      </xdr:nvSpPr>
      <xdr:spPr>
        <a:xfrm>
          <a:off x="13652500" y="937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60184</xdr:rowOff>
    </xdr:from>
    <xdr:ext cx="534377" cy="259045"/>
    <xdr:sp macro="" textlink="">
      <xdr:nvSpPr>
        <xdr:cNvPr id="607" name="テキスト ボックス 606">
          <a:extLst>
            <a:ext uri="{FF2B5EF4-FFF2-40B4-BE49-F238E27FC236}">
              <a16:creationId xmlns:a16="http://schemas.microsoft.com/office/drawing/2014/main" xmlns="" id="{00000000-0008-0000-0700-00005F020000}"/>
            </a:ext>
          </a:extLst>
        </xdr:cNvPr>
        <xdr:cNvSpPr txBox="1"/>
      </xdr:nvSpPr>
      <xdr:spPr>
        <a:xfrm>
          <a:off x="13436111" y="914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57696</xdr:rowOff>
    </xdr:from>
    <xdr:to>
      <xdr:col>67</xdr:col>
      <xdr:colOff>101600</xdr:colOff>
      <xdr:row>55</xdr:row>
      <xdr:rowOff>159296</xdr:rowOff>
    </xdr:to>
    <xdr:sp macro="" textlink="">
      <xdr:nvSpPr>
        <xdr:cNvPr id="608" name="楕円 607">
          <a:extLst>
            <a:ext uri="{FF2B5EF4-FFF2-40B4-BE49-F238E27FC236}">
              <a16:creationId xmlns:a16="http://schemas.microsoft.com/office/drawing/2014/main" xmlns="" id="{00000000-0008-0000-0700-000060020000}"/>
            </a:ext>
          </a:extLst>
        </xdr:cNvPr>
        <xdr:cNvSpPr/>
      </xdr:nvSpPr>
      <xdr:spPr>
        <a:xfrm>
          <a:off x="12763500" y="948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4373</xdr:rowOff>
    </xdr:from>
    <xdr:ext cx="534377" cy="259045"/>
    <xdr:sp macro="" textlink="">
      <xdr:nvSpPr>
        <xdr:cNvPr id="609" name="テキスト ボックス 608">
          <a:extLst>
            <a:ext uri="{FF2B5EF4-FFF2-40B4-BE49-F238E27FC236}">
              <a16:creationId xmlns:a16="http://schemas.microsoft.com/office/drawing/2014/main" xmlns="" id="{00000000-0008-0000-0700-000061020000}"/>
            </a:ext>
          </a:extLst>
        </xdr:cNvPr>
        <xdr:cNvSpPr txBox="1"/>
      </xdr:nvSpPr>
      <xdr:spPr>
        <a:xfrm>
          <a:off x="12547111" y="926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xmlns=""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xmlns=""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xmlns=""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xmlns=""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xmlns=""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xmlns=""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xmlns=""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xmlns=""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xmlns=""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xmlns=""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xmlns=""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a:extLst>
            <a:ext uri="{FF2B5EF4-FFF2-40B4-BE49-F238E27FC236}">
              <a16:creationId xmlns:a16="http://schemas.microsoft.com/office/drawing/2014/main" xmlns="" id="{00000000-0008-0000-0700-00006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xmlns=""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a:extLst>
            <a:ext uri="{FF2B5EF4-FFF2-40B4-BE49-F238E27FC236}">
              <a16:creationId xmlns:a16="http://schemas.microsoft.com/office/drawing/2014/main" xmlns="" id="{00000000-0008-0000-0700-00007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a:extLst>
            <a:ext uri="{FF2B5EF4-FFF2-40B4-BE49-F238E27FC236}">
              <a16:creationId xmlns:a16="http://schemas.microsoft.com/office/drawing/2014/main" xmlns="" id="{00000000-0008-0000-0700-00007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a:extLst>
            <a:ext uri="{FF2B5EF4-FFF2-40B4-BE49-F238E27FC236}">
              <a16:creationId xmlns:a16="http://schemas.microsoft.com/office/drawing/2014/main" xmlns="" id="{00000000-0008-0000-0700-00007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xmlns=""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xmlns="" id="{00000000-0008-0000-07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xmlns=""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13081</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xmlns="" id="{00000000-0008-0000-0700-000079020000}"/>
            </a:ext>
          </a:extLst>
        </xdr:cNvPr>
        <xdr:cNvCxnSpPr/>
      </xdr:nvCxnSpPr>
      <xdr:spPr>
        <a:xfrm flipV="1">
          <a:off x="16317595" y="12014581"/>
          <a:ext cx="1269" cy="15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xmlns=""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xmlns=""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131208</xdr:rowOff>
    </xdr:from>
    <xdr:ext cx="599010" cy="259045"/>
    <xdr:sp macro="" textlink="">
      <xdr:nvSpPr>
        <xdr:cNvPr id="636" name="災害復旧費最大値テキスト">
          <a:extLst>
            <a:ext uri="{FF2B5EF4-FFF2-40B4-BE49-F238E27FC236}">
              <a16:creationId xmlns:a16="http://schemas.microsoft.com/office/drawing/2014/main" xmlns="" id="{00000000-0008-0000-0700-00007C020000}"/>
            </a:ext>
          </a:extLst>
        </xdr:cNvPr>
        <xdr:cNvSpPr txBox="1"/>
      </xdr:nvSpPr>
      <xdr:spPr>
        <a:xfrm>
          <a:off x="16370300" y="1178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123,970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13081</xdr:rowOff>
    </xdr:from>
    <xdr:to>
      <xdr:col>86</xdr:col>
      <xdr:colOff>25400</xdr:colOff>
      <xdr:row>70</xdr:row>
      <xdr:rowOff>13081</xdr:rowOff>
    </xdr:to>
    <xdr:cxnSp macro="">
      <xdr:nvCxnSpPr>
        <xdr:cNvPr id="637" name="直線コネクタ 636">
          <a:extLst>
            <a:ext uri="{FF2B5EF4-FFF2-40B4-BE49-F238E27FC236}">
              <a16:creationId xmlns:a16="http://schemas.microsoft.com/office/drawing/2014/main" xmlns="" id="{00000000-0008-0000-0700-00007D020000}"/>
            </a:ext>
          </a:extLst>
        </xdr:cNvPr>
        <xdr:cNvCxnSpPr/>
      </xdr:nvCxnSpPr>
      <xdr:spPr>
        <a:xfrm>
          <a:off x="16230600" y="1201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18326</xdr:rowOff>
    </xdr:from>
    <xdr:to>
      <xdr:col>85</xdr:col>
      <xdr:colOff>127000</xdr:colOff>
      <xdr:row>79</xdr:row>
      <xdr:rowOff>28206</xdr:rowOff>
    </xdr:to>
    <xdr:cxnSp macro="">
      <xdr:nvCxnSpPr>
        <xdr:cNvPr id="638" name="直線コネクタ 637">
          <a:extLst>
            <a:ext uri="{FF2B5EF4-FFF2-40B4-BE49-F238E27FC236}">
              <a16:creationId xmlns:a16="http://schemas.microsoft.com/office/drawing/2014/main" xmlns="" id="{00000000-0008-0000-0700-00007E020000}"/>
            </a:ext>
          </a:extLst>
        </xdr:cNvPr>
        <xdr:cNvCxnSpPr/>
      </xdr:nvCxnSpPr>
      <xdr:spPr>
        <a:xfrm>
          <a:off x="15481300" y="13562876"/>
          <a:ext cx="838200" cy="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89031</xdr:rowOff>
    </xdr:from>
    <xdr:ext cx="469744" cy="259045"/>
    <xdr:sp macro="" textlink="">
      <xdr:nvSpPr>
        <xdr:cNvPr id="639" name="災害復旧費平均値テキスト">
          <a:extLst>
            <a:ext uri="{FF2B5EF4-FFF2-40B4-BE49-F238E27FC236}">
              <a16:creationId xmlns:a16="http://schemas.microsoft.com/office/drawing/2014/main" xmlns="" id="{00000000-0008-0000-0700-00007F020000}"/>
            </a:ext>
          </a:extLst>
        </xdr:cNvPr>
        <xdr:cNvSpPr txBox="1"/>
      </xdr:nvSpPr>
      <xdr:spPr>
        <a:xfrm>
          <a:off x="16370300" y="13290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66154</xdr:rowOff>
    </xdr:from>
    <xdr:to>
      <xdr:col>85</xdr:col>
      <xdr:colOff>177800</xdr:colOff>
      <xdr:row>78</xdr:row>
      <xdr:rowOff>167754</xdr:rowOff>
    </xdr:to>
    <xdr:sp macro="" textlink="">
      <xdr:nvSpPr>
        <xdr:cNvPr id="640" name="フローチャート: 判断 639">
          <a:extLst>
            <a:ext uri="{FF2B5EF4-FFF2-40B4-BE49-F238E27FC236}">
              <a16:creationId xmlns:a16="http://schemas.microsoft.com/office/drawing/2014/main" xmlns="" id="{00000000-0008-0000-0700-000080020000}"/>
            </a:ext>
          </a:extLst>
        </xdr:cNvPr>
        <xdr:cNvSpPr/>
      </xdr:nvSpPr>
      <xdr:spPr>
        <a:xfrm>
          <a:off x="16268700" y="1343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18326</xdr:rowOff>
    </xdr:from>
    <xdr:to>
      <xdr:col>81</xdr:col>
      <xdr:colOff>50800</xdr:colOff>
      <xdr:row>79</xdr:row>
      <xdr:rowOff>20269</xdr:rowOff>
    </xdr:to>
    <xdr:cxnSp macro="">
      <xdr:nvCxnSpPr>
        <xdr:cNvPr id="641" name="直線コネクタ 640">
          <a:extLst>
            <a:ext uri="{FF2B5EF4-FFF2-40B4-BE49-F238E27FC236}">
              <a16:creationId xmlns:a16="http://schemas.microsoft.com/office/drawing/2014/main" xmlns="" id="{00000000-0008-0000-0700-000081020000}"/>
            </a:ext>
          </a:extLst>
        </xdr:cNvPr>
        <xdr:cNvCxnSpPr/>
      </xdr:nvCxnSpPr>
      <xdr:spPr>
        <a:xfrm flipV="1">
          <a:off x="14592300" y="13562876"/>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66560</xdr:rowOff>
    </xdr:from>
    <xdr:to>
      <xdr:col>81</xdr:col>
      <xdr:colOff>101600</xdr:colOff>
      <xdr:row>78</xdr:row>
      <xdr:rowOff>168160</xdr:rowOff>
    </xdr:to>
    <xdr:sp macro="" textlink="">
      <xdr:nvSpPr>
        <xdr:cNvPr id="642" name="フローチャート: 判断 641">
          <a:extLst>
            <a:ext uri="{FF2B5EF4-FFF2-40B4-BE49-F238E27FC236}">
              <a16:creationId xmlns:a16="http://schemas.microsoft.com/office/drawing/2014/main" xmlns="" id="{00000000-0008-0000-0700-000082020000}"/>
            </a:ext>
          </a:extLst>
        </xdr:cNvPr>
        <xdr:cNvSpPr/>
      </xdr:nvSpPr>
      <xdr:spPr>
        <a:xfrm>
          <a:off x="15430500" y="1343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13237</xdr:rowOff>
    </xdr:from>
    <xdr:ext cx="469744"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5246428" y="1321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20269</xdr:rowOff>
    </xdr:from>
    <xdr:to>
      <xdr:col>76</xdr:col>
      <xdr:colOff>114300</xdr:colOff>
      <xdr:row>79</xdr:row>
      <xdr:rowOff>41363</xdr:rowOff>
    </xdr:to>
    <xdr:cxnSp macro="">
      <xdr:nvCxnSpPr>
        <xdr:cNvPr id="644" name="直線コネクタ 643">
          <a:extLst>
            <a:ext uri="{FF2B5EF4-FFF2-40B4-BE49-F238E27FC236}">
              <a16:creationId xmlns:a16="http://schemas.microsoft.com/office/drawing/2014/main" xmlns="" id="{00000000-0008-0000-0700-000084020000}"/>
            </a:ext>
          </a:extLst>
        </xdr:cNvPr>
        <xdr:cNvCxnSpPr/>
      </xdr:nvCxnSpPr>
      <xdr:spPr>
        <a:xfrm flipV="1">
          <a:off x="13703300" y="13564819"/>
          <a:ext cx="889000" cy="2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90323</xdr:rowOff>
    </xdr:from>
    <xdr:to>
      <xdr:col>76</xdr:col>
      <xdr:colOff>165100</xdr:colOff>
      <xdr:row>79</xdr:row>
      <xdr:rowOff>20473</xdr:rowOff>
    </xdr:to>
    <xdr:sp macro="" textlink="">
      <xdr:nvSpPr>
        <xdr:cNvPr id="645" name="フローチャート: 判断 644">
          <a:extLst>
            <a:ext uri="{FF2B5EF4-FFF2-40B4-BE49-F238E27FC236}">
              <a16:creationId xmlns:a16="http://schemas.microsoft.com/office/drawing/2014/main" xmlns="" id="{00000000-0008-0000-0700-000085020000}"/>
            </a:ext>
          </a:extLst>
        </xdr:cNvPr>
        <xdr:cNvSpPr/>
      </xdr:nvSpPr>
      <xdr:spPr>
        <a:xfrm>
          <a:off x="14541500" y="1346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37000</xdr:rowOff>
    </xdr:from>
    <xdr:ext cx="469744"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4357428" y="13238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41363</xdr:rowOff>
    </xdr:from>
    <xdr:to>
      <xdr:col>71</xdr:col>
      <xdr:colOff>177800</xdr:colOff>
      <xdr:row>79</xdr:row>
      <xdr:rowOff>44450</xdr:rowOff>
    </xdr:to>
    <xdr:cxnSp macro="">
      <xdr:nvCxnSpPr>
        <xdr:cNvPr id="647" name="直線コネクタ 646">
          <a:extLst>
            <a:ext uri="{FF2B5EF4-FFF2-40B4-BE49-F238E27FC236}">
              <a16:creationId xmlns:a16="http://schemas.microsoft.com/office/drawing/2014/main" xmlns="" id="{00000000-0008-0000-0700-000087020000}"/>
            </a:ext>
          </a:extLst>
        </xdr:cNvPr>
        <xdr:cNvCxnSpPr/>
      </xdr:nvCxnSpPr>
      <xdr:spPr>
        <a:xfrm flipV="1">
          <a:off x="12814300" y="13585913"/>
          <a:ext cx="889000" cy="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118250</xdr:rowOff>
    </xdr:from>
    <xdr:to>
      <xdr:col>72</xdr:col>
      <xdr:colOff>38100</xdr:colOff>
      <xdr:row>79</xdr:row>
      <xdr:rowOff>48400</xdr:rowOff>
    </xdr:to>
    <xdr:sp macro="" textlink="">
      <xdr:nvSpPr>
        <xdr:cNvPr id="648" name="フローチャート: 判断 647">
          <a:extLst>
            <a:ext uri="{FF2B5EF4-FFF2-40B4-BE49-F238E27FC236}">
              <a16:creationId xmlns:a16="http://schemas.microsoft.com/office/drawing/2014/main" xmlns="" id="{00000000-0008-0000-0700-000088020000}"/>
            </a:ext>
          </a:extLst>
        </xdr:cNvPr>
        <xdr:cNvSpPr/>
      </xdr:nvSpPr>
      <xdr:spPr>
        <a:xfrm>
          <a:off x="13652500" y="134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64927</xdr:rowOff>
    </xdr:from>
    <xdr:ext cx="469744"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3468428" y="132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133045</xdr:rowOff>
    </xdr:from>
    <xdr:to>
      <xdr:col>67</xdr:col>
      <xdr:colOff>101600</xdr:colOff>
      <xdr:row>79</xdr:row>
      <xdr:rowOff>63195</xdr:rowOff>
    </xdr:to>
    <xdr:sp macro="" textlink="">
      <xdr:nvSpPr>
        <xdr:cNvPr id="650" name="フローチャート: 判断 649">
          <a:extLst>
            <a:ext uri="{FF2B5EF4-FFF2-40B4-BE49-F238E27FC236}">
              <a16:creationId xmlns:a16="http://schemas.microsoft.com/office/drawing/2014/main" xmlns="" id="{00000000-0008-0000-0700-00008A020000}"/>
            </a:ext>
          </a:extLst>
        </xdr:cNvPr>
        <xdr:cNvSpPr/>
      </xdr:nvSpPr>
      <xdr:spPr>
        <a:xfrm>
          <a:off x="12763500" y="1350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79722</xdr:rowOff>
    </xdr:from>
    <xdr:ext cx="469744"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2579428" y="1328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xmlns=""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xmlns=""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xmlns=""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148856</xdr:rowOff>
    </xdr:from>
    <xdr:to>
      <xdr:col>85</xdr:col>
      <xdr:colOff>177800</xdr:colOff>
      <xdr:row>79</xdr:row>
      <xdr:rowOff>79006</xdr:rowOff>
    </xdr:to>
    <xdr:sp macro="" textlink="">
      <xdr:nvSpPr>
        <xdr:cNvPr id="657" name="楕円 656">
          <a:extLst>
            <a:ext uri="{FF2B5EF4-FFF2-40B4-BE49-F238E27FC236}">
              <a16:creationId xmlns:a16="http://schemas.microsoft.com/office/drawing/2014/main" xmlns="" id="{00000000-0008-0000-0700-000091020000}"/>
            </a:ext>
          </a:extLst>
        </xdr:cNvPr>
        <xdr:cNvSpPr/>
      </xdr:nvSpPr>
      <xdr:spPr>
        <a:xfrm>
          <a:off x="16268700" y="1352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63783</xdr:rowOff>
    </xdr:from>
    <xdr:ext cx="469744" cy="259045"/>
    <xdr:sp macro="" textlink="">
      <xdr:nvSpPr>
        <xdr:cNvPr id="658" name="災害復旧費該当値テキスト">
          <a:extLst>
            <a:ext uri="{FF2B5EF4-FFF2-40B4-BE49-F238E27FC236}">
              <a16:creationId xmlns:a16="http://schemas.microsoft.com/office/drawing/2014/main" xmlns="" id="{00000000-0008-0000-0700-000092020000}"/>
            </a:ext>
          </a:extLst>
        </xdr:cNvPr>
        <xdr:cNvSpPr txBox="1"/>
      </xdr:nvSpPr>
      <xdr:spPr>
        <a:xfrm>
          <a:off x="16370300" y="13436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138976</xdr:rowOff>
    </xdr:from>
    <xdr:to>
      <xdr:col>81</xdr:col>
      <xdr:colOff>101600</xdr:colOff>
      <xdr:row>79</xdr:row>
      <xdr:rowOff>69126</xdr:rowOff>
    </xdr:to>
    <xdr:sp macro="" textlink="">
      <xdr:nvSpPr>
        <xdr:cNvPr id="659" name="楕円 658">
          <a:extLst>
            <a:ext uri="{FF2B5EF4-FFF2-40B4-BE49-F238E27FC236}">
              <a16:creationId xmlns:a16="http://schemas.microsoft.com/office/drawing/2014/main" xmlns="" id="{00000000-0008-0000-0700-000093020000}"/>
            </a:ext>
          </a:extLst>
        </xdr:cNvPr>
        <xdr:cNvSpPr/>
      </xdr:nvSpPr>
      <xdr:spPr>
        <a:xfrm>
          <a:off x="15430500" y="1351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60253</xdr:rowOff>
    </xdr:from>
    <xdr:ext cx="469744" cy="259045"/>
    <xdr:sp macro="" textlink="">
      <xdr:nvSpPr>
        <xdr:cNvPr id="660" name="テキスト ボックス 659">
          <a:extLst>
            <a:ext uri="{FF2B5EF4-FFF2-40B4-BE49-F238E27FC236}">
              <a16:creationId xmlns:a16="http://schemas.microsoft.com/office/drawing/2014/main" xmlns="" id="{00000000-0008-0000-0700-000094020000}"/>
            </a:ext>
          </a:extLst>
        </xdr:cNvPr>
        <xdr:cNvSpPr txBox="1"/>
      </xdr:nvSpPr>
      <xdr:spPr>
        <a:xfrm>
          <a:off x="15246428" y="13604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140919</xdr:rowOff>
    </xdr:from>
    <xdr:to>
      <xdr:col>76</xdr:col>
      <xdr:colOff>165100</xdr:colOff>
      <xdr:row>79</xdr:row>
      <xdr:rowOff>71069</xdr:rowOff>
    </xdr:to>
    <xdr:sp macro="" textlink="">
      <xdr:nvSpPr>
        <xdr:cNvPr id="661" name="楕円 660">
          <a:extLst>
            <a:ext uri="{FF2B5EF4-FFF2-40B4-BE49-F238E27FC236}">
              <a16:creationId xmlns:a16="http://schemas.microsoft.com/office/drawing/2014/main" xmlns="" id="{00000000-0008-0000-0700-000095020000}"/>
            </a:ext>
          </a:extLst>
        </xdr:cNvPr>
        <xdr:cNvSpPr/>
      </xdr:nvSpPr>
      <xdr:spPr>
        <a:xfrm>
          <a:off x="14541500" y="1351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62196</xdr:rowOff>
    </xdr:from>
    <xdr:ext cx="469744" cy="259045"/>
    <xdr:sp macro="" textlink="">
      <xdr:nvSpPr>
        <xdr:cNvPr id="662" name="テキスト ボックス 661">
          <a:extLst>
            <a:ext uri="{FF2B5EF4-FFF2-40B4-BE49-F238E27FC236}">
              <a16:creationId xmlns:a16="http://schemas.microsoft.com/office/drawing/2014/main" xmlns="" id="{00000000-0008-0000-0700-000096020000}"/>
            </a:ext>
          </a:extLst>
        </xdr:cNvPr>
        <xdr:cNvSpPr txBox="1"/>
      </xdr:nvSpPr>
      <xdr:spPr>
        <a:xfrm>
          <a:off x="14357428" y="13606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162013</xdr:rowOff>
    </xdr:from>
    <xdr:to>
      <xdr:col>72</xdr:col>
      <xdr:colOff>38100</xdr:colOff>
      <xdr:row>79</xdr:row>
      <xdr:rowOff>92163</xdr:rowOff>
    </xdr:to>
    <xdr:sp macro="" textlink="">
      <xdr:nvSpPr>
        <xdr:cNvPr id="663" name="楕円 662">
          <a:extLst>
            <a:ext uri="{FF2B5EF4-FFF2-40B4-BE49-F238E27FC236}">
              <a16:creationId xmlns:a16="http://schemas.microsoft.com/office/drawing/2014/main" xmlns="" id="{00000000-0008-0000-0700-000097020000}"/>
            </a:ext>
          </a:extLst>
        </xdr:cNvPr>
        <xdr:cNvSpPr/>
      </xdr:nvSpPr>
      <xdr:spPr>
        <a:xfrm>
          <a:off x="13652500" y="1353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83290</xdr:rowOff>
    </xdr:from>
    <xdr:ext cx="378565" cy="259045"/>
    <xdr:sp macro="" textlink="">
      <xdr:nvSpPr>
        <xdr:cNvPr id="664" name="テキスト ボックス 663">
          <a:extLst>
            <a:ext uri="{FF2B5EF4-FFF2-40B4-BE49-F238E27FC236}">
              <a16:creationId xmlns:a16="http://schemas.microsoft.com/office/drawing/2014/main" xmlns="" id="{00000000-0008-0000-0700-000098020000}"/>
            </a:ext>
          </a:extLst>
        </xdr:cNvPr>
        <xdr:cNvSpPr txBox="1"/>
      </xdr:nvSpPr>
      <xdr:spPr>
        <a:xfrm>
          <a:off x="13514017" y="13627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5" name="楕円 664">
          <a:extLst>
            <a:ext uri="{FF2B5EF4-FFF2-40B4-BE49-F238E27FC236}">
              <a16:creationId xmlns:a16="http://schemas.microsoft.com/office/drawing/2014/main" xmlns="" id="{00000000-0008-0000-0700-000099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6" name="テキスト ボックス 665">
          <a:extLst>
            <a:ext uri="{FF2B5EF4-FFF2-40B4-BE49-F238E27FC236}">
              <a16:creationId xmlns:a16="http://schemas.microsoft.com/office/drawing/2014/main" xmlns="" id="{00000000-0008-0000-0700-00009A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xmlns=""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xmlns=""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xmlns=""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xmlns=""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xmlns=""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xmlns=""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xmlns=""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xmlns=""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xmlns=""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xmlns=""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xmlns=""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xmlns=""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xmlns="" id="{00000000-0008-0000-07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xmlns=""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xmlns="" id="{00000000-0008-0000-07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a:extLst>
            <a:ext uri="{FF2B5EF4-FFF2-40B4-BE49-F238E27FC236}">
              <a16:creationId xmlns:a16="http://schemas.microsoft.com/office/drawing/2014/main" xmlns="" id="{00000000-0008-0000-0700-0000A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a:extLst>
            <a:ext uri="{FF2B5EF4-FFF2-40B4-BE49-F238E27FC236}">
              <a16:creationId xmlns:a16="http://schemas.microsoft.com/office/drawing/2014/main" xmlns="" id="{00000000-0008-0000-0700-0000A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xmlns=""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xmlns=""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xmlns=""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11252</xdr:rowOff>
    </xdr:from>
    <xdr:to>
      <xdr:col>85</xdr:col>
      <xdr:colOff>126364</xdr:colOff>
      <xdr:row>97</xdr:row>
      <xdr:rowOff>166700</xdr:rowOff>
    </xdr:to>
    <xdr:cxnSp macro="">
      <xdr:nvCxnSpPr>
        <xdr:cNvPr id="690" name="直線コネクタ 689">
          <a:extLst>
            <a:ext uri="{FF2B5EF4-FFF2-40B4-BE49-F238E27FC236}">
              <a16:creationId xmlns:a16="http://schemas.microsoft.com/office/drawing/2014/main" xmlns="" id="{00000000-0008-0000-0700-0000B2020000}"/>
            </a:ext>
          </a:extLst>
        </xdr:cNvPr>
        <xdr:cNvCxnSpPr/>
      </xdr:nvCxnSpPr>
      <xdr:spPr>
        <a:xfrm flipV="1">
          <a:off x="16317595" y="15441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170527</xdr:rowOff>
    </xdr:from>
    <xdr:ext cx="534377" cy="259045"/>
    <xdr:sp macro="" textlink="">
      <xdr:nvSpPr>
        <xdr:cNvPr id="691" name="公債費最小値テキスト">
          <a:extLst>
            <a:ext uri="{FF2B5EF4-FFF2-40B4-BE49-F238E27FC236}">
              <a16:creationId xmlns:a16="http://schemas.microsoft.com/office/drawing/2014/main" xmlns="" id="{00000000-0008-0000-0700-0000B3020000}"/>
            </a:ext>
          </a:extLst>
        </xdr:cNvPr>
        <xdr:cNvSpPr txBox="1"/>
      </xdr:nvSpPr>
      <xdr:spPr>
        <a:xfrm>
          <a:off x="16370300" y="1680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166700</xdr:rowOff>
    </xdr:from>
    <xdr:to>
      <xdr:col>86</xdr:col>
      <xdr:colOff>25400</xdr:colOff>
      <xdr:row>97</xdr:row>
      <xdr:rowOff>166700</xdr:rowOff>
    </xdr:to>
    <xdr:cxnSp macro="">
      <xdr:nvCxnSpPr>
        <xdr:cNvPr id="692" name="直線コネクタ 691">
          <a:extLst>
            <a:ext uri="{FF2B5EF4-FFF2-40B4-BE49-F238E27FC236}">
              <a16:creationId xmlns:a16="http://schemas.microsoft.com/office/drawing/2014/main" xmlns="" id="{00000000-0008-0000-0700-0000B4020000}"/>
            </a:ext>
          </a:extLst>
        </xdr:cNvPr>
        <xdr:cNvCxnSpPr/>
      </xdr:nvCxnSpPr>
      <xdr:spPr>
        <a:xfrm>
          <a:off x="16230600" y="1679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129379</xdr:rowOff>
    </xdr:from>
    <xdr:ext cx="599010" cy="259045"/>
    <xdr:sp macro="" textlink="">
      <xdr:nvSpPr>
        <xdr:cNvPr id="693" name="公債費最大値テキスト">
          <a:extLst>
            <a:ext uri="{FF2B5EF4-FFF2-40B4-BE49-F238E27FC236}">
              <a16:creationId xmlns:a16="http://schemas.microsoft.com/office/drawing/2014/main" xmlns="" id="{00000000-0008-0000-0700-0000B5020000}"/>
            </a:ext>
          </a:extLst>
        </xdr:cNvPr>
        <xdr:cNvSpPr txBox="1"/>
      </xdr:nvSpPr>
      <xdr:spPr>
        <a:xfrm>
          <a:off x="16370300" y="1521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11252</xdr:rowOff>
    </xdr:from>
    <xdr:to>
      <xdr:col>86</xdr:col>
      <xdr:colOff>25400</xdr:colOff>
      <xdr:row>90</xdr:row>
      <xdr:rowOff>11252</xdr:rowOff>
    </xdr:to>
    <xdr:cxnSp macro="">
      <xdr:nvCxnSpPr>
        <xdr:cNvPr id="694" name="直線コネクタ 693">
          <a:extLst>
            <a:ext uri="{FF2B5EF4-FFF2-40B4-BE49-F238E27FC236}">
              <a16:creationId xmlns:a16="http://schemas.microsoft.com/office/drawing/2014/main" xmlns="" id="{00000000-0008-0000-0700-0000B6020000}"/>
            </a:ext>
          </a:extLst>
        </xdr:cNvPr>
        <xdr:cNvCxnSpPr/>
      </xdr:nvCxnSpPr>
      <xdr:spPr>
        <a:xfrm>
          <a:off x="16230600" y="1544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119862</xdr:rowOff>
    </xdr:from>
    <xdr:to>
      <xdr:col>85</xdr:col>
      <xdr:colOff>127000</xdr:colOff>
      <xdr:row>94</xdr:row>
      <xdr:rowOff>141376</xdr:rowOff>
    </xdr:to>
    <xdr:cxnSp macro="">
      <xdr:nvCxnSpPr>
        <xdr:cNvPr id="695" name="直線コネクタ 694">
          <a:extLst>
            <a:ext uri="{FF2B5EF4-FFF2-40B4-BE49-F238E27FC236}">
              <a16:creationId xmlns:a16="http://schemas.microsoft.com/office/drawing/2014/main" xmlns="" id="{00000000-0008-0000-0700-0000B7020000}"/>
            </a:ext>
          </a:extLst>
        </xdr:cNvPr>
        <xdr:cNvCxnSpPr/>
      </xdr:nvCxnSpPr>
      <xdr:spPr>
        <a:xfrm>
          <a:off x="15481300" y="16236162"/>
          <a:ext cx="838200" cy="2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132656</xdr:rowOff>
    </xdr:from>
    <xdr:ext cx="534377" cy="259045"/>
    <xdr:sp macro="" textlink="">
      <xdr:nvSpPr>
        <xdr:cNvPr id="696" name="公債費平均値テキスト">
          <a:extLst>
            <a:ext uri="{FF2B5EF4-FFF2-40B4-BE49-F238E27FC236}">
              <a16:creationId xmlns:a16="http://schemas.microsoft.com/office/drawing/2014/main" xmlns="" id="{00000000-0008-0000-0700-0000B8020000}"/>
            </a:ext>
          </a:extLst>
        </xdr:cNvPr>
        <xdr:cNvSpPr txBox="1"/>
      </xdr:nvSpPr>
      <xdr:spPr>
        <a:xfrm>
          <a:off x="16370300" y="162489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154229</xdr:rowOff>
    </xdr:from>
    <xdr:to>
      <xdr:col>85</xdr:col>
      <xdr:colOff>177800</xdr:colOff>
      <xdr:row>95</xdr:row>
      <xdr:rowOff>84379</xdr:rowOff>
    </xdr:to>
    <xdr:sp macro="" textlink="">
      <xdr:nvSpPr>
        <xdr:cNvPr id="697" name="フローチャート: 判断 696">
          <a:extLst>
            <a:ext uri="{FF2B5EF4-FFF2-40B4-BE49-F238E27FC236}">
              <a16:creationId xmlns:a16="http://schemas.microsoft.com/office/drawing/2014/main" xmlns="" id="{00000000-0008-0000-0700-0000B9020000}"/>
            </a:ext>
          </a:extLst>
        </xdr:cNvPr>
        <xdr:cNvSpPr/>
      </xdr:nvSpPr>
      <xdr:spPr>
        <a:xfrm>
          <a:off x="16268700" y="1627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119862</xdr:rowOff>
    </xdr:from>
    <xdr:to>
      <xdr:col>81</xdr:col>
      <xdr:colOff>50800</xdr:colOff>
      <xdr:row>94</xdr:row>
      <xdr:rowOff>131471</xdr:rowOff>
    </xdr:to>
    <xdr:cxnSp macro="">
      <xdr:nvCxnSpPr>
        <xdr:cNvPr id="698" name="直線コネクタ 697">
          <a:extLst>
            <a:ext uri="{FF2B5EF4-FFF2-40B4-BE49-F238E27FC236}">
              <a16:creationId xmlns:a16="http://schemas.microsoft.com/office/drawing/2014/main" xmlns="" id="{00000000-0008-0000-0700-0000BA020000}"/>
            </a:ext>
          </a:extLst>
        </xdr:cNvPr>
        <xdr:cNvCxnSpPr/>
      </xdr:nvCxnSpPr>
      <xdr:spPr>
        <a:xfrm flipV="1">
          <a:off x="14592300" y="16236162"/>
          <a:ext cx="889000" cy="1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158026</xdr:rowOff>
    </xdr:from>
    <xdr:to>
      <xdr:col>81</xdr:col>
      <xdr:colOff>101600</xdr:colOff>
      <xdr:row>95</xdr:row>
      <xdr:rowOff>88176</xdr:rowOff>
    </xdr:to>
    <xdr:sp macro="" textlink="">
      <xdr:nvSpPr>
        <xdr:cNvPr id="699" name="フローチャート: 判断 698">
          <a:extLst>
            <a:ext uri="{FF2B5EF4-FFF2-40B4-BE49-F238E27FC236}">
              <a16:creationId xmlns:a16="http://schemas.microsoft.com/office/drawing/2014/main" xmlns="" id="{00000000-0008-0000-0700-0000BB020000}"/>
            </a:ext>
          </a:extLst>
        </xdr:cNvPr>
        <xdr:cNvSpPr/>
      </xdr:nvSpPr>
      <xdr:spPr>
        <a:xfrm>
          <a:off x="154305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79303</xdr:rowOff>
    </xdr:from>
    <xdr:ext cx="534377" cy="259045"/>
    <xdr:sp macro="" textlink="">
      <xdr:nvSpPr>
        <xdr:cNvPr id="700" name="テキスト ボックス 699">
          <a:extLst>
            <a:ext uri="{FF2B5EF4-FFF2-40B4-BE49-F238E27FC236}">
              <a16:creationId xmlns:a16="http://schemas.microsoft.com/office/drawing/2014/main" xmlns="" id="{00000000-0008-0000-0700-0000BC020000}"/>
            </a:ext>
          </a:extLst>
        </xdr:cNvPr>
        <xdr:cNvSpPr txBox="1"/>
      </xdr:nvSpPr>
      <xdr:spPr>
        <a:xfrm>
          <a:off x="15214111" y="1636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131471</xdr:rowOff>
    </xdr:from>
    <xdr:to>
      <xdr:col>76</xdr:col>
      <xdr:colOff>114300</xdr:colOff>
      <xdr:row>94</xdr:row>
      <xdr:rowOff>154839</xdr:rowOff>
    </xdr:to>
    <xdr:cxnSp macro="">
      <xdr:nvCxnSpPr>
        <xdr:cNvPr id="701" name="直線コネクタ 700">
          <a:extLst>
            <a:ext uri="{FF2B5EF4-FFF2-40B4-BE49-F238E27FC236}">
              <a16:creationId xmlns:a16="http://schemas.microsoft.com/office/drawing/2014/main" xmlns="" id="{00000000-0008-0000-0700-0000BD020000}"/>
            </a:ext>
          </a:extLst>
        </xdr:cNvPr>
        <xdr:cNvCxnSpPr/>
      </xdr:nvCxnSpPr>
      <xdr:spPr>
        <a:xfrm flipV="1">
          <a:off x="13703300" y="16247771"/>
          <a:ext cx="889000" cy="2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162280</xdr:rowOff>
    </xdr:from>
    <xdr:to>
      <xdr:col>76</xdr:col>
      <xdr:colOff>165100</xdr:colOff>
      <xdr:row>95</xdr:row>
      <xdr:rowOff>92430</xdr:rowOff>
    </xdr:to>
    <xdr:sp macro="" textlink="">
      <xdr:nvSpPr>
        <xdr:cNvPr id="702" name="フローチャート: 判断 701">
          <a:extLst>
            <a:ext uri="{FF2B5EF4-FFF2-40B4-BE49-F238E27FC236}">
              <a16:creationId xmlns:a16="http://schemas.microsoft.com/office/drawing/2014/main" xmlns="" id="{00000000-0008-0000-0700-0000BE020000}"/>
            </a:ext>
          </a:extLst>
        </xdr:cNvPr>
        <xdr:cNvSpPr/>
      </xdr:nvSpPr>
      <xdr:spPr>
        <a:xfrm>
          <a:off x="14541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83557</xdr:rowOff>
    </xdr:from>
    <xdr:ext cx="534377"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4325111" y="1637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154839</xdr:rowOff>
    </xdr:from>
    <xdr:to>
      <xdr:col>71</xdr:col>
      <xdr:colOff>177800</xdr:colOff>
      <xdr:row>95</xdr:row>
      <xdr:rowOff>6719</xdr:rowOff>
    </xdr:to>
    <xdr:cxnSp macro="">
      <xdr:nvCxnSpPr>
        <xdr:cNvPr id="704" name="直線コネクタ 703">
          <a:extLst>
            <a:ext uri="{FF2B5EF4-FFF2-40B4-BE49-F238E27FC236}">
              <a16:creationId xmlns:a16="http://schemas.microsoft.com/office/drawing/2014/main" xmlns="" id="{00000000-0008-0000-0700-0000C0020000}"/>
            </a:ext>
          </a:extLst>
        </xdr:cNvPr>
        <xdr:cNvCxnSpPr/>
      </xdr:nvCxnSpPr>
      <xdr:spPr>
        <a:xfrm flipV="1">
          <a:off x="12814300" y="16271139"/>
          <a:ext cx="889000" cy="2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149783</xdr:rowOff>
    </xdr:from>
    <xdr:to>
      <xdr:col>72</xdr:col>
      <xdr:colOff>38100</xdr:colOff>
      <xdr:row>95</xdr:row>
      <xdr:rowOff>79933</xdr:rowOff>
    </xdr:to>
    <xdr:sp macro="" textlink="">
      <xdr:nvSpPr>
        <xdr:cNvPr id="705" name="フローチャート: 判断 704">
          <a:extLst>
            <a:ext uri="{FF2B5EF4-FFF2-40B4-BE49-F238E27FC236}">
              <a16:creationId xmlns:a16="http://schemas.microsoft.com/office/drawing/2014/main" xmlns="" id="{00000000-0008-0000-0700-0000C1020000}"/>
            </a:ext>
          </a:extLst>
        </xdr:cNvPr>
        <xdr:cNvSpPr/>
      </xdr:nvSpPr>
      <xdr:spPr>
        <a:xfrm>
          <a:off x="13652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71060</xdr:rowOff>
    </xdr:from>
    <xdr:ext cx="534377"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3436111" y="163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147434</xdr:rowOff>
    </xdr:from>
    <xdr:to>
      <xdr:col>67</xdr:col>
      <xdr:colOff>101600</xdr:colOff>
      <xdr:row>95</xdr:row>
      <xdr:rowOff>77584</xdr:rowOff>
    </xdr:to>
    <xdr:sp macro="" textlink="">
      <xdr:nvSpPr>
        <xdr:cNvPr id="707" name="フローチャート: 判断 706">
          <a:extLst>
            <a:ext uri="{FF2B5EF4-FFF2-40B4-BE49-F238E27FC236}">
              <a16:creationId xmlns:a16="http://schemas.microsoft.com/office/drawing/2014/main" xmlns="" id="{00000000-0008-0000-0700-0000C3020000}"/>
            </a:ext>
          </a:extLst>
        </xdr:cNvPr>
        <xdr:cNvSpPr/>
      </xdr:nvSpPr>
      <xdr:spPr>
        <a:xfrm>
          <a:off x="12763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68711</xdr:rowOff>
    </xdr:from>
    <xdr:ext cx="534377"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2547111" y="163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xmlns=""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xmlns=""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90576</xdr:rowOff>
    </xdr:from>
    <xdr:to>
      <xdr:col>85</xdr:col>
      <xdr:colOff>177800</xdr:colOff>
      <xdr:row>95</xdr:row>
      <xdr:rowOff>20726</xdr:rowOff>
    </xdr:to>
    <xdr:sp macro="" textlink="">
      <xdr:nvSpPr>
        <xdr:cNvPr id="714" name="楕円 713">
          <a:extLst>
            <a:ext uri="{FF2B5EF4-FFF2-40B4-BE49-F238E27FC236}">
              <a16:creationId xmlns:a16="http://schemas.microsoft.com/office/drawing/2014/main" xmlns="" id="{00000000-0008-0000-0700-0000CA020000}"/>
            </a:ext>
          </a:extLst>
        </xdr:cNvPr>
        <xdr:cNvSpPr/>
      </xdr:nvSpPr>
      <xdr:spPr>
        <a:xfrm>
          <a:off x="16268700" y="1620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113453</xdr:rowOff>
    </xdr:from>
    <xdr:ext cx="534377" cy="259045"/>
    <xdr:sp macro="" textlink="">
      <xdr:nvSpPr>
        <xdr:cNvPr id="715" name="公債費該当値テキスト">
          <a:extLst>
            <a:ext uri="{FF2B5EF4-FFF2-40B4-BE49-F238E27FC236}">
              <a16:creationId xmlns:a16="http://schemas.microsoft.com/office/drawing/2014/main" xmlns="" id="{00000000-0008-0000-0700-0000CB020000}"/>
            </a:ext>
          </a:extLst>
        </xdr:cNvPr>
        <xdr:cNvSpPr txBox="1"/>
      </xdr:nvSpPr>
      <xdr:spPr>
        <a:xfrm>
          <a:off x="16370300" y="1605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69062</xdr:rowOff>
    </xdr:from>
    <xdr:to>
      <xdr:col>81</xdr:col>
      <xdr:colOff>101600</xdr:colOff>
      <xdr:row>94</xdr:row>
      <xdr:rowOff>170662</xdr:rowOff>
    </xdr:to>
    <xdr:sp macro="" textlink="">
      <xdr:nvSpPr>
        <xdr:cNvPr id="716" name="楕円 715">
          <a:extLst>
            <a:ext uri="{FF2B5EF4-FFF2-40B4-BE49-F238E27FC236}">
              <a16:creationId xmlns:a16="http://schemas.microsoft.com/office/drawing/2014/main" xmlns="" id="{00000000-0008-0000-0700-0000CC020000}"/>
            </a:ext>
          </a:extLst>
        </xdr:cNvPr>
        <xdr:cNvSpPr/>
      </xdr:nvSpPr>
      <xdr:spPr>
        <a:xfrm>
          <a:off x="15430500" y="1618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15739</xdr:rowOff>
    </xdr:from>
    <xdr:ext cx="534377" cy="259045"/>
    <xdr:sp macro="" textlink="">
      <xdr:nvSpPr>
        <xdr:cNvPr id="717" name="テキスト ボックス 716">
          <a:extLst>
            <a:ext uri="{FF2B5EF4-FFF2-40B4-BE49-F238E27FC236}">
              <a16:creationId xmlns:a16="http://schemas.microsoft.com/office/drawing/2014/main" xmlns="" id="{00000000-0008-0000-0700-0000CD020000}"/>
            </a:ext>
          </a:extLst>
        </xdr:cNvPr>
        <xdr:cNvSpPr txBox="1"/>
      </xdr:nvSpPr>
      <xdr:spPr>
        <a:xfrm>
          <a:off x="15214111" y="1596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80671</xdr:rowOff>
    </xdr:from>
    <xdr:to>
      <xdr:col>76</xdr:col>
      <xdr:colOff>165100</xdr:colOff>
      <xdr:row>95</xdr:row>
      <xdr:rowOff>10821</xdr:rowOff>
    </xdr:to>
    <xdr:sp macro="" textlink="">
      <xdr:nvSpPr>
        <xdr:cNvPr id="718" name="楕円 717">
          <a:extLst>
            <a:ext uri="{FF2B5EF4-FFF2-40B4-BE49-F238E27FC236}">
              <a16:creationId xmlns:a16="http://schemas.microsoft.com/office/drawing/2014/main" xmlns="" id="{00000000-0008-0000-0700-0000CE020000}"/>
            </a:ext>
          </a:extLst>
        </xdr:cNvPr>
        <xdr:cNvSpPr/>
      </xdr:nvSpPr>
      <xdr:spPr>
        <a:xfrm>
          <a:off x="14541500" y="1619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27348</xdr:rowOff>
    </xdr:from>
    <xdr:ext cx="534377" cy="259045"/>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4325111" y="1597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104039</xdr:rowOff>
    </xdr:from>
    <xdr:to>
      <xdr:col>72</xdr:col>
      <xdr:colOff>38100</xdr:colOff>
      <xdr:row>95</xdr:row>
      <xdr:rowOff>34189</xdr:rowOff>
    </xdr:to>
    <xdr:sp macro="" textlink="">
      <xdr:nvSpPr>
        <xdr:cNvPr id="720" name="楕円 719">
          <a:extLst>
            <a:ext uri="{FF2B5EF4-FFF2-40B4-BE49-F238E27FC236}">
              <a16:creationId xmlns:a16="http://schemas.microsoft.com/office/drawing/2014/main" xmlns="" id="{00000000-0008-0000-0700-0000D0020000}"/>
            </a:ext>
          </a:extLst>
        </xdr:cNvPr>
        <xdr:cNvSpPr/>
      </xdr:nvSpPr>
      <xdr:spPr>
        <a:xfrm>
          <a:off x="13652500" y="1622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50716</xdr:rowOff>
    </xdr:from>
    <xdr:ext cx="534377" cy="259045"/>
    <xdr:sp macro="" textlink="">
      <xdr:nvSpPr>
        <xdr:cNvPr id="721" name="テキスト ボックス 720">
          <a:extLst>
            <a:ext uri="{FF2B5EF4-FFF2-40B4-BE49-F238E27FC236}">
              <a16:creationId xmlns:a16="http://schemas.microsoft.com/office/drawing/2014/main" xmlns="" id="{00000000-0008-0000-0700-0000D1020000}"/>
            </a:ext>
          </a:extLst>
        </xdr:cNvPr>
        <xdr:cNvSpPr txBox="1"/>
      </xdr:nvSpPr>
      <xdr:spPr>
        <a:xfrm>
          <a:off x="13436111" y="1599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127369</xdr:rowOff>
    </xdr:from>
    <xdr:to>
      <xdr:col>67</xdr:col>
      <xdr:colOff>101600</xdr:colOff>
      <xdr:row>95</xdr:row>
      <xdr:rowOff>57519</xdr:rowOff>
    </xdr:to>
    <xdr:sp macro="" textlink="">
      <xdr:nvSpPr>
        <xdr:cNvPr id="722" name="楕円 721">
          <a:extLst>
            <a:ext uri="{FF2B5EF4-FFF2-40B4-BE49-F238E27FC236}">
              <a16:creationId xmlns:a16="http://schemas.microsoft.com/office/drawing/2014/main" xmlns="" id="{00000000-0008-0000-0700-0000D2020000}"/>
            </a:ext>
          </a:extLst>
        </xdr:cNvPr>
        <xdr:cNvSpPr/>
      </xdr:nvSpPr>
      <xdr:spPr>
        <a:xfrm>
          <a:off x="12763500" y="1624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74046</xdr:rowOff>
    </xdr:from>
    <xdr:ext cx="534377" cy="259045"/>
    <xdr:sp macro="" textlink="">
      <xdr:nvSpPr>
        <xdr:cNvPr id="723" name="テキスト ボックス 722">
          <a:extLst>
            <a:ext uri="{FF2B5EF4-FFF2-40B4-BE49-F238E27FC236}">
              <a16:creationId xmlns:a16="http://schemas.microsoft.com/office/drawing/2014/main" xmlns="" id="{00000000-0008-0000-0700-0000D3020000}"/>
            </a:ext>
          </a:extLst>
        </xdr:cNvPr>
        <xdr:cNvSpPr txBox="1"/>
      </xdr:nvSpPr>
      <xdr:spPr>
        <a:xfrm>
          <a:off x="12547111" y="1601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xmlns=""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xmlns=""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xmlns=""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xmlns=""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xmlns=""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xmlns=""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xmlns=""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xmlns=""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xmlns=""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a:extLst>
            <a:ext uri="{FF2B5EF4-FFF2-40B4-BE49-F238E27FC236}">
              <a16:creationId xmlns:a16="http://schemas.microsoft.com/office/drawing/2014/main" xmlns="" id="{00000000-0008-0000-0700-0000D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a:extLst>
            <a:ext uri="{FF2B5EF4-FFF2-40B4-BE49-F238E27FC236}">
              <a16:creationId xmlns:a16="http://schemas.microsoft.com/office/drawing/2014/main" xmlns="" id="{00000000-0008-0000-0700-0000D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a:extLst>
            <a:ext uri="{FF2B5EF4-FFF2-40B4-BE49-F238E27FC236}">
              <a16:creationId xmlns:a16="http://schemas.microsoft.com/office/drawing/2014/main" xmlns="" id="{00000000-0008-0000-0700-0000E1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a:extLst>
            <a:ext uri="{FF2B5EF4-FFF2-40B4-BE49-F238E27FC236}">
              <a16:creationId xmlns:a16="http://schemas.microsoft.com/office/drawing/2014/main" xmlns="" id="{00000000-0008-0000-0700-0000E3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a:extLst>
            <a:ext uri="{FF2B5EF4-FFF2-40B4-BE49-F238E27FC236}">
              <a16:creationId xmlns:a16="http://schemas.microsoft.com/office/drawing/2014/main" xmlns="" id="{00000000-0008-0000-0700-0000E5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a:extLst>
            <a:ext uri="{FF2B5EF4-FFF2-40B4-BE49-F238E27FC236}">
              <a16:creationId xmlns:a16="http://schemas.microsoft.com/office/drawing/2014/main" xmlns="" id="{00000000-0008-0000-0700-0000E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a:extLst>
            <a:ext uri="{FF2B5EF4-FFF2-40B4-BE49-F238E27FC236}">
              <a16:creationId xmlns:a16="http://schemas.microsoft.com/office/drawing/2014/main" xmlns="" id="{00000000-0008-0000-0700-0000E7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a:extLst>
            <a:ext uri="{FF2B5EF4-FFF2-40B4-BE49-F238E27FC236}">
              <a16:creationId xmlns:a16="http://schemas.microsoft.com/office/drawing/2014/main" xmlns="" id="{00000000-0008-0000-0700-0000E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5" name="テキスト ボックス 744">
          <a:extLst>
            <a:ext uri="{FF2B5EF4-FFF2-40B4-BE49-F238E27FC236}">
              <a16:creationId xmlns:a16="http://schemas.microsoft.com/office/drawing/2014/main" xmlns="" id="{00000000-0008-0000-0700-0000E9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xmlns=""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7" name="テキスト ボックス 746">
          <a:extLst>
            <a:ext uri="{FF2B5EF4-FFF2-40B4-BE49-F238E27FC236}">
              <a16:creationId xmlns:a16="http://schemas.microsoft.com/office/drawing/2014/main" xmlns="" id="{00000000-0008-0000-0700-0000E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xmlns=""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20665</xdr:rowOff>
    </xdr:from>
    <xdr:to>
      <xdr:col>116</xdr:col>
      <xdr:colOff>62864</xdr:colOff>
      <xdr:row>39</xdr:row>
      <xdr:rowOff>98878</xdr:rowOff>
    </xdr:to>
    <xdr:cxnSp macro="">
      <xdr:nvCxnSpPr>
        <xdr:cNvPr id="749" name="直線コネクタ 748">
          <a:extLst>
            <a:ext uri="{FF2B5EF4-FFF2-40B4-BE49-F238E27FC236}">
              <a16:creationId xmlns:a16="http://schemas.microsoft.com/office/drawing/2014/main" xmlns="" id="{00000000-0008-0000-0700-0000ED020000}"/>
            </a:ext>
          </a:extLst>
        </xdr:cNvPr>
        <xdr:cNvCxnSpPr/>
      </xdr:nvCxnSpPr>
      <xdr:spPr>
        <a:xfrm flipV="1">
          <a:off x="22159595" y="5164165"/>
          <a:ext cx="1269" cy="1621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119705</xdr:rowOff>
    </xdr:from>
    <xdr:ext cx="249299" cy="259045"/>
    <xdr:sp macro="" textlink="">
      <xdr:nvSpPr>
        <xdr:cNvPr id="750" name="諸支出金最小値テキスト">
          <a:extLst>
            <a:ext uri="{FF2B5EF4-FFF2-40B4-BE49-F238E27FC236}">
              <a16:creationId xmlns:a16="http://schemas.microsoft.com/office/drawing/2014/main" xmlns="" id="{00000000-0008-0000-0700-0000EE020000}"/>
            </a:ext>
          </a:extLst>
        </xdr:cNvPr>
        <xdr:cNvSpPr txBox="1"/>
      </xdr:nvSpPr>
      <xdr:spPr>
        <a:xfrm>
          <a:off x="22212300" y="6806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a:extLst>
            <a:ext uri="{FF2B5EF4-FFF2-40B4-BE49-F238E27FC236}">
              <a16:creationId xmlns:a16="http://schemas.microsoft.com/office/drawing/2014/main" xmlns="" id="{00000000-0008-0000-0700-0000E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138792</xdr:rowOff>
    </xdr:from>
    <xdr:ext cx="469744" cy="259045"/>
    <xdr:sp macro="" textlink="">
      <xdr:nvSpPr>
        <xdr:cNvPr id="752" name="諸支出金最大値テキスト">
          <a:extLst>
            <a:ext uri="{FF2B5EF4-FFF2-40B4-BE49-F238E27FC236}">
              <a16:creationId xmlns:a16="http://schemas.microsoft.com/office/drawing/2014/main" xmlns="" id="{00000000-0008-0000-0700-0000F0020000}"/>
            </a:ext>
          </a:extLst>
        </xdr:cNvPr>
        <xdr:cNvSpPr txBox="1"/>
      </xdr:nvSpPr>
      <xdr:spPr>
        <a:xfrm>
          <a:off x="22212300" y="493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20665</xdr:rowOff>
    </xdr:from>
    <xdr:to>
      <xdr:col>116</xdr:col>
      <xdr:colOff>152400</xdr:colOff>
      <xdr:row>30</xdr:row>
      <xdr:rowOff>20665</xdr:rowOff>
    </xdr:to>
    <xdr:cxnSp macro="">
      <xdr:nvCxnSpPr>
        <xdr:cNvPr id="753" name="直線コネクタ 752">
          <a:extLst>
            <a:ext uri="{FF2B5EF4-FFF2-40B4-BE49-F238E27FC236}">
              <a16:creationId xmlns:a16="http://schemas.microsoft.com/office/drawing/2014/main" xmlns="" id="{00000000-0008-0000-0700-0000F1020000}"/>
            </a:ext>
          </a:extLst>
        </xdr:cNvPr>
        <xdr:cNvCxnSpPr/>
      </xdr:nvCxnSpPr>
      <xdr:spPr>
        <a:xfrm>
          <a:off x="22072600" y="5164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159620</xdr:rowOff>
    </xdr:from>
    <xdr:to>
      <xdr:col>116</xdr:col>
      <xdr:colOff>63500</xdr:colOff>
      <xdr:row>39</xdr:row>
      <xdr:rowOff>97409</xdr:rowOff>
    </xdr:to>
    <xdr:cxnSp macro="">
      <xdr:nvCxnSpPr>
        <xdr:cNvPr id="754" name="直線コネクタ 753">
          <a:extLst>
            <a:ext uri="{FF2B5EF4-FFF2-40B4-BE49-F238E27FC236}">
              <a16:creationId xmlns:a16="http://schemas.microsoft.com/office/drawing/2014/main" xmlns="" id="{00000000-0008-0000-0700-0000F2020000}"/>
            </a:ext>
          </a:extLst>
        </xdr:cNvPr>
        <xdr:cNvCxnSpPr/>
      </xdr:nvCxnSpPr>
      <xdr:spPr>
        <a:xfrm>
          <a:off x="21323300" y="6674720"/>
          <a:ext cx="838200" cy="10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37155</xdr:rowOff>
    </xdr:from>
    <xdr:ext cx="378565" cy="259045"/>
    <xdr:sp macro="" textlink="">
      <xdr:nvSpPr>
        <xdr:cNvPr id="755" name="諸支出金平均値テキスト">
          <a:extLst>
            <a:ext uri="{FF2B5EF4-FFF2-40B4-BE49-F238E27FC236}">
              <a16:creationId xmlns:a16="http://schemas.microsoft.com/office/drawing/2014/main" xmlns="" id="{00000000-0008-0000-0700-0000F3020000}"/>
            </a:ext>
          </a:extLst>
        </xdr:cNvPr>
        <xdr:cNvSpPr txBox="1"/>
      </xdr:nvSpPr>
      <xdr:spPr>
        <a:xfrm>
          <a:off x="22212300" y="65522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14278</xdr:rowOff>
    </xdr:from>
    <xdr:to>
      <xdr:col>116</xdr:col>
      <xdr:colOff>114300</xdr:colOff>
      <xdr:row>39</xdr:row>
      <xdr:rowOff>115878</xdr:rowOff>
    </xdr:to>
    <xdr:sp macro="" textlink="">
      <xdr:nvSpPr>
        <xdr:cNvPr id="756" name="フローチャート: 判断 755">
          <a:extLst>
            <a:ext uri="{FF2B5EF4-FFF2-40B4-BE49-F238E27FC236}">
              <a16:creationId xmlns:a16="http://schemas.microsoft.com/office/drawing/2014/main" xmlns="" id="{00000000-0008-0000-0700-0000F4020000}"/>
            </a:ext>
          </a:extLst>
        </xdr:cNvPr>
        <xdr:cNvSpPr/>
      </xdr:nvSpPr>
      <xdr:spPr>
        <a:xfrm>
          <a:off x="22110700" y="670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159620</xdr:rowOff>
    </xdr:from>
    <xdr:to>
      <xdr:col>111</xdr:col>
      <xdr:colOff>177800</xdr:colOff>
      <xdr:row>39</xdr:row>
      <xdr:rowOff>98878</xdr:rowOff>
    </xdr:to>
    <xdr:cxnSp macro="">
      <xdr:nvCxnSpPr>
        <xdr:cNvPr id="757" name="直線コネクタ 756">
          <a:extLst>
            <a:ext uri="{FF2B5EF4-FFF2-40B4-BE49-F238E27FC236}">
              <a16:creationId xmlns:a16="http://schemas.microsoft.com/office/drawing/2014/main" xmlns="" id="{00000000-0008-0000-0700-0000F5020000}"/>
            </a:ext>
          </a:extLst>
        </xdr:cNvPr>
        <xdr:cNvCxnSpPr/>
      </xdr:nvCxnSpPr>
      <xdr:spPr>
        <a:xfrm flipV="1">
          <a:off x="20434300" y="6674720"/>
          <a:ext cx="889000" cy="11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23749</xdr:rowOff>
    </xdr:from>
    <xdr:to>
      <xdr:col>112</xdr:col>
      <xdr:colOff>38100</xdr:colOff>
      <xdr:row>39</xdr:row>
      <xdr:rowOff>125349</xdr:rowOff>
    </xdr:to>
    <xdr:sp macro="" textlink="">
      <xdr:nvSpPr>
        <xdr:cNvPr id="758" name="フローチャート: 判断 757">
          <a:extLst>
            <a:ext uri="{FF2B5EF4-FFF2-40B4-BE49-F238E27FC236}">
              <a16:creationId xmlns:a16="http://schemas.microsoft.com/office/drawing/2014/main" xmlns="" id="{00000000-0008-0000-0700-0000F6020000}"/>
            </a:ext>
          </a:extLst>
        </xdr:cNvPr>
        <xdr:cNvSpPr/>
      </xdr:nvSpPr>
      <xdr:spPr>
        <a:xfrm>
          <a:off x="21272500" y="671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116476</xdr:rowOff>
    </xdr:from>
    <xdr:ext cx="378565"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21134017" y="6803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103287</xdr:rowOff>
    </xdr:from>
    <xdr:to>
      <xdr:col>107</xdr:col>
      <xdr:colOff>50800</xdr:colOff>
      <xdr:row>39</xdr:row>
      <xdr:rowOff>98878</xdr:rowOff>
    </xdr:to>
    <xdr:cxnSp macro="">
      <xdr:nvCxnSpPr>
        <xdr:cNvPr id="760" name="直線コネクタ 759">
          <a:extLst>
            <a:ext uri="{FF2B5EF4-FFF2-40B4-BE49-F238E27FC236}">
              <a16:creationId xmlns:a16="http://schemas.microsoft.com/office/drawing/2014/main" xmlns="" id="{00000000-0008-0000-0700-0000F8020000}"/>
            </a:ext>
          </a:extLst>
        </xdr:cNvPr>
        <xdr:cNvCxnSpPr/>
      </xdr:nvCxnSpPr>
      <xdr:spPr>
        <a:xfrm>
          <a:off x="19545300" y="6446937"/>
          <a:ext cx="889000" cy="33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31914</xdr:rowOff>
    </xdr:from>
    <xdr:to>
      <xdr:col>107</xdr:col>
      <xdr:colOff>101600</xdr:colOff>
      <xdr:row>39</xdr:row>
      <xdr:rowOff>133514</xdr:rowOff>
    </xdr:to>
    <xdr:sp macro="" textlink="">
      <xdr:nvSpPr>
        <xdr:cNvPr id="761" name="フローチャート: 判断 760">
          <a:extLst>
            <a:ext uri="{FF2B5EF4-FFF2-40B4-BE49-F238E27FC236}">
              <a16:creationId xmlns:a16="http://schemas.microsoft.com/office/drawing/2014/main" xmlns="" id="{00000000-0008-0000-0700-0000F9020000}"/>
            </a:ext>
          </a:extLst>
        </xdr:cNvPr>
        <xdr:cNvSpPr/>
      </xdr:nvSpPr>
      <xdr:spPr>
        <a:xfrm>
          <a:off x="20383500" y="671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150041</xdr:rowOff>
    </xdr:from>
    <xdr:ext cx="313932"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20277333" y="6493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103287</xdr:rowOff>
    </xdr:from>
    <xdr:to>
      <xdr:col>102</xdr:col>
      <xdr:colOff>114300</xdr:colOff>
      <xdr:row>39</xdr:row>
      <xdr:rowOff>98878</xdr:rowOff>
    </xdr:to>
    <xdr:cxnSp macro="">
      <xdr:nvCxnSpPr>
        <xdr:cNvPr id="763" name="直線コネクタ 762">
          <a:extLst>
            <a:ext uri="{FF2B5EF4-FFF2-40B4-BE49-F238E27FC236}">
              <a16:creationId xmlns:a16="http://schemas.microsoft.com/office/drawing/2014/main" xmlns="" id="{00000000-0008-0000-0700-0000FB020000}"/>
            </a:ext>
          </a:extLst>
        </xdr:cNvPr>
        <xdr:cNvCxnSpPr/>
      </xdr:nvCxnSpPr>
      <xdr:spPr>
        <a:xfrm flipV="1">
          <a:off x="18656300" y="6446937"/>
          <a:ext cx="889000" cy="33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15258</xdr:rowOff>
    </xdr:from>
    <xdr:to>
      <xdr:col>102</xdr:col>
      <xdr:colOff>165100</xdr:colOff>
      <xdr:row>39</xdr:row>
      <xdr:rowOff>116858</xdr:rowOff>
    </xdr:to>
    <xdr:sp macro="" textlink="">
      <xdr:nvSpPr>
        <xdr:cNvPr id="764" name="フローチャート: 判断 763">
          <a:extLst>
            <a:ext uri="{FF2B5EF4-FFF2-40B4-BE49-F238E27FC236}">
              <a16:creationId xmlns:a16="http://schemas.microsoft.com/office/drawing/2014/main" xmlns="" id="{00000000-0008-0000-0700-0000FC020000}"/>
            </a:ext>
          </a:extLst>
        </xdr:cNvPr>
        <xdr:cNvSpPr/>
      </xdr:nvSpPr>
      <xdr:spPr>
        <a:xfrm>
          <a:off x="19494500" y="670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107985</xdr:rowOff>
    </xdr:from>
    <xdr:ext cx="378565"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19356017" y="6794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15911</xdr:rowOff>
    </xdr:from>
    <xdr:to>
      <xdr:col>98</xdr:col>
      <xdr:colOff>38100</xdr:colOff>
      <xdr:row>39</xdr:row>
      <xdr:rowOff>117511</xdr:rowOff>
    </xdr:to>
    <xdr:sp macro="" textlink="">
      <xdr:nvSpPr>
        <xdr:cNvPr id="766" name="フローチャート: 判断 765">
          <a:extLst>
            <a:ext uri="{FF2B5EF4-FFF2-40B4-BE49-F238E27FC236}">
              <a16:creationId xmlns:a16="http://schemas.microsoft.com/office/drawing/2014/main" xmlns="" id="{00000000-0008-0000-0700-0000FE020000}"/>
            </a:ext>
          </a:extLst>
        </xdr:cNvPr>
        <xdr:cNvSpPr/>
      </xdr:nvSpPr>
      <xdr:spPr>
        <a:xfrm>
          <a:off x="18605500" y="67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134038</xdr:rowOff>
    </xdr:from>
    <xdr:ext cx="378565" cy="259045"/>
    <xdr:sp macro="" textlink="">
      <xdr:nvSpPr>
        <xdr:cNvPr id="767" name="テキスト ボックス 766">
          <a:extLst>
            <a:ext uri="{FF2B5EF4-FFF2-40B4-BE49-F238E27FC236}">
              <a16:creationId xmlns:a16="http://schemas.microsoft.com/office/drawing/2014/main" xmlns="" id="{00000000-0008-0000-0700-0000FF020000}"/>
            </a:ext>
          </a:extLst>
        </xdr:cNvPr>
        <xdr:cNvSpPr txBox="1"/>
      </xdr:nvSpPr>
      <xdr:spPr>
        <a:xfrm>
          <a:off x="18467017" y="6477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xmlns=""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xmlns=""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xmlns=""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xmlns=""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xmlns=""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46609</xdr:rowOff>
    </xdr:from>
    <xdr:to>
      <xdr:col>116</xdr:col>
      <xdr:colOff>114300</xdr:colOff>
      <xdr:row>39</xdr:row>
      <xdr:rowOff>148209</xdr:rowOff>
    </xdr:to>
    <xdr:sp macro="" textlink="">
      <xdr:nvSpPr>
        <xdr:cNvPr id="773" name="楕円 772">
          <a:extLst>
            <a:ext uri="{FF2B5EF4-FFF2-40B4-BE49-F238E27FC236}">
              <a16:creationId xmlns:a16="http://schemas.microsoft.com/office/drawing/2014/main" xmlns="" id="{00000000-0008-0000-0700-000005030000}"/>
            </a:ext>
          </a:extLst>
        </xdr:cNvPr>
        <xdr:cNvSpPr/>
      </xdr:nvSpPr>
      <xdr:spPr>
        <a:xfrm>
          <a:off x="22110700" y="673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164155</xdr:rowOff>
    </xdr:from>
    <xdr:ext cx="249299" cy="259045"/>
    <xdr:sp macro="" textlink="">
      <xdr:nvSpPr>
        <xdr:cNvPr id="774" name="諸支出金該当値テキスト">
          <a:extLst>
            <a:ext uri="{FF2B5EF4-FFF2-40B4-BE49-F238E27FC236}">
              <a16:creationId xmlns:a16="http://schemas.microsoft.com/office/drawing/2014/main" xmlns="" id="{00000000-0008-0000-0700-000006030000}"/>
            </a:ext>
          </a:extLst>
        </xdr:cNvPr>
        <xdr:cNvSpPr txBox="1"/>
      </xdr:nvSpPr>
      <xdr:spPr>
        <a:xfrm>
          <a:off x="22212300" y="667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108820</xdr:rowOff>
    </xdr:from>
    <xdr:to>
      <xdr:col>112</xdr:col>
      <xdr:colOff>38100</xdr:colOff>
      <xdr:row>39</xdr:row>
      <xdr:rowOff>38970</xdr:rowOff>
    </xdr:to>
    <xdr:sp macro="" textlink="">
      <xdr:nvSpPr>
        <xdr:cNvPr id="775" name="楕円 774">
          <a:extLst>
            <a:ext uri="{FF2B5EF4-FFF2-40B4-BE49-F238E27FC236}">
              <a16:creationId xmlns:a16="http://schemas.microsoft.com/office/drawing/2014/main" xmlns="" id="{00000000-0008-0000-0700-000007030000}"/>
            </a:ext>
          </a:extLst>
        </xdr:cNvPr>
        <xdr:cNvSpPr/>
      </xdr:nvSpPr>
      <xdr:spPr>
        <a:xfrm>
          <a:off x="21272500" y="662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55498</xdr:rowOff>
    </xdr:from>
    <xdr:ext cx="378565" cy="259045"/>
    <xdr:sp macro="" textlink="">
      <xdr:nvSpPr>
        <xdr:cNvPr id="776" name="テキスト ボックス 775">
          <a:extLst>
            <a:ext uri="{FF2B5EF4-FFF2-40B4-BE49-F238E27FC236}">
              <a16:creationId xmlns:a16="http://schemas.microsoft.com/office/drawing/2014/main" xmlns="" id="{00000000-0008-0000-0700-000008030000}"/>
            </a:ext>
          </a:extLst>
        </xdr:cNvPr>
        <xdr:cNvSpPr txBox="1"/>
      </xdr:nvSpPr>
      <xdr:spPr>
        <a:xfrm>
          <a:off x="21134017" y="63991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a:extLst>
            <a:ext uri="{FF2B5EF4-FFF2-40B4-BE49-F238E27FC236}">
              <a16:creationId xmlns:a16="http://schemas.microsoft.com/office/drawing/2014/main" xmlns="" id="{00000000-0008-0000-0700-000009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xmlns="" id="{00000000-0008-0000-0700-00000A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52487</xdr:rowOff>
    </xdr:from>
    <xdr:to>
      <xdr:col>102</xdr:col>
      <xdr:colOff>165100</xdr:colOff>
      <xdr:row>37</xdr:row>
      <xdr:rowOff>154087</xdr:rowOff>
    </xdr:to>
    <xdr:sp macro="" textlink="">
      <xdr:nvSpPr>
        <xdr:cNvPr id="779" name="楕円 778">
          <a:extLst>
            <a:ext uri="{FF2B5EF4-FFF2-40B4-BE49-F238E27FC236}">
              <a16:creationId xmlns:a16="http://schemas.microsoft.com/office/drawing/2014/main" xmlns="" id="{00000000-0008-0000-0700-00000B030000}"/>
            </a:ext>
          </a:extLst>
        </xdr:cNvPr>
        <xdr:cNvSpPr/>
      </xdr:nvSpPr>
      <xdr:spPr>
        <a:xfrm>
          <a:off x="19494500" y="639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170614</xdr:rowOff>
    </xdr:from>
    <xdr:ext cx="469744" cy="259045"/>
    <xdr:sp macro="" textlink="">
      <xdr:nvSpPr>
        <xdr:cNvPr id="780" name="テキスト ボックス 779">
          <a:extLst>
            <a:ext uri="{FF2B5EF4-FFF2-40B4-BE49-F238E27FC236}">
              <a16:creationId xmlns:a16="http://schemas.microsoft.com/office/drawing/2014/main" xmlns="" id="{00000000-0008-0000-0700-00000C030000}"/>
            </a:ext>
          </a:extLst>
        </xdr:cNvPr>
        <xdr:cNvSpPr txBox="1"/>
      </xdr:nvSpPr>
      <xdr:spPr>
        <a:xfrm>
          <a:off x="19310428" y="617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a:extLst>
            <a:ext uri="{FF2B5EF4-FFF2-40B4-BE49-F238E27FC236}">
              <a16:creationId xmlns:a16="http://schemas.microsoft.com/office/drawing/2014/main" xmlns="" id="{00000000-0008-0000-0700-00000D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a:extLst>
            <a:ext uri="{FF2B5EF4-FFF2-40B4-BE49-F238E27FC236}">
              <a16:creationId xmlns:a16="http://schemas.microsoft.com/office/drawing/2014/main" xmlns="" id="{00000000-0008-0000-0700-00000E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xmlns=""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xmlns=""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xmlns=""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xmlns=""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xmlns=""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xmlns=""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xmlns=""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xmlns=""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xmlns=""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xmlns=""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xmlns=""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xmlns=""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xmlns=""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a:extLst>
            <a:ext uri="{FF2B5EF4-FFF2-40B4-BE49-F238E27FC236}">
              <a16:creationId xmlns:a16="http://schemas.microsoft.com/office/drawing/2014/main" xmlns=""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xmlns=""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a:extLst>
            <a:ext uri="{FF2B5EF4-FFF2-40B4-BE49-F238E27FC236}">
              <a16:creationId xmlns:a16="http://schemas.microsoft.com/office/drawing/2014/main" xmlns=""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xmlns=""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xmlns=""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xmlns=""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xmlns=""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a16="http://schemas.microsoft.com/office/drawing/2014/main" xmlns=""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xmlns=""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a16="http://schemas.microsoft.com/office/drawing/2014/main" xmlns=""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a16="http://schemas.microsoft.com/office/drawing/2014/main" xmlns=""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a16="http://schemas.microsoft.com/office/drawing/2014/main" xmlns=""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a16="http://schemas.microsoft.com/office/drawing/2014/main" xmlns=""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a16="http://schemas.microsoft.com/office/drawing/2014/main" xmlns=""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a16="http://schemas.microsoft.com/office/drawing/2014/main" xmlns=""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a16="http://schemas.microsoft.com/office/drawing/2014/main" xmlns=""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a16="http://schemas.microsoft.com/office/drawing/2014/main" xmlns=""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xmlns="" id="{00000000-0008-0000-0700-00003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xmlns=""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xmlns=""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xmlns=""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a16="http://schemas.microsoft.com/office/drawing/2014/main" xmlns=""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xmlns=""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a16="http://schemas.microsoft.com/office/drawing/2014/main" xmlns=""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xmlns="" id="{00000000-0008-0000-0700-00003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a16="http://schemas.microsoft.com/office/drawing/2014/main" xmlns=""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xmlns="" id="{00000000-0008-0000-0700-00003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a16="http://schemas.microsoft.com/office/drawing/2014/main" xmlns=""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xmlns="" id="{00000000-0008-0000-0700-00003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a16="http://schemas.microsoft.com/office/drawing/2014/main" xmlns=""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xmlns="" id="{00000000-0008-0000-0700-00003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xmlns=""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xmlns=""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xmlns=""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174,345</a:t>
          </a:r>
          <a:r>
            <a:rPr kumimoji="1" lang="ja-JP" altLang="en-US" sz="1300">
              <a:latin typeface="ＭＳ Ｐゴシック" panose="020B0600070205080204" pitchFamily="50" charset="-128"/>
              <a:ea typeface="ＭＳ Ｐゴシック" panose="020B0600070205080204" pitchFamily="50" charset="-128"/>
            </a:rPr>
            <a:t>円で類似団体平均と同水準にある。前年度比増額となった主な理由は、特別定額給付金給付事業（約</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億円）によるものである。土木費が類似団体平均と比較して高止まりしている要因は、下水道事業への出資金の影響によるものである。特に令和２年度は大雪に伴う除排雪経費の増額も重なり、前年度比</a:t>
          </a:r>
          <a:r>
            <a:rPr kumimoji="1" lang="en-US" altLang="ja-JP" sz="1300">
              <a:latin typeface="ＭＳ Ｐゴシック" panose="020B0600070205080204" pitchFamily="50" charset="-128"/>
              <a:ea typeface="ＭＳ Ｐゴシック" panose="020B0600070205080204" pitchFamily="50" charset="-128"/>
            </a:rPr>
            <a:t>16,015</a:t>
          </a:r>
          <a:r>
            <a:rPr kumimoji="1" lang="ja-JP" altLang="en-US" sz="1300">
              <a:latin typeface="ＭＳ Ｐゴシック" panose="020B0600070205080204" pitchFamily="50" charset="-128"/>
              <a:ea typeface="ＭＳ Ｐゴシック" panose="020B0600070205080204" pitchFamily="50" charset="-128"/>
            </a:rPr>
            <a:t>円の増額となった。また、消防費が類似団体平均と比較して高止まりしているのは、消防業務を市単独で実施していることが主な要因である。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新潟県村上市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財政調整基金残高は前年度比２．８ポイント増加しているが、これは、村上総合病院移転新築支援基金を廃止したことに伴い、約６．７億円を財政調整基金に組み替えたことが主な要因である。</a:t>
          </a:r>
        </a:p>
        <a:p>
          <a:r>
            <a:rPr kumimoji="1" lang="ja-JP" altLang="en-US" sz="1400">
              <a:latin typeface="ＭＳ ゴシック" pitchFamily="49" charset="-128"/>
              <a:ea typeface="ＭＳ ゴシック" pitchFamily="49" charset="-128"/>
            </a:rPr>
            <a:t>　また、実質収支額は約４．２億円の増額となったことにより、前年度と比較し１．７７ポイント増加している。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新潟県村上市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全会計で赤字額は出ていないものの、合併算定替期間が満了することによる普通交付税等の一般財源の確保が困難となることから、更なる行財政改革を進める必要がある。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42888826</v>
      </c>
      <c r="BO4" s="395"/>
      <c r="BP4" s="395"/>
      <c r="BQ4" s="395"/>
      <c r="BR4" s="395"/>
      <c r="BS4" s="395"/>
      <c r="BT4" s="395"/>
      <c r="BU4" s="396"/>
      <c r="BV4" s="394">
        <v>36088689</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8.3000000000000007</v>
      </c>
      <c r="CU4" s="401"/>
      <c r="CV4" s="401"/>
      <c r="CW4" s="401"/>
      <c r="CX4" s="401"/>
      <c r="CY4" s="401"/>
      <c r="CZ4" s="401"/>
      <c r="DA4" s="402"/>
      <c r="DB4" s="400">
        <v>6.5</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40981938</v>
      </c>
      <c r="BO5" s="432"/>
      <c r="BP5" s="432"/>
      <c r="BQ5" s="432"/>
      <c r="BR5" s="432"/>
      <c r="BS5" s="432"/>
      <c r="BT5" s="432"/>
      <c r="BU5" s="433"/>
      <c r="BV5" s="431">
        <v>34601402</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87.4</v>
      </c>
      <c r="CU5" s="429"/>
      <c r="CV5" s="429"/>
      <c r="CW5" s="429"/>
      <c r="CX5" s="429"/>
      <c r="CY5" s="429"/>
      <c r="CZ5" s="429"/>
      <c r="DA5" s="430"/>
      <c r="DB5" s="428">
        <v>91.2</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102</v>
      </c>
      <c r="AV6" s="464"/>
      <c r="AW6" s="464"/>
      <c r="AX6" s="464"/>
      <c r="AY6" s="465" t="s">
        <v>103</v>
      </c>
      <c r="AZ6" s="466"/>
      <c r="BA6" s="466"/>
      <c r="BB6" s="466"/>
      <c r="BC6" s="466"/>
      <c r="BD6" s="466"/>
      <c r="BE6" s="466"/>
      <c r="BF6" s="466"/>
      <c r="BG6" s="466"/>
      <c r="BH6" s="466"/>
      <c r="BI6" s="466"/>
      <c r="BJ6" s="466"/>
      <c r="BK6" s="466"/>
      <c r="BL6" s="466"/>
      <c r="BM6" s="467"/>
      <c r="BN6" s="431">
        <v>1906888</v>
      </c>
      <c r="BO6" s="432"/>
      <c r="BP6" s="432"/>
      <c r="BQ6" s="432"/>
      <c r="BR6" s="432"/>
      <c r="BS6" s="432"/>
      <c r="BT6" s="432"/>
      <c r="BU6" s="433"/>
      <c r="BV6" s="431">
        <v>1487287</v>
      </c>
      <c r="BW6" s="432"/>
      <c r="BX6" s="432"/>
      <c r="BY6" s="432"/>
      <c r="BZ6" s="432"/>
      <c r="CA6" s="432"/>
      <c r="CB6" s="432"/>
      <c r="CC6" s="433"/>
      <c r="CD6" s="434" t="s">
        <v>104</v>
      </c>
      <c r="CE6" s="435"/>
      <c r="CF6" s="435"/>
      <c r="CG6" s="435"/>
      <c r="CH6" s="435"/>
      <c r="CI6" s="435"/>
      <c r="CJ6" s="435"/>
      <c r="CK6" s="435"/>
      <c r="CL6" s="435"/>
      <c r="CM6" s="435"/>
      <c r="CN6" s="435"/>
      <c r="CO6" s="435"/>
      <c r="CP6" s="435"/>
      <c r="CQ6" s="435"/>
      <c r="CR6" s="435"/>
      <c r="CS6" s="436"/>
      <c r="CT6" s="468">
        <v>90.7</v>
      </c>
      <c r="CU6" s="469"/>
      <c r="CV6" s="469"/>
      <c r="CW6" s="469"/>
      <c r="CX6" s="469"/>
      <c r="CY6" s="469"/>
      <c r="CZ6" s="469"/>
      <c r="DA6" s="470"/>
      <c r="DB6" s="468">
        <v>94.6</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105</v>
      </c>
      <c r="AN7" s="461"/>
      <c r="AO7" s="461"/>
      <c r="AP7" s="461"/>
      <c r="AQ7" s="461"/>
      <c r="AR7" s="461"/>
      <c r="AS7" s="461"/>
      <c r="AT7" s="462"/>
      <c r="AU7" s="463" t="s">
        <v>106</v>
      </c>
      <c r="AV7" s="464"/>
      <c r="AW7" s="464"/>
      <c r="AX7" s="464"/>
      <c r="AY7" s="465" t="s">
        <v>107</v>
      </c>
      <c r="AZ7" s="466"/>
      <c r="BA7" s="466"/>
      <c r="BB7" s="466"/>
      <c r="BC7" s="466"/>
      <c r="BD7" s="466"/>
      <c r="BE7" s="466"/>
      <c r="BF7" s="466"/>
      <c r="BG7" s="466"/>
      <c r="BH7" s="466"/>
      <c r="BI7" s="466"/>
      <c r="BJ7" s="466"/>
      <c r="BK7" s="466"/>
      <c r="BL7" s="466"/>
      <c r="BM7" s="467"/>
      <c r="BN7" s="431">
        <v>79474</v>
      </c>
      <c r="BO7" s="432"/>
      <c r="BP7" s="432"/>
      <c r="BQ7" s="432"/>
      <c r="BR7" s="432"/>
      <c r="BS7" s="432"/>
      <c r="BT7" s="432"/>
      <c r="BU7" s="433"/>
      <c r="BV7" s="431">
        <v>77391</v>
      </c>
      <c r="BW7" s="432"/>
      <c r="BX7" s="432"/>
      <c r="BY7" s="432"/>
      <c r="BZ7" s="432"/>
      <c r="CA7" s="432"/>
      <c r="CB7" s="432"/>
      <c r="CC7" s="433"/>
      <c r="CD7" s="434" t="s">
        <v>108</v>
      </c>
      <c r="CE7" s="435"/>
      <c r="CF7" s="435"/>
      <c r="CG7" s="435"/>
      <c r="CH7" s="435"/>
      <c r="CI7" s="435"/>
      <c r="CJ7" s="435"/>
      <c r="CK7" s="435"/>
      <c r="CL7" s="435"/>
      <c r="CM7" s="435"/>
      <c r="CN7" s="435"/>
      <c r="CO7" s="435"/>
      <c r="CP7" s="435"/>
      <c r="CQ7" s="435"/>
      <c r="CR7" s="435"/>
      <c r="CS7" s="436"/>
      <c r="CT7" s="431">
        <v>22041079</v>
      </c>
      <c r="CU7" s="432"/>
      <c r="CV7" s="432"/>
      <c r="CW7" s="432"/>
      <c r="CX7" s="432"/>
      <c r="CY7" s="432"/>
      <c r="CZ7" s="432"/>
      <c r="DA7" s="433"/>
      <c r="DB7" s="431">
        <v>21608530</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109</v>
      </c>
      <c r="AN8" s="461"/>
      <c r="AO8" s="461"/>
      <c r="AP8" s="461"/>
      <c r="AQ8" s="461"/>
      <c r="AR8" s="461"/>
      <c r="AS8" s="461"/>
      <c r="AT8" s="462"/>
      <c r="AU8" s="463" t="s">
        <v>94</v>
      </c>
      <c r="AV8" s="464"/>
      <c r="AW8" s="464"/>
      <c r="AX8" s="464"/>
      <c r="AY8" s="465" t="s">
        <v>110</v>
      </c>
      <c r="AZ8" s="466"/>
      <c r="BA8" s="466"/>
      <c r="BB8" s="466"/>
      <c r="BC8" s="466"/>
      <c r="BD8" s="466"/>
      <c r="BE8" s="466"/>
      <c r="BF8" s="466"/>
      <c r="BG8" s="466"/>
      <c r="BH8" s="466"/>
      <c r="BI8" s="466"/>
      <c r="BJ8" s="466"/>
      <c r="BK8" s="466"/>
      <c r="BL8" s="466"/>
      <c r="BM8" s="467"/>
      <c r="BN8" s="431">
        <v>1827414</v>
      </c>
      <c r="BO8" s="432"/>
      <c r="BP8" s="432"/>
      <c r="BQ8" s="432"/>
      <c r="BR8" s="432"/>
      <c r="BS8" s="432"/>
      <c r="BT8" s="432"/>
      <c r="BU8" s="433"/>
      <c r="BV8" s="431">
        <v>1409896</v>
      </c>
      <c r="BW8" s="432"/>
      <c r="BX8" s="432"/>
      <c r="BY8" s="432"/>
      <c r="BZ8" s="432"/>
      <c r="CA8" s="432"/>
      <c r="CB8" s="432"/>
      <c r="CC8" s="433"/>
      <c r="CD8" s="434" t="s">
        <v>111</v>
      </c>
      <c r="CE8" s="435"/>
      <c r="CF8" s="435"/>
      <c r="CG8" s="435"/>
      <c r="CH8" s="435"/>
      <c r="CI8" s="435"/>
      <c r="CJ8" s="435"/>
      <c r="CK8" s="435"/>
      <c r="CL8" s="435"/>
      <c r="CM8" s="435"/>
      <c r="CN8" s="435"/>
      <c r="CO8" s="435"/>
      <c r="CP8" s="435"/>
      <c r="CQ8" s="435"/>
      <c r="CR8" s="435"/>
      <c r="CS8" s="436"/>
      <c r="CT8" s="471">
        <v>0.34</v>
      </c>
      <c r="CU8" s="472"/>
      <c r="CV8" s="472"/>
      <c r="CW8" s="472"/>
      <c r="CX8" s="472"/>
      <c r="CY8" s="472"/>
      <c r="CZ8" s="472"/>
      <c r="DA8" s="473"/>
      <c r="DB8" s="471">
        <v>0.35</v>
      </c>
      <c r="DC8" s="472"/>
      <c r="DD8" s="472"/>
      <c r="DE8" s="472"/>
      <c r="DF8" s="472"/>
      <c r="DG8" s="472"/>
      <c r="DH8" s="472"/>
      <c r="DI8" s="473"/>
      <c r="DJ8" s="186"/>
      <c r="DK8" s="186"/>
      <c r="DL8" s="186"/>
      <c r="DM8" s="186"/>
      <c r="DN8" s="186"/>
      <c r="DO8" s="186"/>
    </row>
    <row r="9" spans="1:119" ht="18.75" customHeight="1" thickBot="1" x14ac:dyDescent="0.2">
      <c r="A9" s="187"/>
      <c r="B9" s="425" t="s">
        <v>112</v>
      </c>
      <c r="C9" s="426"/>
      <c r="D9" s="426"/>
      <c r="E9" s="426"/>
      <c r="F9" s="426"/>
      <c r="G9" s="426"/>
      <c r="H9" s="426"/>
      <c r="I9" s="426"/>
      <c r="J9" s="426"/>
      <c r="K9" s="474"/>
      <c r="L9" s="475" t="s">
        <v>113</v>
      </c>
      <c r="M9" s="476"/>
      <c r="N9" s="476"/>
      <c r="O9" s="476"/>
      <c r="P9" s="476"/>
      <c r="Q9" s="477"/>
      <c r="R9" s="478">
        <v>57418</v>
      </c>
      <c r="S9" s="479"/>
      <c r="T9" s="479"/>
      <c r="U9" s="479"/>
      <c r="V9" s="480"/>
      <c r="W9" s="388" t="s">
        <v>114</v>
      </c>
      <c r="X9" s="389"/>
      <c r="Y9" s="389"/>
      <c r="Z9" s="389"/>
      <c r="AA9" s="389"/>
      <c r="AB9" s="389"/>
      <c r="AC9" s="389"/>
      <c r="AD9" s="389"/>
      <c r="AE9" s="389"/>
      <c r="AF9" s="389"/>
      <c r="AG9" s="389"/>
      <c r="AH9" s="389"/>
      <c r="AI9" s="389"/>
      <c r="AJ9" s="389"/>
      <c r="AK9" s="389"/>
      <c r="AL9" s="390"/>
      <c r="AM9" s="460" t="s">
        <v>115</v>
      </c>
      <c r="AN9" s="461"/>
      <c r="AO9" s="461"/>
      <c r="AP9" s="461"/>
      <c r="AQ9" s="461"/>
      <c r="AR9" s="461"/>
      <c r="AS9" s="461"/>
      <c r="AT9" s="462"/>
      <c r="AU9" s="463" t="s">
        <v>94</v>
      </c>
      <c r="AV9" s="464"/>
      <c r="AW9" s="464"/>
      <c r="AX9" s="464"/>
      <c r="AY9" s="465" t="s">
        <v>116</v>
      </c>
      <c r="AZ9" s="466"/>
      <c r="BA9" s="466"/>
      <c r="BB9" s="466"/>
      <c r="BC9" s="466"/>
      <c r="BD9" s="466"/>
      <c r="BE9" s="466"/>
      <c r="BF9" s="466"/>
      <c r="BG9" s="466"/>
      <c r="BH9" s="466"/>
      <c r="BI9" s="466"/>
      <c r="BJ9" s="466"/>
      <c r="BK9" s="466"/>
      <c r="BL9" s="466"/>
      <c r="BM9" s="467"/>
      <c r="BN9" s="431">
        <v>417518</v>
      </c>
      <c r="BO9" s="432"/>
      <c r="BP9" s="432"/>
      <c r="BQ9" s="432"/>
      <c r="BR9" s="432"/>
      <c r="BS9" s="432"/>
      <c r="BT9" s="432"/>
      <c r="BU9" s="433"/>
      <c r="BV9" s="431">
        <v>497747</v>
      </c>
      <c r="BW9" s="432"/>
      <c r="BX9" s="432"/>
      <c r="BY9" s="432"/>
      <c r="BZ9" s="432"/>
      <c r="CA9" s="432"/>
      <c r="CB9" s="432"/>
      <c r="CC9" s="433"/>
      <c r="CD9" s="434" t="s">
        <v>117</v>
      </c>
      <c r="CE9" s="435"/>
      <c r="CF9" s="435"/>
      <c r="CG9" s="435"/>
      <c r="CH9" s="435"/>
      <c r="CI9" s="435"/>
      <c r="CJ9" s="435"/>
      <c r="CK9" s="435"/>
      <c r="CL9" s="435"/>
      <c r="CM9" s="435"/>
      <c r="CN9" s="435"/>
      <c r="CO9" s="435"/>
      <c r="CP9" s="435"/>
      <c r="CQ9" s="435"/>
      <c r="CR9" s="435"/>
      <c r="CS9" s="436"/>
      <c r="CT9" s="428">
        <v>12.5</v>
      </c>
      <c r="CU9" s="429"/>
      <c r="CV9" s="429"/>
      <c r="CW9" s="429"/>
      <c r="CX9" s="429"/>
      <c r="CY9" s="429"/>
      <c r="CZ9" s="429"/>
      <c r="DA9" s="430"/>
      <c r="DB9" s="428">
        <v>14.1</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118</v>
      </c>
      <c r="M10" s="461"/>
      <c r="N10" s="461"/>
      <c r="O10" s="461"/>
      <c r="P10" s="461"/>
      <c r="Q10" s="462"/>
      <c r="R10" s="482">
        <v>62442</v>
      </c>
      <c r="S10" s="483"/>
      <c r="T10" s="483"/>
      <c r="U10" s="483"/>
      <c r="V10" s="484"/>
      <c r="W10" s="419"/>
      <c r="X10" s="420"/>
      <c r="Y10" s="420"/>
      <c r="Z10" s="420"/>
      <c r="AA10" s="420"/>
      <c r="AB10" s="420"/>
      <c r="AC10" s="420"/>
      <c r="AD10" s="420"/>
      <c r="AE10" s="420"/>
      <c r="AF10" s="420"/>
      <c r="AG10" s="420"/>
      <c r="AH10" s="420"/>
      <c r="AI10" s="420"/>
      <c r="AJ10" s="420"/>
      <c r="AK10" s="420"/>
      <c r="AL10" s="423"/>
      <c r="AM10" s="460" t="s">
        <v>119</v>
      </c>
      <c r="AN10" s="461"/>
      <c r="AO10" s="461"/>
      <c r="AP10" s="461"/>
      <c r="AQ10" s="461"/>
      <c r="AR10" s="461"/>
      <c r="AS10" s="461"/>
      <c r="AT10" s="462"/>
      <c r="AU10" s="463" t="s">
        <v>120</v>
      </c>
      <c r="AV10" s="464"/>
      <c r="AW10" s="464"/>
      <c r="AX10" s="464"/>
      <c r="AY10" s="465" t="s">
        <v>121</v>
      </c>
      <c r="AZ10" s="466"/>
      <c r="BA10" s="466"/>
      <c r="BB10" s="466"/>
      <c r="BC10" s="466"/>
      <c r="BD10" s="466"/>
      <c r="BE10" s="466"/>
      <c r="BF10" s="466"/>
      <c r="BG10" s="466"/>
      <c r="BH10" s="466"/>
      <c r="BI10" s="466"/>
      <c r="BJ10" s="466"/>
      <c r="BK10" s="466"/>
      <c r="BL10" s="466"/>
      <c r="BM10" s="467"/>
      <c r="BN10" s="431">
        <v>666348</v>
      </c>
      <c r="BO10" s="432"/>
      <c r="BP10" s="432"/>
      <c r="BQ10" s="432"/>
      <c r="BR10" s="432"/>
      <c r="BS10" s="432"/>
      <c r="BT10" s="432"/>
      <c r="BU10" s="433"/>
      <c r="BV10" s="431">
        <v>735423</v>
      </c>
      <c r="BW10" s="432"/>
      <c r="BX10" s="432"/>
      <c r="BY10" s="432"/>
      <c r="BZ10" s="432"/>
      <c r="CA10" s="432"/>
      <c r="CB10" s="432"/>
      <c r="CC10" s="433"/>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123</v>
      </c>
      <c r="M11" s="486"/>
      <c r="N11" s="486"/>
      <c r="O11" s="486"/>
      <c r="P11" s="486"/>
      <c r="Q11" s="487"/>
      <c r="R11" s="488" t="s">
        <v>124</v>
      </c>
      <c r="S11" s="489"/>
      <c r="T11" s="489"/>
      <c r="U11" s="489"/>
      <c r="V11" s="490"/>
      <c r="W11" s="419"/>
      <c r="X11" s="420"/>
      <c r="Y11" s="420"/>
      <c r="Z11" s="420"/>
      <c r="AA11" s="420"/>
      <c r="AB11" s="420"/>
      <c r="AC11" s="420"/>
      <c r="AD11" s="420"/>
      <c r="AE11" s="420"/>
      <c r="AF11" s="420"/>
      <c r="AG11" s="420"/>
      <c r="AH11" s="420"/>
      <c r="AI11" s="420"/>
      <c r="AJ11" s="420"/>
      <c r="AK11" s="420"/>
      <c r="AL11" s="423"/>
      <c r="AM11" s="460" t="s">
        <v>125</v>
      </c>
      <c r="AN11" s="461"/>
      <c r="AO11" s="461"/>
      <c r="AP11" s="461"/>
      <c r="AQ11" s="461"/>
      <c r="AR11" s="461"/>
      <c r="AS11" s="461"/>
      <c r="AT11" s="462"/>
      <c r="AU11" s="463" t="s">
        <v>126</v>
      </c>
      <c r="AV11" s="464"/>
      <c r="AW11" s="464"/>
      <c r="AX11" s="464"/>
      <c r="AY11" s="465" t="s">
        <v>127</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128</v>
      </c>
      <c r="CE11" s="435"/>
      <c r="CF11" s="435"/>
      <c r="CG11" s="435"/>
      <c r="CH11" s="435"/>
      <c r="CI11" s="435"/>
      <c r="CJ11" s="435"/>
      <c r="CK11" s="435"/>
      <c r="CL11" s="435"/>
      <c r="CM11" s="435"/>
      <c r="CN11" s="435"/>
      <c r="CO11" s="435"/>
      <c r="CP11" s="435"/>
      <c r="CQ11" s="435"/>
      <c r="CR11" s="435"/>
      <c r="CS11" s="436"/>
      <c r="CT11" s="471" t="s">
        <v>129</v>
      </c>
      <c r="CU11" s="472"/>
      <c r="CV11" s="472"/>
      <c r="CW11" s="472"/>
      <c r="CX11" s="472"/>
      <c r="CY11" s="472"/>
      <c r="CZ11" s="472"/>
      <c r="DA11" s="473"/>
      <c r="DB11" s="471" t="s">
        <v>130</v>
      </c>
      <c r="DC11" s="472"/>
      <c r="DD11" s="472"/>
      <c r="DE11" s="472"/>
      <c r="DF11" s="472"/>
      <c r="DG11" s="472"/>
      <c r="DH11" s="472"/>
      <c r="DI11" s="473"/>
      <c r="DJ11" s="186"/>
      <c r="DK11" s="186"/>
      <c r="DL11" s="186"/>
      <c r="DM11" s="186"/>
      <c r="DN11" s="186"/>
      <c r="DO11" s="186"/>
    </row>
    <row r="12" spans="1:119" ht="18.75" customHeight="1" x14ac:dyDescent="0.15">
      <c r="A12" s="187"/>
      <c r="B12" s="491" t="s">
        <v>131</v>
      </c>
      <c r="C12" s="492"/>
      <c r="D12" s="492"/>
      <c r="E12" s="492"/>
      <c r="F12" s="492"/>
      <c r="G12" s="492"/>
      <c r="H12" s="492"/>
      <c r="I12" s="492"/>
      <c r="J12" s="492"/>
      <c r="K12" s="493"/>
      <c r="L12" s="500" t="s">
        <v>132</v>
      </c>
      <c r="M12" s="501"/>
      <c r="N12" s="501"/>
      <c r="O12" s="501"/>
      <c r="P12" s="501"/>
      <c r="Q12" s="502"/>
      <c r="R12" s="503">
        <v>58238</v>
      </c>
      <c r="S12" s="504"/>
      <c r="T12" s="504"/>
      <c r="U12" s="504"/>
      <c r="V12" s="505"/>
      <c r="W12" s="506" t="s">
        <v>1</v>
      </c>
      <c r="X12" s="464"/>
      <c r="Y12" s="464"/>
      <c r="Z12" s="464"/>
      <c r="AA12" s="464"/>
      <c r="AB12" s="507"/>
      <c r="AC12" s="508" t="s">
        <v>133</v>
      </c>
      <c r="AD12" s="509"/>
      <c r="AE12" s="509"/>
      <c r="AF12" s="509"/>
      <c r="AG12" s="510"/>
      <c r="AH12" s="508" t="s">
        <v>134</v>
      </c>
      <c r="AI12" s="509"/>
      <c r="AJ12" s="509"/>
      <c r="AK12" s="509"/>
      <c r="AL12" s="511"/>
      <c r="AM12" s="460" t="s">
        <v>135</v>
      </c>
      <c r="AN12" s="461"/>
      <c r="AO12" s="461"/>
      <c r="AP12" s="461"/>
      <c r="AQ12" s="461"/>
      <c r="AR12" s="461"/>
      <c r="AS12" s="461"/>
      <c r="AT12" s="462"/>
      <c r="AU12" s="463" t="s">
        <v>126</v>
      </c>
      <c r="AV12" s="464"/>
      <c r="AW12" s="464"/>
      <c r="AX12" s="464"/>
      <c r="AY12" s="465" t="s">
        <v>136</v>
      </c>
      <c r="AZ12" s="466"/>
      <c r="BA12" s="466"/>
      <c r="BB12" s="466"/>
      <c r="BC12" s="466"/>
      <c r="BD12" s="466"/>
      <c r="BE12" s="466"/>
      <c r="BF12" s="466"/>
      <c r="BG12" s="466"/>
      <c r="BH12" s="466"/>
      <c r="BI12" s="466"/>
      <c r="BJ12" s="466"/>
      <c r="BK12" s="466"/>
      <c r="BL12" s="466"/>
      <c r="BM12" s="467"/>
      <c r="BN12" s="431">
        <v>0</v>
      </c>
      <c r="BO12" s="432"/>
      <c r="BP12" s="432"/>
      <c r="BQ12" s="432"/>
      <c r="BR12" s="432"/>
      <c r="BS12" s="432"/>
      <c r="BT12" s="432"/>
      <c r="BU12" s="433"/>
      <c r="BV12" s="431">
        <v>0</v>
      </c>
      <c r="BW12" s="432"/>
      <c r="BX12" s="432"/>
      <c r="BY12" s="432"/>
      <c r="BZ12" s="432"/>
      <c r="CA12" s="432"/>
      <c r="CB12" s="432"/>
      <c r="CC12" s="433"/>
      <c r="CD12" s="434" t="s">
        <v>137</v>
      </c>
      <c r="CE12" s="435"/>
      <c r="CF12" s="435"/>
      <c r="CG12" s="435"/>
      <c r="CH12" s="435"/>
      <c r="CI12" s="435"/>
      <c r="CJ12" s="435"/>
      <c r="CK12" s="435"/>
      <c r="CL12" s="435"/>
      <c r="CM12" s="435"/>
      <c r="CN12" s="435"/>
      <c r="CO12" s="435"/>
      <c r="CP12" s="435"/>
      <c r="CQ12" s="435"/>
      <c r="CR12" s="435"/>
      <c r="CS12" s="436"/>
      <c r="CT12" s="471" t="s">
        <v>129</v>
      </c>
      <c r="CU12" s="472"/>
      <c r="CV12" s="472"/>
      <c r="CW12" s="472"/>
      <c r="CX12" s="472"/>
      <c r="CY12" s="472"/>
      <c r="CZ12" s="472"/>
      <c r="DA12" s="473"/>
      <c r="DB12" s="471" t="s">
        <v>129</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138</v>
      </c>
      <c r="N13" s="523"/>
      <c r="O13" s="523"/>
      <c r="P13" s="523"/>
      <c r="Q13" s="524"/>
      <c r="R13" s="515">
        <v>57907</v>
      </c>
      <c r="S13" s="516"/>
      <c r="T13" s="516"/>
      <c r="U13" s="516"/>
      <c r="V13" s="517"/>
      <c r="W13" s="447" t="s">
        <v>139</v>
      </c>
      <c r="X13" s="448"/>
      <c r="Y13" s="448"/>
      <c r="Z13" s="448"/>
      <c r="AA13" s="448"/>
      <c r="AB13" s="438"/>
      <c r="AC13" s="482">
        <v>3021</v>
      </c>
      <c r="AD13" s="483"/>
      <c r="AE13" s="483"/>
      <c r="AF13" s="483"/>
      <c r="AG13" s="525"/>
      <c r="AH13" s="482">
        <v>3036</v>
      </c>
      <c r="AI13" s="483"/>
      <c r="AJ13" s="483"/>
      <c r="AK13" s="483"/>
      <c r="AL13" s="484"/>
      <c r="AM13" s="460" t="s">
        <v>140</v>
      </c>
      <c r="AN13" s="461"/>
      <c r="AO13" s="461"/>
      <c r="AP13" s="461"/>
      <c r="AQ13" s="461"/>
      <c r="AR13" s="461"/>
      <c r="AS13" s="461"/>
      <c r="AT13" s="462"/>
      <c r="AU13" s="463" t="s">
        <v>141</v>
      </c>
      <c r="AV13" s="464"/>
      <c r="AW13" s="464"/>
      <c r="AX13" s="464"/>
      <c r="AY13" s="465" t="s">
        <v>142</v>
      </c>
      <c r="AZ13" s="466"/>
      <c r="BA13" s="466"/>
      <c r="BB13" s="466"/>
      <c r="BC13" s="466"/>
      <c r="BD13" s="466"/>
      <c r="BE13" s="466"/>
      <c r="BF13" s="466"/>
      <c r="BG13" s="466"/>
      <c r="BH13" s="466"/>
      <c r="BI13" s="466"/>
      <c r="BJ13" s="466"/>
      <c r="BK13" s="466"/>
      <c r="BL13" s="466"/>
      <c r="BM13" s="467"/>
      <c r="BN13" s="431">
        <v>1083866</v>
      </c>
      <c r="BO13" s="432"/>
      <c r="BP13" s="432"/>
      <c r="BQ13" s="432"/>
      <c r="BR13" s="432"/>
      <c r="BS13" s="432"/>
      <c r="BT13" s="432"/>
      <c r="BU13" s="433"/>
      <c r="BV13" s="431">
        <v>1233170</v>
      </c>
      <c r="BW13" s="432"/>
      <c r="BX13" s="432"/>
      <c r="BY13" s="432"/>
      <c r="BZ13" s="432"/>
      <c r="CA13" s="432"/>
      <c r="CB13" s="432"/>
      <c r="CC13" s="433"/>
      <c r="CD13" s="434" t="s">
        <v>143</v>
      </c>
      <c r="CE13" s="435"/>
      <c r="CF13" s="435"/>
      <c r="CG13" s="435"/>
      <c r="CH13" s="435"/>
      <c r="CI13" s="435"/>
      <c r="CJ13" s="435"/>
      <c r="CK13" s="435"/>
      <c r="CL13" s="435"/>
      <c r="CM13" s="435"/>
      <c r="CN13" s="435"/>
      <c r="CO13" s="435"/>
      <c r="CP13" s="435"/>
      <c r="CQ13" s="435"/>
      <c r="CR13" s="435"/>
      <c r="CS13" s="436"/>
      <c r="CT13" s="428">
        <v>12.7</v>
      </c>
      <c r="CU13" s="429"/>
      <c r="CV13" s="429"/>
      <c r="CW13" s="429"/>
      <c r="CX13" s="429"/>
      <c r="CY13" s="429"/>
      <c r="CZ13" s="429"/>
      <c r="DA13" s="430"/>
      <c r="DB13" s="428">
        <v>13.4</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144</v>
      </c>
      <c r="M14" s="513"/>
      <c r="N14" s="513"/>
      <c r="O14" s="513"/>
      <c r="P14" s="513"/>
      <c r="Q14" s="514"/>
      <c r="R14" s="515">
        <v>59239</v>
      </c>
      <c r="S14" s="516"/>
      <c r="T14" s="516"/>
      <c r="U14" s="516"/>
      <c r="V14" s="517"/>
      <c r="W14" s="421"/>
      <c r="X14" s="422"/>
      <c r="Y14" s="422"/>
      <c r="Z14" s="422"/>
      <c r="AA14" s="422"/>
      <c r="AB14" s="411"/>
      <c r="AC14" s="518">
        <v>10</v>
      </c>
      <c r="AD14" s="519"/>
      <c r="AE14" s="519"/>
      <c r="AF14" s="519"/>
      <c r="AG14" s="520"/>
      <c r="AH14" s="518">
        <v>9.8000000000000007</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145</v>
      </c>
      <c r="CE14" s="527"/>
      <c r="CF14" s="527"/>
      <c r="CG14" s="527"/>
      <c r="CH14" s="527"/>
      <c r="CI14" s="527"/>
      <c r="CJ14" s="527"/>
      <c r="CK14" s="527"/>
      <c r="CL14" s="527"/>
      <c r="CM14" s="527"/>
      <c r="CN14" s="527"/>
      <c r="CO14" s="527"/>
      <c r="CP14" s="527"/>
      <c r="CQ14" s="527"/>
      <c r="CR14" s="527"/>
      <c r="CS14" s="528"/>
      <c r="CT14" s="529">
        <v>102.4</v>
      </c>
      <c r="CU14" s="530"/>
      <c r="CV14" s="530"/>
      <c r="CW14" s="530"/>
      <c r="CX14" s="530"/>
      <c r="CY14" s="530"/>
      <c r="CZ14" s="530"/>
      <c r="DA14" s="531"/>
      <c r="DB14" s="529">
        <v>124.4</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146</v>
      </c>
      <c r="N15" s="523"/>
      <c r="O15" s="523"/>
      <c r="P15" s="523"/>
      <c r="Q15" s="524"/>
      <c r="R15" s="515">
        <v>58922</v>
      </c>
      <c r="S15" s="516"/>
      <c r="T15" s="516"/>
      <c r="U15" s="516"/>
      <c r="V15" s="517"/>
      <c r="W15" s="447" t="s">
        <v>147</v>
      </c>
      <c r="X15" s="448"/>
      <c r="Y15" s="448"/>
      <c r="Z15" s="448"/>
      <c r="AA15" s="448"/>
      <c r="AB15" s="438"/>
      <c r="AC15" s="482">
        <v>9507</v>
      </c>
      <c r="AD15" s="483"/>
      <c r="AE15" s="483"/>
      <c r="AF15" s="483"/>
      <c r="AG15" s="525"/>
      <c r="AH15" s="482">
        <v>9724</v>
      </c>
      <c r="AI15" s="483"/>
      <c r="AJ15" s="483"/>
      <c r="AK15" s="483"/>
      <c r="AL15" s="484"/>
      <c r="AM15" s="460"/>
      <c r="AN15" s="461"/>
      <c r="AO15" s="461"/>
      <c r="AP15" s="461"/>
      <c r="AQ15" s="461"/>
      <c r="AR15" s="461"/>
      <c r="AS15" s="461"/>
      <c r="AT15" s="462"/>
      <c r="AU15" s="463"/>
      <c r="AV15" s="464"/>
      <c r="AW15" s="464"/>
      <c r="AX15" s="464"/>
      <c r="AY15" s="391" t="s">
        <v>148</v>
      </c>
      <c r="AZ15" s="392"/>
      <c r="BA15" s="392"/>
      <c r="BB15" s="392"/>
      <c r="BC15" s="392"/>
      <c r="BD15" s="392"/>
      <c r="BE15" s="392"/>
      <c r="BF15" s="392"/>
      <c r="BG15" s="392"/>
      <c r="BH15" s="392"/>
      <c r="BI15" s="392"/>
      <c r="BJ15" s="392"/>
      <c r="BK15" s="392"/>
      <c r="BL15" s="392"/>
      <c r="BM15" s="393"/>
      <c r="BN15" s="394">
        <v>6716784</v>
      </c>
      <c r="BO15" s="395"/>
      <c r="BP15" s="395"/>
      <c r="BQ15" s="395"/>
      <c r="BR15" s="395"/>
      <c r="BS15" s="395"/>
      <c r="BT15" s="395"/>
      <c r="BU15" s="396"/>
      <c r="BV15" s="394">
        <v>6479672</v>
      </c>
      <c r="BW15" s="395"/>
      <c r="BX15" s="395"/>
      <c r="BY15" s="395"/>
      <c r="BZ15" s="395"/>
      <c r="CA15" s="395"/>
      <c r="CB15" s="395"/>
      <c r="CC15" s="396"/>
      <c r="CD15" s="532" t="s">
        <v>149</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150</v>
      </c>
      <c r="M16" s="543"/>
      <c r="N16" s="543"/>
      <c r="O16" s="543"/>
      <c r="P16" s="543"/>
      <c r="Q16" s="544"/>
      <c r="R16" s="535" t="s">
        <v>151</v>
      </c>
      <c r="S16" s="536"/>
      <c r="T16" s="536"/>
      <c r="U16" s="536"/>
      <c r="V16" s="537"/>
      <c r="W16" s="421"/>
      <c r="X16" s="422"/>
      <c r="Y16" s="422"/>
      <c r="Z16" s="422"/>
      <c r="AA16" s="422"/>
      <c r="AB16" s="411"/>
      <c r="AC16" s="518">
        <v>31.6</v>
      </c>
      <c r="AD16" s="519"/>
      <c r="AE16" s="519"/>
      <c r="AF16" s="519"/>
      <c r="AG16" s="520"/>
      <c r="AH16" s="518">
        <v>31.3</v>
      </c>
      <c r="AI16" s="519"/>
      <c r="AJ16" s="519"/>
      <c r="AK16" s="519"/>
      <c r="AL16" s="521"/>
      <c r="AM16" s="460"/>
      <c r="AN16" s="461"/>
      <c r="AO16" s="461"/>
      <c r="AP16" s="461"/>
      <c r="AQ16" s="461"/>
      <c r="AR16" s="461"/>
      <c r="AS16" s="461"/>
      <c r="AT16" s="462"/>
      <c r="AU16" s="463"/>
      <c r="AV16" s="464"/>
      <c r="AW16" s="464"/>
      <c r="AX16" s="464"/>
      <c r="AY16" s="465" t="s">
        <v>152</v>
      </c>
      <c r="AZ16" s="466"/>
      <c r="BA16" s="466"/>
      <c r="BB16" s="466"/>
      <c r="BC16" s="466"/>
      <c r="BD16" s="466"/>
      <c r="BE16" s="466"/>
      <c r="BF16" s="466"/>
      <c r="BG16" s="466"/>
      <c r="BH16" s="466"/>
      <c r="BI16" s="466"/>
      <c r="BJ16" s="466"/>
      <c r="BK16" s="466"/>
      <c r="BL16" s="466"/>
      <c r="BM16" s="467"/>
      <c r="BN16" s="431">
        <v>19509996</v>
      </c>
      <c r="BO16" s="432"/>
      <c r="BP16" s="432"/>
      <c r="BQ16" s="432"/>
      <c r="BR16" s="432"/>
      <c r="BS16" s="432"/>
      <c r="BT16" s="432"/>
      <c r="BU16" s="433"/>
      <c r="BV16" s="431">
        <v>18834036</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153</v>
      </c>
      <c r="N17" s="539"/>
      <c r="O17" s="539"/>
      <c r="P17" s="539"/>
      <c r="Q17" s="540"/>
      <c r="R17" s="535" t="s">
        <v>154</v>
      </c>
      <c r="S17" s="536"/>
      <c r="T17" s="536"/>
      <c r="U17" s="536"/>
      <c r="V17" s="537"/>
      <c r="W17" s="447" t="s">
        <v>155</v>
      </c>
      <c r="X17" s="448"/>
      <c r="Y17" s="448"/>
      <c r="Z17" s="448"/>
      <c r="AA17" s="448"/>
      <c r="AB17" s="438"/>
      <c r="AC17" s="482">
        <v>17582</v>
      </c>
      <c r="AD17" s="483"/>
      <c r="AE17" s="483"/>
      <c r="AF17" s="483"/>
      <c r="AG17" s="525"/>
      <c r="AH17" s="482">
        <v>18325</v>
      </c>
      <c r="AI17" s="483"/>
      <c r="AJ17" s="483"/>
      <c r="AK17" s="483"/>
      <c r="AL17" s="484"/>
      <c r="AM17" s="460"/>
      <c r="AN17" s="461"/>
      <c r="AO17" s="461"/>
      <c r="AP17" s="461"/>
      <c r="AQ17" s="461"/>
      <c r="AR17" s="461"/>
      <c r="AS17" s="461"/>
      <c r="AT17" s="462"/>
      <c r="AU17" s="463"/>
      <c r="AV17" s="464"/>
      <c r="AW17" s="464"/>
      <c r="AX17" s="464"/>
      <c r="AY17" s="465" t="s">
        <v>156</v>
      </c>
      <c r="AZ17" s="466"/>
      <c r="BA17" s="466"/>
      <c r="BB17" s="466"/>
      <c r="BC17" s="466"/>
      <c r="BD17" s="466"/>
      <c r="BE17" s="466"/>
      <c r="BF17" s="466"/>
      <c r="BG17" s="466"/>
      <c r="BH17" s="466"/>
      <c r="BI17" s="466"/>
      <c r="BJ17" s="466"/>
      <c r="BK17" s="466"/>
      <c r="BL17" s="466"/>
      <c r="BM17" s="467"/>
      <c r="BN17" s="431">
        <v>8383370</v>
      </c>
      <c r="BO17" s="432"/>
      <c r="BP17" s="432"/>
      <c r="BQ17" s="432"/>
      <c r="BR17" s="432"/>
      <c r="BS17" s="432"/>
      <c r="BT17" s="432"/>
      <c r="BU17" s="433"/>
      <c r="BV17" s="431">
        <v>8154629</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157</v>
      </c>
      <c r="C18" s="474"/>
      <c r="D18" s="474"/>
      <c r="E18" s="546"/>
      <c r="F18" s="546"/>
      <c r="G18" s="546"/>
      <c r="H18" s="546"/>
      <c r="I18" s="546"/>
      <c r="J18" s="546"/>
      <c r="K18" s="546"/>
      <c r="L18" s="547">
        <v>1174.17</v>
      </c>
      <c r="M18" s="547"/>
      <c r="N18" s="547"/>
      <c r="O18" s="547"/>
      <c r="P18" s="547"/>
      <c r="Q18" s="547"/>
      <c r="R18" s="548"/>
      <c r="S18" s="548"/>
      <c r="T18" s="548"/>
      <c r="U18" s="548"/>
      <c r="V18" s="549"/>
      <c r="W18" s="449"/>
      <c r="X18" s="450"/>
      <c r="Y18" s="450"/>
      <c r="Z18" s="450"/>
      <c r="AA18" s="450"/>
      <c r="AB18" s="441"/>
      <c r="AC18" s="550">
        <v>58.4</v>
      </c>
      <c r="AD18" s="551"/>
      <c r="AE18" s="551"/>
      <c r="AF18" s="551"/>
      <c r="AG18" s="552"/>
      <c r="AH18" s="550">
        <v>59</v>
      </c>
      <c r="AI18" s="551"/>
      <c r="AJ18" s="551"/>
      <c r="AK18" s="551"/>
      <c r="AL18" s="553"/>
      <c r="AM18" s="460"/>
      <c r="AN18" s="461"/>
      <c r="AO18" s="461"/>
      <c r="AP18" s="461"/>
      <c r="AQ18" s="461"/>
      <c r="AR18" s="461"/>
      <c r="AS18" s="461"/>
      <c r="AT18" s="462"/>
      <c r="AU18" s="463"/>
      <c r="AV18" s="464"/>
      <c r="AW18" s="464"/>
      <c r="AX18" s="464"/>
      <c r="AY18" s="465" t="s">
        <v>158</v>
      </c>
      <c r="AZ18" s="466"/>
      <c r="BA18" s="466"/>
      <c r="BB18" s="466"/>
      <c r="BC18" s="466"/>
      <c r="BD18" s="466"/>
      <c r="BE18" s="466"/>
      <c r="BF18" s="466"/>
      <c r="BG18" s="466"/>
      <c r="BH18" s="466"/>
      <c r="BI18" s="466"/>
      <c r="BJ18" s="466"/>
      <c r="BK18" s="466"/>
      <c r="BL18" s="466"/>
      <c r="BM18" s="467"/>
      <c r="BN18" s="431">
        <v>19495244</v>
      </c>
      <c r="BO18" s="432"/>
      <c r="BP18" s="432"/>
      <c r="BQ18" s="432"/>
      <c r="BR18" s="432"/>
      <c r="BS18" s="432"/>
      <c r="BT18" s="432"/>
      <c r="BU18" s="433"/>
      <c r="BV18" s="431">
        <v>20068834</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159</v>
      </c>
      <c r="C19" s="474"/>
      <c r="D19" s="474"/>
      <c r="E19" s="546"/>
      <c r="F19" s="546"/>
      <c r="G19" s="546"/>
      <c r="H19" s="546"/>
      <c r="I19" s="546"/>
      <c r="J19" s="546"/>
      <c r="K19" s="546"/>
      <c r="L19" s="554">
        <v>49</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160</v>
      </c>
      <c r="AZ19" s="466"/>
      <c r="BA19" s="466"/>
      <c r="BB19" s="466"/>
      <c r="BC19" s="466"/>
      <c r="BD19" s="466"/>
      <c r="BE19" s="466"/>
      <c r="BF19" s="466"/>
      <c r="BG19" s="466"/>
      <c r="BH19" s="466"/>
      <c r="BI19" s="466"/>
      <c r="BJ19" s="466"/>
      <c r="BK19" s="466"/>
      <c r="BL19" s="466"/>
      <c r="BM19" s="467"/>
      <c r="BN19" s="431">
        <v>27473974</v>
      </c>
      <c r="BO19" s="432"/>
      <c r="BP19" s="432"/>
      <c r="BQ19" s="432"/>
      <c r="BR19" s="432"/>
      <c r="BS19" s="432"/>
      <c r="BT19" s="432"/>
      <c r="BU19" s="433"/>
      <c r="BV19" s="431">
        <v>25304125</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161</v>
      </c>
      <c r="C20" s="474"/>
      <c r="D20" s="474"/>
      <c r="E20" s="546"/>
      <c r="F20" s="546"/>
      <c r="G20" s="546"/>
      <c r="H20" s="546"/>
      <c r="I20" s="546"/>
      <c r="J20" s="546"/>
      <c r="K20" s="546"/>
      <c r="L20" s="554">
        <v>21549</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162</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163</v>
      </c>
      <c r="C22" s="569"/>
      <c r="D22" s="570"/>
      <c r="E22" s="443" t="s">
        <v>1</v>
      </c>
      <c r="F22" s="448"/>
      <c r="G22" s="448"/>
      <c r="H22" s="448"/>
      <c r="I22" s="448"/>
      <c r="J22" s="448"/>
      <c r="K22" s="438"/>
      <c r="L22" s="443" t="s">
        <v>164</v>
      </c>
      <c r="M22" s="448"/>
      <c r="N22" s="448"/>
      <c r="O22" s="448"/>
      <c r="P22" s="438"/>
      <c r="Q22" s="577" t="s">
        <v>165</v>
      </c>
      <c r="R22" s="578"/>
      <c r="S22" s="578"/>
      <c r="T22" s="578"/>
      <c r="U22" s="578"/>
      <c r="V22" s="579"/>
      <c r="W22" s="583" t="s">
        <v>166</v>
      </c>
      <c r="X22" s="569"/>
      <c r="Y22" s="570"/>
      <c r="Z22" s="443" t="s">
        <v>1</v>
      </c>
      <c r="AA22" s="448"/>
      <c r="AB22" s="448"/>
      <c r="AC22" s="448"/>
      <c r="AD22" s="448"/>
      <c r="AE22" s="448"/>
      <c r="AF22" s="448"/>
      <c r="AG22" s="438"/>
      <c r="AH22" s="596" t="s">
        <v>167</v>
      </c>
      <c r="AI22" s="448"/>
      <c r="AJ22" s="448"/>
      <c r="AK22" s="448"/>
      <c r="AL22" s="438"/>
      <c r="AM22" s="596" t="s">
        <v>168</v>
      </c>
      <c r="AN22" s="597"/>
      <c r="AO22" s="597"/>
      <c r="AP22" s="597"/>
      <c r="AQ22" s="597"/>
      <c r="AR22" s="598"/>
      <c r="AS22" s="577" t="s">
        <v>165</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169</v>
      </c>
      <c r="AZ23" s="392"/>
      <c r="BA23" s="392"/>
      <c r="BB23" s="392"/>
      <c r="BC23" s="392"/>
      <c r="BD23" s="392"/>
      <c r="BE23" s="392"/>
      <c r="BF23" s="392"/>
      <c r="BG23" s="392"/>
      <c r="BH23" s="392"/>
      <c r="BI23" s="392"/>
      <c r="BJ23" s="392"/>
      <c r="BK23" s="392"/>
      <c r="BL23" s="392"/>
      <c r="BM23" s="393"/>
      <c r="BN23" s="431">
        <v>33934025</v>
      </c>
      <c r="BO23" s="432"/>
      <c r="BP23" s="432"/>
      <c r="BQ23" s="432"/>
      <c r="BR23" s="432"/>
      <c r="BS23" s="432"/>
      <c r="BT23" s="432"/>
      <c r="BU23" s="433"/>
      <c r="BV23" s="431">
        <v>34400019</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170</v>
      </c>
      <c r="F24" s="461"/>
      <c r="G24" s="461"/>
      <c r="H24" s="461"/>
      <c r="I24" s="461"/>
      <c r="J24" s="461"/>
      <c r="K24" s="462"/>
      <c r="L24" s="482">
        <v>1</v>
      </c>
      <c r="M24" s="483"/>
      <c r="N24" s="483"/>
      <c r="O24" s="483"/>
      <c r="P24" s="525"/>
      <c r="Q24" s="482">
        <v>8004</v>
      </c>
      <c r="R24" s="483"/>
      <c r="S24" s="483"/>
      <c r="T24" s="483"/>
      <c r="U24" s="483"/>
      <c r="V24" s="525"/>
      <c r="W24" s="584"/>
      <c r="X24" s="572"/>
      <c r="Y24" s="573"/>
      <c r="Z24" s="481" t="s">
        <v>171</v>
      </c>
      <c r="AA24" s="461"/>
      <c r="AB24" s="461"/>
      <c r="AC24" s="461"/>
      <c r="AD24" s="461"/>
      <c r="AE24" s="461"/>
      <c r="AF24" s="461"/>
      <c r="AG24" s="462"/>
      <c r="AH24" s="482">
        <v>674</v>
      </c>
      <c r="AI24" s="483"/>
      <c r="AJ24" s="483"/>
      <c r="AK24" s="483"/>
      <c r="AL24" s="525"/>
      <c r="AM24" s="482">
        <v>2019978</v>
      </c>
      <c r="AN24" s="483"/>
      <c r="AO24" s="483"/>
      <c r="AP24" s="483"/>
      <c r="AQ24" s="483"/>
      <c r="AR24" s="525"/>
      <c r="AS24" s="482">
        <v>2997</v>
      </c>
      <c r="AT24" s="483"/>
      <c r="AU24" s="483"/>
      <c r="AV24" s="483"/>
      <c r="AW24" s="483"/>
      <c r="AX24" s="484"/>
      <c r="AY24" s="604" t="s">
        <v>172</v>
      </c>
      <c r="AZ24" s="605"/>
      <c r="BA24" s="605"/>
      <c r="BB24" s="605"/>
      <c r="BC24" s="605"/>
      <c r="BD24" s="605"/>
      <c r="BE24" s="605"/>
      <c r="BF24" s="605"/>
      <c r="BG24" s="605"/>
      <c r="BH24" s="605"/>
      <c r="BI24" s="605"/>
      <c r="BJ24" s="605"/>
      <c r="BK24" s="605"/>
      <c r="BL24" s="605"/>
      <c r="BM24" s="606"/>
      <c r="BN24" s="431">
        <v>32613826</v>
      </c>
      <c r="BO24" s="432"/>
      <c r="BP24" s="432"/>
      <c r="BQ24" s="432"/>
      <c r="BR24" s="432"/>
      <c r="BS24" s="432"/>
      <c r="BT24" s="432"/>
      <c r="BU24" s="433"/>
      <c r="BV24" s="431">
        <v>32917578</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173</v>
      </c>
      <c r="F25" s="461"/>
      <c r="G25" s="461"/>
      <c r="H25" s="461"/>
      <c r="I25" s="461"/>
      <c r="J25" s="461"/>
      <c r="K25" s="462"/>
      <c r="L25" s="482">
        <v>1</v>
      </c>
      <c r="M25" s="483"/>
      <c r="N25" s="483"/>
      <c r="O25" s="483"/>
      <c r="P25" s="525"/>
      <c r="Q25" s="482">
        <v>6143</v>
      </c>
      <c r="R25" s="483"/>
      <c r="S25" s="483"/>
      <c r="T25" s="483"/>
      <c r="U25" s="483"/>
      <c r="V25" s="525"/>
      <c r="W25" s="584"/>
      <c r="X25" s="572"/>
      <c r="Y25" s="573"/>
      <c r="Z25" s="481" t="s">
        <v>174</v>
      </c>
      <c r="AA25" s="461"/>
      <c r="AB25" s="461"/>
      <c r="AC25" s="461"/>
      <c r="AD25" s="461"/>
      <c r="AE25" s="461"/>
      <c r="AF25" s="461"/>
      <c r="AG25" s="462"/>
      <c r="AH25" s="482">
        <v>138</v>
      </c>
      <c r="AI25" s="483"/>
      <c r="AJ25" s="483"/>
      <c r="AK25" s="483"/>
      <c r="AL25" s="525"/>
      <c r="AM25" s="482">
        <v>397164</v>
      </c>
      <c r="AN25" s="483"/>
      <c r="AO25" s="483"/>
      <c r="AP25" s="483"/>
      <c r="AQ25" s="483"/>
      <c r="AR25" s="525"/>
      <c r="AS25" s="482">
        <v>2878</v>
      </c>
      <c r="AT25" s="483"/>
      <c r="AU25" s="483"/>
      <c r="AV25" s="483"/>
      <c r="AW25" s="483"/>
      <c r="AX25" s="484"/>
      <c r="AY25" s="391" t="s">
        <v>175</v>
      </c>
      <c r="AZ25" s="392"/>
      <c r="BA25" s="392"/>
      <c r="BB25" s="392"/>
      <c r="BC25" s="392"/>
      <c r="BD25" s="392"/>
      <c r="BE25" s="392"/>
      <c r="BF25" s="392"/>
      <c r="BG25" s="392"/>
      <c r="BH25" s="392"/>
      <c r="BI25" s="392"/>
      <c r="BJ25" s="392"/>
      <c r="BK25" s="392"/>
      <c r="BL25" s="392"/>
      <c r="BM25" s="393"/>
      <c r="BN25" s="394">
        <v>8467682</v>
      </c>
      <c r="BO25" s="395"/>
      <c r="BP25" s="395"/>
      <c r="BQ25" s="395"/>
      <c r="BR25" s="395"/>
      <c r="BS25" s="395"/>
      <c r="BT25" s="395"/>
      <c r="BU25" s="396"/>
      <c r="BV25" s="394">
        <v>8886847</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176</v>
      </c>
      <c r="F26" s="461"/>
      <c r="G26" s="461"/>
      <c r="H26" s="461"/>
      <c r="I26" s="461"/>
      <c r="J26" s="461"/>
      <c r="K26" s="462"/>
      <c r="L26" s="482">
        <v>1</v>
      </c>
      <c r="M26" s="483"/>
      <c r="N26" s="483"/>
      <c r="O26" s="483"/>
      <c r="P26" s="525"/>
      <c r="Q26" s="482">
        <v>5454</v>
      </c>
      <c r="R26" s="483"/>
      <c r="S26" s="483"/>
      <c r="T26" s="483"/>
      <c r="U26" s="483"/>
      <c r="V26" s="525"/>
      <c r="W26" s="584"/>
      <c r="X26" s="572"/>
      <c r="Y26" s="573"/>
      <c r="Z26" s="481" t="s">
        <v>177</v>
      </c>
      <c r="AA26" s="594"/>
      <c r="AB26" s="594"/>
      <c r="AC26" s="594"/>
      <c r="AD26" s="594"/>
      <c r="AE26" s="594"/>
      <c r="AF26" s="594"/>
      <c r="AG26" s="595"/>
      <c r="AH26" s="482">
        <v>50</v>
      </c>
      <c r="AI26" s="483"/>
      <c r="AJ26" s="483"/>
      <c r="AK26" s="483"/>
      <c r="AL26" s="525"/>
      <c r="AM26" s="482">
        <v>153800</v>
      </c>
      <c r="AN26" s="483"/>
      <c r="AO26" s="483"/>
      <c r="AP26" s="483"/>
      <c r="AQ26" s="483"/>
      <c r="AR26" s="525"/>
      <c r="AS26" s="482">
        <v>3076</v>
      </c>
      <c r="AT26" s="483"/>
      <c r="AU26" s="483"/>
      <c r="AV26" s="483"/>
      <c r="AW26" s="483"/>
      <c r="AX26" s="484"/>
      <c r="AY26" s="434" t="s">
        <v>178</v>
      </c>
      <c r="AZ26" s="435"/>
      <c r="BA26" s="435"/>
      <c r="BB26" s="435"/>
      <c r="BC26" s="435"/>
      <c r="BD26" s="435"/>
      <c r="BE26" s="435"/>
      <c r="BF26" s="435"/>
      <c r="BG26" s="435"/>
      <c r="BH26" s="435"/>
      <c r="BI26" s="435"/>
      <c r="BJ26" s="435"/>
      <c r="BK26" s="435"/>
      <c r="BL26" s="435"/>
      <c r="BM26" s="436"/>
      <c r="BN26" s="431" t="s">
        <v>179</v>
      </c>
      <c r="BO26" s="432"/>
      <c r="BP26" s="432"/>
      <c r="BQ26" s="432"/>
      <c r="BR26" s="432"/>
      <c r="BS26" s="432"/>
      <c r="BT26" s="432"/>
      <c r="BU26" s="433"/>
      <c r="BV26" s="431" t="s">
        <v>179</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180</v>
      </c>
      <c r="F27" s="461"/>
      <c r="G27" s="461"/>
      <c r="H27" s="461"/>
      <c r="I27" s="461"/>
      <c r="J27" s="461"/>
      <c r="K27" s="462"/>
      <c r="L27" s="482">
        <v>1</v>
      </c>
      <c r="M27" s="483"/>
      <c r="N27" s="483"/>
      <c r="O27" s="483"/>
      <c r="P27" s="525"/>
      <c r="Q27" s="482">
        <v>3590</v>
      </c>
      <c r="R27" s="483"/>
      <c r="S27" s="483"/>
      <c r="T27" s="483"/>
      <c r="U27" s="483"/>
      <c r="V27" s="525"/>
      <c r="W27" s="584"/>
      <c r="X27" s="572"/>
      <c r="Y27" s="573"/>
      <c r="Z27" s="481" t="s">
        <v>181</v>
      </c>
      <c r="AA27" s="461"/>
      <c r="AB27" s="461"/>
      <c r="AC27" s="461"/>
      <c r="AD27" s="461"/>
      <c r="AE27" s="461"/>
      <c r="AF27" s="461"/>
      <c r="AG27" s="462"/>
      <c r="AH27" s="482">
        <v>3</v>
      </c>
      <c r="AI27" s="483"/>
      <c r="AJ27" s="483"/>
      <c r="AK27" s="483"/>
      <c r="AL27" s="525"/>
      <c r="AM27" s="482">
        <v>12504</v>
      </c>
      <c r="AN27" s="483"/>
      <c r="AO27" s="483"/>
      <c r="AP27" s="483"/>
      <c r="AQ27" s="483"/>
      <c r="AR27" s="525"/>
      <c r="AS27" s="482">
        <v>4168</v>
      </c>
      <c r="AT27" s="483"/>
      <c r="AU27" s="483"/>
      <c r="AV27" s="483"/>
      <c r="AW27" s="483"/>
      <c r="AX27" s="484"/>
      <c r="AY27" s="526" t="s">
        <v>182</v>
      </c>
      <c r="AZ27" s="527"/>
      <c r="BA27" s="527"/>
      <c r="BB27" s="527"/>
      <c r="BC27" s="527"/>
      <c r="BD27" s="527"/>
      <c r="BE27" s="527"/>
      <c r="BF27" s="527"/>
      <c r="BG27" s="527"/>
      <c r="BH27" s="527"/>
      <c r="BI27" s="527"/>
      <c r="BJ27" s="527"/>
      <c r="BK27" s="527"/>
      <c r="BL27" s="527"/>
      <c r="BM27" s="528"/>
      <c r="BN27" s="607">
        <v>325131</v>
      </c>
      <c r="BO27" s="608"/>
      <c r="BP27" s="608"/>
      <c r="BQ27" s="608"/>
      <c r="BR27" s="608"/>
      <c r="BS27" s="608"/>
      <c r="BT27" s="608"/>
      <c r="BU27" s="609"/>
      <c r="BV27" s="607">
        <v>325110</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183</v>
      </c>
      <c r="F28" s="461"/>
      <c r="G28" s="461"/>
      <c r="H28" s="461"/>
      <c r="I28" s="461"/>
      <c r="J28" s="461"/>
      <c r="K28" s="462"/>
      <c r="L28" s="482">
        <v>1</v>
      </c>
      <c r="M28" s="483"/>
      <c r="N28" s="483"/>
      <c r="O28" s="483"/>
      <c r="P28" s="525"/>
      <c r="Q28" s="482">
        <v>2950</v>
      </c>
      <c r="R28" s="483"/>
      <c r="S28" s="483"/>
      <c r="T28" s="483"/>
      <c r="U28" s="483"/>
      <c r="V28" s="525"/>
      <c r="W28" s="584"/>
      <c r="X28" s="572"/>
      <c r="Y28" s="573"/>
      <c r="Z28" s="481" t="s">
        <v>184</v>
      </c>
      <c r="AA28" s="461"/>
      <c r="AB28" s="461"/>
      <c r="AC28" s="461"/>
      <c r="AD28" s="461"/>
      <c r="AE28" s="461"/>
      <c r="AF28" s="461"/>
      <c r="AG28" s="462"/>
      <c r="AH28" s="482" t="s">
        <v>179</v>
      </c>
      <c r="AI28" s="483"/>
      <c r="AJ28" s="483"/>
      <c r="AK28" s="483"/>
      <c r="AL28" s="525"/>
      <c r="AM28" s="482" t="s">
        <v>179</v>
      </c>
      <c r="AN28" s="483"/>
      <c r="AO28" s="483"/>
      <c r="AP28" s="483"/>
      <c r="AQ28" s="483"/>
      <c r="AR28" s="525"/>
      <c r="AS28" s="482" t="s">
        <v>185</v>
      </c>
      <c r="AT28" s="483"/>
      <c r="AU28" s="483"/>
      <c r="AV28" s="483"/>
      <c r="AW28" s="483"/>
      <c r="AX28" s="484"/>
      <c r="AY28" s="610" t="s">
        <v>186</v>
      </c>
      <c r="AZ28" s="611"/>
      <c r="BA28" s="611"/>
      <c r="BB28" s="612"/>
      <c r="BC28" s="391" t="s">
        <v>48</v>
      </c>
      <c r="BD28" s="392"/>
      <c r="BE28" s="392"/>
      <c r="BF28" s="392"/>
      <c r="BG28" s="392"/>
      <c r="BH28" s="392"/>
      <c r="BI28" s="392"/>
      <c r="BJ28" s="392"/>
      <c r="BK28" s="392"/>
      <c r="BL28" s="392"/>
      <c r="BM28" s="393"/>
      <c r="BN28" s="394">
        <v>3097286</v>
      </c>
      <c r="BO28" s="395"/>
      <c r="BP28" s="395"/>
      <c r="BQ28" s="395"/>
      <c r="BR28" s="395"/>
      <c r="BS28" s="395"/>
      <c r="BT28" s="395"/>
      <c r="BU28" s="396"/>
      <c r="BV28" s="394">
        <v>2430938</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187</v>
      </c>
      <c r="F29" s="461"/>
      <c r="G29" s="461"/>
      <c r="H29" s="461"/>
      <c r="I29" s="461"/>
      <c r="J29" s="461"/>
      <c r="K29" s="462"/>
      <c r="L29" s="482">
        <v>20</v>
      </c>
      <c r="M29" s="483"/>
      <c r="N29" s="483"/>
      <c r="O29" s="483"/>
      <c r="P29" s="525"/>
      <c r="Q29" s="482">
        <v>2730</v>
      </c>
      <c r="R29" s="483"/>
      <c r="S29" s="483"/>
      <c r="T29" s="483"/>
      <c r="U29" s="483"/>
      <c r="V29" s="525"/>
      <c r="W29" s="585"/>
      <c r="X29" s="586"/>
      <c r="Y29" s="587"/>
      <c r="Z29" s="481" t="s">
        <v>188</v>
      </c>
      <c r="AA29" s="461"/>
      <c r="AB29" s="461"/>
      <c r="AC29" s="461"/>
      <c r="AD29" s="461"/>
      <c r="AE29" s="461"/>
      <c r="AF29" s="461"/>
      <c r="AG29" s="462"/>
      <c r="AH29" s="482">
        <v>677</v>
      </c>
      <c r="AI29" s="483"/>
      <c r="AJ29" s="483"/>
      <c r="AK29" s="483"/>
      <c r="AL29" s="525"/>
      <c r="AM29" s="482">
        <v>2032482</v>
      </c>
      <c r="AN29" s="483"/>
      <c r="AO29" s="483"/>
      <c r="AP29" s="483"/>
      <c r="AQ29" s="483"/>
      <c r="AR29" s="525"/>
      <c r="AS29" s="482">
        <v>3002</v>
      </c>
      <c r="AT29" s="483"/>
      <c r="AU29" s="483"/>
      <c r="AV29" s="483"/>
      <c r="AW29" s="483"/>
      <c r="AX29" s="484"/>
      <c r="AY29" s="613"/>
      <c r="AZ29" s="614"/>
      <c r="BA29" s="614"/>
      <c r="BB29" s="615"/>
      <c r="BC29" s="465" t="s">
        <v>189</v>
      </c>
      <c r="BD29" s="466"/>
      <c r="BE29" s="466"/>
      <c r="BF29" s="466"/>
      <c r="BG29" s="466"/>
      <c r="BH29" s="466"/>
      <c r="BI29" s="466"/>
      <c r="BJ29" s="466"/>
      <c r="BK29" s="466"/>
      <c r="BL29" s="466"/>
      <c r="BM29" s="467"/>
      <c r="BN29" s="431">
        <v>915147</v>
      </c>
      <c r="BO29" s="432"/>
      <c r="BP29" s="432"/>
      <c r="BQ29" s="432"/>
      <c r="BR29" s="432"/>
      <c r="BS29" s="432"/>
      <c r="BT29" s="432"/>
      <c r="BU29" s="433"/>
      <c r="BV29" s="431">
        <v>629744</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190</v>
      </c>
      <c r="X30" s="592"/>
      <c r="Y30" s="592"/>
      <c r="Z30" s="592"/>
      <c r="AA30" s="592"/>
      <c r="AB30" s="592"/>
      <c r="AC30" s="592"/>
      <c r="AD30" s="592"/>
      <c r="AE30" s="592"/>
      <c r="AF30" s="592"/>
      <c r="AG30" s="593"/>
      <c r="AH30" s="550">
        <v>93.4</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2387671</v>
      </c>
      <c r="BO30" s="608"/>
      <c r="BP30" s="608"/>
      <c r="BQ30" s="608"/>
      <c r="BR30" s="608"/>
      <c r="BS30" s="608"/>
      <c r="BT30" s="608"/>
      <c r="BU30" s="609"/>
      <c r="BV30" s="607">
        <v>3364583</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197</v>
      </c>
      <c r="D33" s="455"/>
      <c r="E33" s="420" t="s">
        <v>198</v>
      </c>
      <c r="F33" s="420"/>
      <c r="G33" s="420"/>
      <c r="H33" s="420"/>
      <c r="I33" s="420"/>
      <c r="J33" s="420"/>
      <c r="K33" s="420"/>
      <c r="L33" s="420"/>
      <c r="M33" s="420"/>
      <c r="N33" s="420"/>
      <c r="O33" s="420"/>
      <c r="P33" s="420"/>
      <c r="Q33" s="420"/>
      <c r="R33" s="420"/>
      <c r="S33" s="420"/>
      <c r="T33" s="216"/>
      <c r="U33" s="455" t="s">
        <v>197</v>
      </c>
      <c r="V33" s="455"/>
      <c r="W33" s="420" t="s">
        <v>198</v>
      </c>
      <c r="X33" s="420"/>
      <c r="Y33" s="420"/>
      <c r="Z33" s="420"/>
      <c r="AA33" s="420"/>
      <c r="AB33" s="420"/>
      <c r="AC33" s="420"/>
      <c r="AD33" s="420"/>
      <c r="AE33" s="420"/>
      <c r="AF33" s="420"/>
      <c r="AG33" s="420"/>
      <c r="AH33" s="420"/>
      <c r="AI33" s="420"/>
      <c r="AJ33" s="420"/>
      <c r="AK33" s="420"/>
      <c r="AL33" s="216"/>
      <c r="AM33" s="455" t="s">
        <v>197</v>
      </c>
      <c r="AN33" s="455"/>
      <c r="AO33" s="420" t="s">
        <v>198</v>
      </c>
      <c r="AP33" s="420"/>
      <c r="AQ33" s="420"/>
      <c r="AR33" s="420"/>
      <c r="AS33" s="420"/>
      <c r="AT33" s="420"/>
      <c r="AU33" s="420"/>
      <c r="AV33" s="420"/>
      <c r="AW33" s="420"/>
      <c r="AX33" s="420"/>
      <c r="AY33" s="420"/>
      <c r="AZ33" s="420"/>
      <c r="BA33" s="420"/>
      <c r="BB33" s="420"/>
      <c r="BC33" s="420"/>
      <c r="BD33" s="217"/>
      <c r="BE33" s="420" t="s">
        <v>199</v>
      </c>
      <c r="BF33" s="420"/>
      <c r="BG33" s="420" t="s">
        <v>200</v>
      </c>
      <c r="BH33" s="420"/>
      <c r="BI33" s="420"/>
      <c r="BJ33" s="420"/>
      <c r="BK33" s="420"/>
      <c r="BL33" s="420"/>
      <c r="BM33" s="420"/>
      <c r="BN33" s="420"/>
      <c r="BO33" s="420"/>
      <c r="BP33" s="420"/>
      <c r="BQ33" s="420"/>
      <c r="BR33" s="420"/>
      <c r="BS33" s="420"/>
      <c r="BT33" s="420"/>
      <c r="BU33" s="420"/>
      <c r="BV33" s="217"/>
      <c r="BW33" s="455" t="s">
        <v>199</v>
      </c>
      <c r="BX33" s="455"/>
      <c r="BY33" s="420" t="s">
        <v>201</v>
      </c>
      <c r="BZ33" s="420"/>
      <c r="CA33" s="420"/>
      <c r="CB33" s="420"/>
      <c r="CC33" s="420"/>
      <c r="CD33" s="420"/>
      <c r="CE33" s="420"/>
      <c r="CF33" s="420"/>
      <c r="CG33" s="420"/>
      <c r="CH33" s="420"/>
      <c r="CI33" s="420"/>
      <c r="CJ33" s="420"/>
      <c r="CK33" s="420"/>
      <c r="CL33" s="420"/>
      <c r="CM33" s="420"/>
      <c r="CN33" s="216"/>
      <c r="CO33" s="455" t="s">
        <v>202</v>
      </c>
      <c r="CP33" s="455"/>
      <c r="CQ33" s="420" t="s">
        <v>203</v>
      </c>
      <c r="CR33" s="420"/>
      <c r="CS33" s="420"/>
      <c r="CT33" s="420"/>
      <c r="CU33" s="420"/>
      <c r="CV33" s="420"/>
      <c r="CW33" s="420"/>
      <c r="CX33" s="420"/>
      <c r="CY33" s="420"/>
      <c r="CZ33" s="420"/>
      <c r="DA33" s="420"/>
      <c r="DB33" s="420"/>
      <c r="DC33" s="420"/>
      <c r="DD33" s="420"/>
      <c r="DE33" s="420"/>
      <c r="DF33" s="216"/>
      <c r="DG33" s="619" t="s">
        <v>204</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5</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f>IF(AO34="","",MAX(C34:D43,U34:V43)+1)</f>
        <v>8</v>
      </c>
      <c r="AN34" s="620"/>
      <c r="AO34" s="621" t="str">
        <f>IF('各会計、関係団体の財政状況及び健全化判断比率'!B31="","",'各会計、関係団体の財政状況及び健全化判断比率'!B31)</f>
        <v>上水道事業会計</v>
      </c>
      <c r="AP34" s="621"/>
      <c r="AQ34" s="621"/>
      <c r="AR34" s="621"/>
      <c r="AS34" s="621"/>
      <c r="AT34" s="621"/>
      <c r="AU34" s="621"/>
      <c r="AV34" s="621"/>
      <c r="AW34" s="621"/>
      <c r="AX34" s="621"/>
      <c r="AY34" s="621"/>
      <c r="AZ34" s="621"/>
      <c r="BA34" s="621"/>
      <c r="BB34" s="621"/>
      <c r="BC34" s="621"/>
      <c r="BD34" s="214"/>
      <c r="BE34" s="620" t="str">
        <f>IF(BG34="","",MAX(C34:D43,U34:V43,AM34:AN43)+1)</f>
        <v/>
      </c>
      <c r="BF34" s="620"/>
      <c r="BG34" s="621"/>
      <c r="BH34" s="621"/>
      <c r="BI34" s="621"/>
      <c r="BJ34" s="621"/>
      <c r="BK34" s="621"/>
      <c r="BL34" s="621"/>
      <c r="BM34" s="621"/>
      <c r="BN34" s="621"/>
      <c r="BO34" s="621"/>
      <c r="BP34" s="621"/>
      <c r="BQ34" s="621"/>
      <c r="BR34" s="621"/>
      <c r="BS34" s="621"/>
      <c r="BT34" s="621"/>
      <c r="BU34" s="621"/>
      <c r="BV34" s="214"/>
      <c r="BW34" s="620">
        <f>IF(BY34="","",MAX(C34:D43,U34:V43,AM34:AN43,BE34:BF43)+1)</f>
        <v>11</v>
      </c>
      <c r="BX34" s="620"/>
      <c r="BY34" s="621" t="str">
        <f>IF('各会計、関係団体の財政状況及び健全化判断比率'!B68="","",'各会計、関係団体の財政状況及び健全化判断比率'!B68)</f>
        <v>下越福祉行政組合【一般会計】</v>
      </c>
      <c r="BZ34" s="621"/>
      <c r="CA34" s="621"/>
      <c r="CB34" s="621"/>
      <c r="CC34" s="621"/>
      <c r="CD34" s="621"/>
      <c r="CE34" s="621"/>
      <c r="CF34" s="621"/>
      <c r="CG34" s="621"/>
      <c r="CH34" s="621"/>
      <c r="CI34" s="621"/>
      <c r="CJ34" s="621"/>
      <c r="CK34" s="621"/>
      <c r="CL34" s="621"/>
      <c r="CM34" s="621"/>
      <c r="CN34" s="214"/>
      <c r="CO34" s="620">
        <f>IF(CQ34="","",MAX(C34:D43,U34:V43,AM34:AN43,BE34:BF43,BW34:BX43)+1)</f>
        <v>21</v>
      </c>
      <c r="CP34" s="620"/>
      <c r="CQ34" s="621" t="str">
        <f>IF('各会計、関係団体の財政状況及び健全化判断比率'!BS7="","",'各会計、関係団体の財政状況及び健全化判断比率'!BS7)</f>
        <v>公益財団法人　イヨボヤの里開発公社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f>IF(E35="","",C34+1)</f>
        <v>2</v>
      </c>
      <c r="D35" s="620"/>
      <c r="E35" s="621" t="str">
        <f>IF('各会計、関係団体の財政状況及び健全化判断比率'!B8="","",'各会計、関係団体の財政状況及び健全化判断比率'!B8)</f>
        <v>土地取得特別会計</v>
      </c>
      <c r="F35" s="621"/>
      <c r="G35" s="621"/>
      <c r="H35" s="621"/>
      <c r="I35" s="621"/>
      <c r="J35" s="621"/>
      <c r="K35" s="621"/>
      <c r="L35" s="621"/>
      <c r="M35" s="621"/>
      <c r="N35" s="621"/>
      <c r="O35" s="621"/>
      <c r="P35" s="621"/>
      <c r="Q35" s="621"/>
      <c r="R35" s="621"/>
      <c r="S35" s="621"/>
      <c r="T35" s="214"/>
      <c r="U35" s="620">
        <f>IF(W35="","",U34+1)</f>
        <v>6</v>
      </c>
      <c r="V35" s="620"/>
      <c r="W35" s="621" t="str">
        <f>IF('各会計、関係団体の財政状況及び健全化判断比率'!B29="","",'各会計、関係団体の財政状況及び健全化判断比率'!B29)</f>
        <v>後期高齢者医療特別会計</v>
      </c>
      <c r="X35" s="621"/>
      <c r="Y35" s="621"/>
      <c r="Z35" s="621"/>
      <c r="AA35" s="621"/>
      <c r="AB35" s="621"/>
      <c r="AC35" s="621"/>
      <c r="AD35" s="621"/>
      <c r="AE35" s="621"/>
      <c r="AF35" s="621"/>
      <c r="AG35" s="621"/>
      <c r="AH35" s="621"/>
      <c r="AI35" s="621"/>
      <c r="AJ35" s="621"/>
      <c r="AK35" s="621"/>
      <c r="AL35" s="214"/>
      <c r="AM35" s="620">
        <f t="shared" ref="AM35:AM43" si="0">IF(AO35="","",AM34+1)</f>
        <v>9</v>
      </c>
      <c r="AN35" s="620"/>
      <c r="AO35" s="621" t="str">
        <f>IF('各会計、関係団体の財政状況及び健全化判断比率'!B32="","",'各会計、関係団体の財政状況及び健全化判断比率'!B32)</f>
        <v>簡易水道事業会計</v>
      </c>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12</v>
      </c>
      <c r="BX35" s="620"/>
      <c r="BY35" s="621" t="str">
        <f>IF('各会計、関係団体の財政状況及び健全化判断比率'!B69="","",'各会計、関係団体の財政状況及び健全化判断比率'!B69)</f>
        <v>下越福祉行政組合【老人ホーム特別会計】</v>
      </c>
      <c r="BZ35" s="621"/>
      <c r="CA35" s="621"/>
      <c r="CB35" s="621"/>
      <c r="CC35" s="621"/>
      <c r="CD35" s="621"/>
      <c r="CE35" s="621"/>
      <c r="CF35" s="621"/>
      <c r="CG35" s="621"/>
      <c r="CH35" s="621"/>
      <c r="CI35" s="621"/>
      <c r="CJ35" s="621"/>
      <c r="CK35" s="621"/>
      <c r="CL35" s="621"/>
      <c r="CM35" s="621"/>
      <c r="CN35" s="214"/>
      <c r="CO35" s="620">
        <f t="shared" ref="CO35:CO43" si="3">IF(CQ35="","",CO34+1)</f>
        <v>22</v>
      </c>
      <c r="CP35" s="620"/>
      <c r="CQ35" s="621" t="str">
        <f>IF('各会計、関係団体の財政状況及び健全化判断比率'!BS8="","",'各会計、関係団体の財政状況及び健全化判断比率'!BS8)</f>
        <v>公益財団法人　山北産業振興公社</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f>IF(E36="","",C35+1)</f>
        <v>3</v>
      </c>
      <c r="D36" s="620"/>
      <c r="E36" s="621" t="str">
        <f>IF('各会計、関係団体の財政状況及び健全化判断比率'!B9="","",'各会計、関係団体の財政状況及び健全化判断比率'!B9)</f>
        <v>情報通信事業特別会計</v>
      </c>
      <c r="F36" s="621"/>
      <c r="G36" s="621"/>
      <c r="H36" s="621"/>
      <c r="I36" s="621"/>
      <c r="J36" s="621"/>
      <c r="K36" s="621"/>
      <c r="L36" s="621"/>
      <c r="M36" s="621"/>
      <c r="N36" s="621"/>
      <c r="O36" s="621"/>
      <c r="P36" s="621"/>
      <c r="Q36" s="621"/>
      <c r="R36" s="621"/>
      <c r="S36" s="621"/>
      <c r="T36" s="214"/>
      <c r="U36" s="620">
        <f t="shared" ref="U36:U43" si="4">IF(W36="","",U35+1)</f>
        <v>7</v>
      </c>
      <c r="V36" s="620"/>
      <c r="W36" s="621" t="str">
        <f>IF('各会計、関係団体の財政状況及び健全化判断比率'!B30="","",'各会計、関係団体の財政状況及び健全化判断比率'!B30)</f>
        <v>介護保険特別会計</v>
      </c>
      <c r="X36" s="621"/>
      <c r="Y36" s="621"/>
      <c r="Z36" s="621"/>
      <c r="AA36" s="621"/>
      <c r="AB36" s="621"/>
      <c r="AC36" s="621"/>
      <c r="AD36" s="621"/>
      <c r="AE36" s="621"/>
      <c r="AF36" s="621"/>
      <c r="AG36" s="621"/>
      <c r="AH36" s="621"/>
      <c r="AI36" s="621"/>
      <c r="AJ36" s="621"/>
      <c r="AK36" s="621"/>
      <c r="AL36" s="214"/>
      <c r="AM36" s="620">
        <f t="shared" si="0"/>
        <v>10</v>
      </c>
      <c r="AN36" s="620"/>
      <c r="AO36" s="621" t="str">
        <f>IF('各会計、関係団体の財政状況及び健全化判断比率'!B33="","",'各会計、関係団体の財政状況及び健全化判断比率'!B33)</f>
        <v>下水道事業会計</v>
      </c>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13</v>
      </c>
      <c r="BX36" s="620"/>
      <c r="BY36" s="621" t="str">
        <f>IF('各会計、関係団体の財政状況及び健全化判断比率'!B70="","",'各会計、関係団体の財政状況及び健全化判断比率'!B70)</f>
        <v>下越福祉行政組合【保健施設特別会計】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f>IF(E37="","",C36+1)</f>
        <v>4</v>
      </c>
      <c r="D37" s="620"/>
      <c r="E37" s="621" t="str">
        <f>IF('各会計、関係団体の財政状況及び健全化判断比率'!B10="","",'各会計、関係団体の財政状況及び健全化判断比率'!B10)</f>
        <v>蒲萄スキー場特別会計</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14</v>
      </c>
      <c r="BX37" s="620"/>
      <c r="BY37" s="621" t="str">
        <f>IF('各会計、関係団体の財政状況及び健全化判断比率'!B71="","",'各会計、関係団体の財政状況及び健全化判断比率'!B71)</f>
        <v>新潟県市町村総合事務組合【一般会計】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15</v>
      </c>
      <c r="BX38" s="620"/>
      <c r="BY38" s="621" t="str">
        <f>IF('各会計、関係団体の財政状況及び健全化判断比率'!B72="","",'各会計、関係団体の財政状況及び健全化判断比率'!B72)</f>
        <v>新潟県市町村総合事務組合【職員退職手当支給事業特別会計】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16</v>
      </c>
      <c r="BX39" s="620"/>
      <c r="BY39" s="621" t="str">
        <f>IF('各会計、関係団体の財政状況及び健全化判断比率'!B73="","",'各会計、関係団体の財政状況及び健全化判断比率'!B73)</f>
        <v>新潟県市町村総合事務組合【消防団員等公務災害補償事務特別会計】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17</v>
      </c>
      <c r="BX40" s="620"/>
      <c r="BY40" s="621" t="str">
        <f>IF('各会計、関係団体の財政状況及び健全化判断比率'!B74="","",'各会計、関係団体の財政状況及び健全化判断比率'!B74)</f>
        <v>新潟県市町村総合事務組合【消防賞じゅつ金支給事業特別会計】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18</v>
      </c>
      <c r="BX41" s="620"/>
      <c r="BY41" s="621" t="str">
        <f>IF('各会計、関係団体の財政状況及び健全化判断比率'!B75="","",'各会計、関係団体の財政状況及び健全化判断比率'!B75)</f>
        <v>新潟県市町村総合事務組合【非常勤職員公務災害補償等特別会計】</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f t="shared" si="2"/>
        <v>19</v>
      </c>
      <c r="BX42" s="620"/>
      <c r="BY42" s="621" t="str">
        <f>IF('各会計、関係団体の財政状況及び健全化判断比率'!B76="","",'各会計、関係団体の財政状況及び健全化判断比率'!B76)</f>
        <v>新潟県市町村総合事務組合【交通災害共済事業特別会計】</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f t="shared" si="2"/>
        <v>20</v>
      </c>
      <c r="BX43" s="620"/>
      <c r="BY43" s="621" t="str">
        <f>IF('各会計、関係団体の財政状況及び健全化判断比率'!B77="","",'各会計、関係団体の財政状況及び健全化判断比率'!B77)</f>
        <v>新潟県後期高齢者医療広域連合【一般会計】</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wdyoKWJKqrU0rx21vaeFd6FzQdZ38jxQKNrD+A+fL//RZrBPcpwHlZ0ydyR1uv15nE02b4NTVTL6YorOXRATOg==" saltValue="E4Z1ZzzxxAHLDurygfeta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12" t="s">
        <v>568</v>
      </c>
      <c r="D34" s="1212"/>
      <c r="E34" s="1213"/>
      <c r="F34" s="32">
        <v>4.91</v>
      </c>
      <c r="G34" s="33">
        <v>3.13</v>
      </c>
      <c r="H34" s="33">
        <v>4.17</v>
      </c>
      <c r="I34" s="33">
        <v>6.49</v>
      </c>
      <c r="J34" s="34">
        <v>8.24</v>
      </c>
      <c r="K34" s="22"/>
      <c r="L34" s="22"/>
      <c r="M34" s="22"/>
      <c r="N34" s="22"/>
      <c r="O34" s="22"/>
      <c r="P34" s="22"/>
    </row>
    <row r="35" spans="1:16" ht="39" customHeight="1" x14ac:dyDescent="0.15">
      <c r="A35" s="22"/>
      <c r="B35" s="35"/>
      <c r="C35" s="1206" t="s">
        <v>569</v>
      </c>
      <c r="D35" s="1207"/>
      <c r="E35" s="1208"/>
      <c r="F35" s="36">
        <v>2.25</v>
      </c>
      <c r="G35" s="37">
        <v>2.48</v>
      </c>
      <c r="H35" s="37">
        <v>2.78</v>
      </c>
      <c r="I35" s="37">
        <v>2.69</v>
      </c>
      <c r="J35" s="38">
        <v>2.68</v>
      </c>
      <c r="K35" s="22"/>
      <c r="L35" s="22"/>
      <c r="M35" s="22"/>
      <c r="N35" s="22"/>
      <c r="O35" s="22"/>
      <c r="P35" s="22"/>
    </row>
    <row r="36" spans="1:16" ht="39" customHeight="1" x14ac:dyDescent="0.15">
      <c r="A36" s="22"/>
      <c r="B36" s="35"/>
      <c r="C36" s="1206" t="s">
        <v>570</v>
      </c>
      <c r="D36" s="1207"/>
      <c r="E36" s="1208"/>
      <c r="F36" s="36" t="s">
        <v>520</v>
      </c>
      <c r="G36" s="37" t="s">
        <v>520</v>
      </c>
      <c r="H36" s="37" t="s">
        <v>520</v>
      </c>
      <c r="I36" s="37" t="s">
        <v>520</v>
      </c>
      <c r="J36" s="38">
        <v>1.22</v>
      </c>
      <c r="K36" s="22"/>
      <c r="L36" s="22"/>
      <c r="M36" s="22"/>
      <c r="N36" s="22"/>
      <c r="O36" s="22"/>
      <c r="P36" s="22"/>
    </row>
    <row r="37" spans="1:16" ht="39" customHeight="1" x14ac:dyDescent="0.15">
      <c r="A37" s="22"/>
      <c r="B37" s="35"/>
      <c r="C37" s="1206" t="s">
        <v>571</v>
      </c>
      <c r="D37" s="1207"/>
      <c r="E37" s="1208"/>
      <c r="F37" s="36">
        <v>1.1499999999999999</v>
      </c>
      <c r="G37" s="37">
        <v>1.57</v>
      </c>
      <c r="H37" s="37">
        <v>1.17</v>
      </c>
      <c r="I37" s="37">
        <v>0.83</v>
      </c>
      <c r="J37" s="38">
        <v>1.04</v>
      </c>
      <c r="K37" s="22"/>
      <c r="L37" s="22"/>
      <c r="M37" s="22"/>
      <c r="N37" s="22"/>
      <c r="O37" s="22"/>
      <c r="P37" s="22"/>
    </row>
    <row r="38" spans="1:16" ht="39" customHeight="1" x14ac:dyDescent="0.15">
      <c r="A38" s="22"/>
      <c r="B38" s="35"/>
      <c r="C38" s="1206" t="s">
        <v>572</v>
      </c>
      <c r="D38" s="1207"/>
      <c r="E38" s="1208"/>
      <c r="F38" s="36">
        <v>0.9</v>
      </c>
      <c r="G38" s="37">
        <v>1.35</v>
      </c>
      <c r="H38" s="37">
        <v>1.65</v>
      </c>
      <c r="I38" s="37">
        <v>0.82</v>
      </c>
      <c r="J38" s="38">
        <v>0.74</v>
      </c>
      <c r="K38" s="22"/>
      <c r="L38" s="22"/>
      <c r="M38" s="22"/>
      <c r="N38" s="22"/>
      <c r="O38" s="22"/>
      <c r="P38" s="22"/>
    </row>
    <row r="39" spans="1:16" ht="39" customHeight="1" x14ac:dyDescent="0.15">
      <c r="A39" s="22"/>
      <c r="B39" s="35"/>
      <c r="C39" s="1206" t="s">
        <v>573</v>
      </c>
      <c r="D39" s="1207"/>
      <c r="E39" s="1208"/>
      <c r="F39" s="36" t="s">
        <v>520</v>
      </c>
      <c r="G39" s="37" t="s">
        <v>520</v>
      </c>
      <c r="H39" s="37" t="s">
        <v>520</v>
      </c>
      <c r="I39" s="37" t="s">
        <v>520</v>
      </c>
      <c r="J39" s="38">
        <v>0.05</v>
      </c>
      <c r="K39" s="22"/>
      <c r="L39" s="22"/>
      <c r="M39" s="22"/>
      <c r="N39" s="22"/>
      <c r="O39" s="22"/>
      <c r="P39" s="22"/>
    </row>
    <row r="40" spans="1:16" ht="39" customHeight="1" x14ac:dyDescent="0.15">
      <c r="A40" s="22"/>
      <c r="B40" s="35"/>
      <c r="C40" s="1206" t="s">
        <v>574</v>
      </c>
      <c r="D40" s="1207"/>
      <c r="E40" s="1208"/>
      <c r="F40" s="36">
        <v>0.03</v>
      </c>
      <c r="G40" s="37">
        <v>0.03</v>
      </c>
      <c r="H40" s="37">
        <v>0.04</v>
      </c>
      <c r="I40" s="37">
        <v>0.04</v>
      </c>
      <c r="J40" s="38">
        <v>0.04</v>
      </c>
      <c r="K40" s="22"/>
      <c r="L40" s="22"/>
      <c r="M40" s="22"/>
      <c r="N40" s="22"/>
      <c r="O40" s="22"/>
      <c r="P40" s="22"/>
    </row>
    <row r="41" spans="1:16" ht="39" customHeight="1" x14ac:dyDescent="0.15">
      <c r="A41" s="22"/>
      <c r="B41" s="35"/>
      <c r="C41" s="1206" t="s">
        <v>575</v>
      </c>
      <c r="D41" s="1207"/>
      <c r="E41" s="1208"/>
      <c r="F41" s="36">
        <v>0</v>
      </c>
      <c r="G41" s="37">
        <v>0</v>
      </c>
      <c r="H41" s="37">
        <v>0</v>
      </c>
      <c r="I41" s="37">
        <v>0</v>
      </c>
      <c r="J41" s="38">
        <v>0</v>
      </c>
      <c r="K41" s="22"/>
      <c r="L41" s="22"/>
      <c r="M41" s="22"/>
      <c r="N41" s="22"/>
      <c r="O41" s="22"/>
      <c r="P41" s="22"/>
    </row>
    <row r="42" spans="1:16" ht="39" customHeight="1" x14ac:dyDescent="0.15">
      <c r="A42" s="22"/>
      <c r="B42" s="39"/>
      <c r="C42" s="1206" t="s">
        <v>576</v>
      </c>
      <c r="D42" s="1207"/>
      <c r="E42" s="1208"/>
      <c r="F42" s="36" t="s">
        <v>520</v>
      </c>
      <c r="G42" s="37" t="s">
        <v>520</v>
      </c>
      <c r="H42" s="37" t="s">
        <v>520</v>
      </c>
      <c r="I42" s="37" t="s">
        <v>577</v>
      </c>
      <c r="J42" s="38" t="s">
        <v>520</v>
      </c>
      <c r="K42" s="22"/>
      <c r="L42" s="22"/>
      <c r="M42" s="22"/>
      <c r="N42" s="22"/>
      <c r="O42" s="22"/>
      <c r="P42" s="22"/>
    </row>
    <row r="43" spans="1:16" ht="39" customHeight="1" thickBot="1" x14ac:dyDescent="0.2">
      <c r="A43" s="22"/>
      <c r="B43" s="40"/>
      <c r="C43" s="1209" t="s">
        <v>578</v>
      </c>
      <c r="D43" s="1210"/>
      <c r="E43" s="1211"/>
      <c r="F43" s="41">
        <v>0.5</v>
      </c>
      <c r="G43" s="42">
        <v>0.33</v>
      </c>
      <c r="H43" s="42">
        <v>0.36</v>
      </c>
      <c r="I43" s="42">
        <v>0.45</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dWLu7jVyhCpTx4Ayd5u5QPQzHi6W5LGdu3YXlx3e9A1QrC9gJ/AR1tpaRYbHC4i8VBtFtQ4gP6GMz8zqyuGcQ==" saltValue="hF6ecfyPRNSx6t9SG13Ah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3568</v>
      </c>
      <c r="L45" s="60">
        <v>3615</v>
      </c>
      <c r="M45" s="60">
        <v>3659</v>
      </c>
      <c r="N45" s="60">
        <v>3647</v>
      </c>
      <c r="O45" s="61">
        <v>3487</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520</v>
      </c>
      <c r="L46" s="64" t="s">
        <v>520</v>
      </c>
      <c r="M46" s="64" t="s">
        <v>520</v>
      </c>
      <c r="N46" s="64" t="s">
        <v>520</v>
      </c>
      <c r="O46" s="65" t="s">
        <v>520</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520</v>
      </c>
      <c r="L47" s="64" t="s">
        <v>520</v>
      </c>
      <c r="M47" s="64" t="s">
        <v>520</v>
      </c>
      <c r="N47" s="64" t="s">
        <v>520</v>
      </c>
      <c r="O47" s="65" t="s">
        <v>520</v>
      </c>
      <c r="P47" s="48"/>
      <c r="Q47" s="48"/>
      <c r="R47" s="48"/>
      <c r="S47" s="48"/>
      <c r="T47" s="48"/>
      <c r="U47" s="48"/>
    </row>
    <row r="48" spans="1:21" ht="30.75" customHeight="1" x14ac:dyDescent="0.15">
      <c r="A48" s="48"/>
      <c r="B48" s="1216"/>
      <c r="C48" s="1217"/>
      <c r="D48" s="62"/>
      <c r="E48" s="1222" t="s">
        <v>15</v>
      </c>
      <c r="F48" s="1222"/>
      <c r="G48" s="1222"/>
      <c r="H48" s="1222"/>
      <c r="I48" s="1222"/>
      <c r="J48" s="1223"/>
      <c r="K48" s="63">
        <v>2320</v>
      </c>
      <c r="L48" s="64">
        <v>2637</v>
      </c>
      <c r="M48" s="64">
        <v>2600</v>
      </c>
      <c r="N48" s="64">
        <v>2902</v>
      </c>
      <c r="O48" s="65">
        <v>2562</v>
      </c>
      <c r="P48" s="48"/>
      <c r="Q48" s="48"/>
      <c r="R48" s="48"/>
      <c r="S48" s="48"/>
      <c r="T48" s="48"/>
      <c r="U48" s="48"/>
    </row>
    <row r="49" spans="1:21" ht="30.75" customHeight="1" x14ac:dyDescent="0.15">
      <c r="A49" s="48"/>
      <c r="B49" s="1216"/>
      <c r="C49" s="1217"/>
      <c r="D49" s="62"/>
      <c r="E49" s="1222" t="s">
        <v>16</v>
      </c>
      <c r="F49" s="1222"/>
      <c r="G49" s="1222"/>
      <c r="H49" s="1222"/>
      <c r="I49" s="1222"/>
      <c r="J49" s="1223"/>
      <c r="K49" s="63">
        <v>3</v>
      </c>
      <c r="L49" s="64">
        <v>1</v>
      </c>
      <c r="M49" s="64">
        <v>0</v>
      </c>
      <c r="N49" s="64">
        <v>0</v>
      </c>
      <c r="O49" s="65">
        <v>1</v>
      </c>
      <c r="P49" s="48"/>
      <c r="Q49" s="48"/>
      <c r="R49" s="48"/>
      <c r="S49" s="48"/>
      <c r="T49" s="48"/>
      <c r="U49" s="48"/>
    </row>
    <row r="50" spans="1:21" ht="30.75" customHeight="1" x14ac:dyDescent="0.15">
      <c r="A50" s="48"/>
      <c r="B50" s="1216"/>
      <c r="C50" s="1217"/>
      <c r="D50" s="62"/>
      <c r="E50" s="1222" t="s">
        <v>17</v>
      </c>
      <c r="F50" s="1222"/>
      <c r="G50" s="1222"/>
      <c r="H50" s="1222"/>
      <c r="I50" s="1222"/>
      <c r="J50" s="1223"/>
      <c r="K50" s="63">
        <v>276</v>
      </c>
      <c r="L50" s="64">
        <v>256</v>
      </c>
      <c r="M50" s="64">
        <v>212</v>
      </c>
      <c r="N50" s="64">
        <v>179</v>
      </c>
      <c r="O50" s="65">
        <v>177</v>
      </c>
      <c r="P50" s="48"/>
      <c r="Q50" s="48"/>
      <c r="R50" s="48"/>
      <c r="S50" s="48"/>
      <c r="T50" s="48"/>
      <c r="U50" s="48"/>
    </row>
    <row r="51" spans="1:21" ht="30.75" customHeight="1" x14ac:dyDescent="0.15">
      <c r="A51" s="48"/>
      <c r="B51" s="1218"/>
      <c r="C51" s="1219"/>
      <c r="D51" s="66"/>
      <c r="E51" s="1222" t="s">
        <v>18</v>
      </c>
      <c r="F51" s="1222"/>
      <c r="G51" s="1222"/>
      <c r="H51" s="1222"/>
      <c r="I51" s="1222"/>
      <c r="J51" s="1223"/>
      <c r="K51" s="63">
        <v>0</v>
      </c>
      <c r="L51" s="64">
        <v>0</v>
      </c>
      <c r="M51" s="64">
        <v>0</v>
      </c>
      <c r="N51" s="64" t="s">
        <v>520</v>
      </c>
      <c r="O51" s="65" t="s">
        <v>520</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3926</v>
      </c>
      <c r="L52" s="64">
        <v>4100</v>
      </c>
      <c r="M52" s="64">
        <v>4256</v>
      </c>
      <c r="N52" s="64">
        <v>4324</v>
      </c>
      <c r="O52" s="65">
        <v>4137</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2241</v>
      </c>
      <c r="L53" s="69">
        <v>2409</v>
      </c>
      <c r="M53" s="69">
        <v>2215</v>
      </c>
      <c r="N53" s="69">
        <v>2404</v>
      </c>
      <c r="O53" s="70">
        <v>2090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230" t="s">
        <v>25</v>
      </c>
      <c r="C57" s="1231"/>
      <c r="D57" s="1234" t="s">
        <v>26</v>
      </c>
      <c r="E57" s="1235"/>
      <c r="F57" s="1235"/>
      <c r="G57" s="1235"/>
      <c r="H57" s="1235"/>
      <c r="I57" s="1235"/>
      <c r="J57" s="1236"/>
      <c r="K57" s="83" t="s">
        <v>586</v>
      </c>
      <c r="L57" s="84" t="s">
        <v>586</v>
      </c>
      <c r="M57" s="84" t="s">
        <v>586</v>
      </c>
      <c r="N57" s="84" t="s">
        <v>586</v>
      </c>
      <c r="O57" s="85" t="s">
        <v>586</v>
      </c>
    </row>
    <row r="58" spans="1:21" ht="31.5" customHeight="1" thickBot="1" x14ac:dyDescent="0.2">
      <c r="B58" s="1232"/>
      <c r="C58" s="1233"/>
      <c r="D58" s="1237" t="s">
        <v>27</v>
      </c>
      <c r="E58" s="1238"/>
      <c r="F58" s="1238"/>
      <c r="G58" s="1238"/>
      <c r="H58" s="1238"/>
      <c r="I58" s="1238"/>
      <c r="J58" s="1239"/>
      <c r="K58" s="86" t="s">
        <v>586</v>
      </c>
      <c r="L58" s="87" t="s">
        <v>586</v>
      </c>
      <c r="M58" s="87" t="s">
        <v>586</v>
      </c>
      <c r="N58" s="87" t="s">
        <v>586</v>
      </c>
      <c r="O58" s="88" t="s">
        <v>586</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I+Hl9dtWh20sWqW+dYWH5ysEh+TkikzS4pk+qnSss/OMpptrRnx3cB/bKJZSdtA3wmfsDPjaX4sbHfxWi2NDA==" saltValue="0a3PYX2mNI6jSR5sOpp3S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561</v>
      </c>
      <c r="J40" s="100" t="s">
        <v>562</v>
      </c>
      <c r="K40" s="100" t="s">
        <v>563</v>
      </c>
      <c r="L40" s="100" t="s">
        <v>564</v>
      </c>
      <c r="M40" s="101" t="s">
        <v>565</v>
      </c>
    </row>
    <row r="41" spans="2:13" ht="27.75" customHeight="1" x14ac:dyDescent="0.15">
      <c r="B41" s="1240" t="s">
        <v>30</v>
      </c>
      <c r="C41" s="1241"/>
      <c r="D41" s="102"/>
      <c r="E41" s="1246" t="s">
        <v>31</v>
      </c>
      <c r="F41" s="1246"/>
      <c r="G41" s="1246"/>
      <c r="H41" s="1247"/>
      <c r="I41" s="103">
        <v>32637</v>
      </c>
      <c r="J41" s="104">
        <v>32437</v>
      </c>
      <c r="K41" s="104">
        <v>33937</v>
      </c>
      <c r="L41" s="104">
        <v>34400</v>
      </c>
      <c r="M41" s="105">
        <v>33934</v>
      </c>
    </row>
    <row r="42" spans="2:13" ht="27.75" customHeight="1" x14ac:dyDescent="0.15">
      <c r="B42" s="1242"/>
      <c r="C42" s="1243"/>
      <c r="D42" s="106"/>
      <c r="E42" s="1248" t="s">
        <v>32</v>
      </c>
      <c r="F42" s="1248"/>
      <c r="G42" s="1248"/>
      <c r="H42" s="1249"/>
      <c r="I42" s="107">
        <v>1476</v>
      </c>
      <c r="J42" s="108">
        <v>1294</v>
      </c>
      <c r="K42" s="108">
        <v>1087</v>
      </c>
      <c r="L42" s="108">
        <v>911</v>
      </c>
      <c r="M42" s="109">
        <v>714</v>
      </c>
    </row>
    <row r="43" spans="2:13" ht="27.75" customHeight="1" x14ac:dyDescent="0.15">
      <c r="B43" s="1242"/>
      <c r="C43" s="1243"/>
      <c r="D43" s="106"/>
      <c r="E43" s="1248" t="s">
        <v>33</v>
      </c>
      <c r="F43" s="1248"/>
      <c r="G43" s="1248"/>
      <c r="H43" s="1249"/>
      <c r="I43" s="107">
        <v>39332</v>
      </c>
      <c r="J43" s="108">
        <v>38974</v>
      </c>
      <c r="K43" s="108">
        <v>36352</v>
      </c>
      <c r="L43" s="108">
        <v>34787</v>
      </c>
      <c r="M43" s="109">
        <v>31533</v>
      </c>
    </row>
    <row r="44" spans="2:13" ht="27.75" customHeight="1" x14ac:dyDescent="0.15">
      <c r="B44" s="1242"/>
      <c r="C44" s="1243"/>
      <c r="D44" s="106"/>
      <c r="E44" s="1248" t="s">
        <v>34</v>
      </c>
      <c r="F44" s="1248"/>
      <c r="G44" s="1248"/>
      <c r="H44" s="1249"/>
      <c r="I44" s="107">
        <v>73</v>
      </c>
      <c r="J44" s="108">
        <v>314</v>
      </c>
      <c r="K44" s="108">
        <v>313</v>
      </c>
      <c r="L44" s="108">
        <v>351</v>
      </c>
      <c r="M44" s="109">
        <v>378</v>
      </c>
    </row>
    <row r="45" spans="2:13" ht="27.75" customHeight="1" x14ac:dyDescent="0.15">
      <c r="B45" s="1242"/>
      <c r="C45" s="1243"/>
      <c r="D45" s="106"/>
      <c r="E45" s="1248" t="s">
        <v>35</v>
      </c>
      <c r="F45" s="1248"/>
      <c r="G45" s="1248"/>
      <c r="H45" s="1249"/>
      <c r="I45" s="107">
        <v>6469</v>
      </c>
      <c r="J45" s="108">
        <v>6179</v>
      </c>
      <c r="K45" s="108">
        <v>5983</v>
      </c>
      <c r="L45" s="108">
        <v>5922</v>
      </c>
      <c r="M45" s="109">
        <v>5830</v>
      </c>
    </row>
    <row r="46" spans="2:13" ht="27.75" customHeight="1" x14ac:dyDescent="0.15">
      <c r="B46" s="1242"/>
      <c r="C46" s="1243"/>
      <c r="D46" s="110"/>
      <c r="E46" s="1248" t="s">
        <v>36</v>
      </c>
      <c r="F46" s="1248"/>
      <c r="G46" s="1248"/>
      <c r="H46" s="1249"/>
      <c r="I46" s="107" t="s">
        <v>520</v>
      </c>
      <c r="J46" s="108" t="s">
        <v>520</v>
      </c>
      <c r="K46" s="108" t="s">
        <v>520</v>
      </c>
      <c r="L46" s="108" t="s">
        <v>520</v>
      </c>
      <c r="M46" s="109" t="s">
        <v>520</v>
      </c>
    </row>
    <row r="47" spans="2:13" ht="27.75" customHeight="1" x14ac:dyDescent="0.15">
      <c r="B47" s="1242"/>
      <c r="C47" s="1243"/>
      <c r="D47" s="111"/>
      <c r="E47" s="1250" t="s">
        <v>37</v>
      </c>
      <c r="F47" s="1251"/>
      <c r="G47" s="1251"/>
      <c r="H47" s="1252"/>
      <c r="I47" s="107" t="s">
        <v>520</v>
      </c>
      <c r="J47" s="108" t="s">
        <v>520</v>
      </c>
      <c r="K47" s="108" t="s">
        <v>520</v>
      </c>
      <c r="L47" s="108" t="s">
        <v>520</v>
      </c>
      <c r="M47" s="109" t="s">
        <v>520</v>
      </c>
    </row>
    <row r="48" spans="2:13" ht="27.75" customHeight="1" x14ac:dyDescent="0.15">
      <c r="B48" s="1242"/>
      <c r="C48" s="1243"/>
      <c r="D48" s="106"/>
      <c r="E48" s="1248" t="s">
        <v>38</v>
      </c>
      <c r="F48" s="1248"/>
      <c r="G48" s="1248"/>
      <c r="H48" s="1249"/>
      <c r="I48" s="107" t="s">
        <v>520</v>
      </c>
      <c r="J48" s="108" t="s">
        <v>520</v>
      </c>
      <c r="K48" s="108" t="s">
        <v>520</v>
      </c>
      <c r="L48" s="108" t="s">
        <v>520</v>
      </c>
      <c r="M48" s="109" t="s">
        <v>520</v>
      </c>
    </row>
    <row r="49" spans="2:13" ht="27.75" customHeight="1" x14ac:dyDescent="0.15">
      <c r="B49" s="1244"/>
      <c r="C49" s="1245"/>
      <c r="D49" s="106"/>
      <c r="E49" s="1248" t="s">
        <v>39</v>
      </c>
      <c r="F49" s="1248"/>
      <c r="G49" s="1248"/>
      <c r="H49" s="1249"/>
      <c r="I49" s="107" t="s">
        <v>520</v>
      </c>
      <c r="J49" s="108" t="s">
        <v>520</v>
      </c>
      <c r="K49" s="108" t="s">
        <v>520</v>
      </c>
      <c r="L49" s="108" t="s">
        <v>520</v>
      </c>
      <c r="M49" s="109" t="s">
        <v>520</v>
      </c>
    </row>
    <row r="50" spans="2:13" ht="27.75" customHeight="1" x14ac:dyDescent="0.15">
      <c r="B50" s="1253" t="s">
        <v>40</v>
      </c>
      <c r="C50" s="1254"/>
      <c r="D50" s="112"/>
      <c r="E50" s="1248" t="s">
        <v>41</v>
      </c>
      <c r="F50" s="1248"/>
      <c r="G50" s="1248"/>
      <c r="H50" s="1249"/>
      <c r="I50" s="107">
        <v>9685</v>
      </c>
      <c r="J50" s="108">
        <v>8607</v>
      </c>
      <c r="K50" s="108">
        <v>7795</v>
      </c>
      <c r="L50" s="108">
        <v>7726</v>
      </c>
      <c r="M50" s="109">
        <v>7810</v>
      </c>
    </row>
    <row r="51" spans="2:13" ht="27.75" customHeight="1" x14ac:dyDescent="0.15">
      <c r="B51" s="1242"/>
      <c r="C51" s="1243"/>
      <c r="D51" s="106"/>
      <c r="E51" s="1248" t="s">
        <v>42</v>
      </c>
      <c r="F51" s="1248"/>
      <c r="G51" s="1248"/>
      <c r="H51" s="1249"/>
      <c r="I51" s="107">
        <v>239</v>
      </c>
      <c r="J51" s="108">
        <v>185</v>
      </c>
      <c r="K51" s="108">
        <v>145</v>
      </c>
      <c r="L51" s="108">
        <v>107</v>
      </c>
      <c r="M51" s="109">
        <v>90</v>
      </c>
    </row>
    <row r="52" spans="2:13" ht="27.75" customHeight="1" x14ac:dyDescent="0.15">
      <c r="B52" s="1244"/>
      <c r="C52" s="1245"/>
      <c r="D52" s="106"/>
      <c r="E52" s="1248" t="s">
        <v>43</v>
      </c>
      <c r="F52" s="1248"/>
      <c r="G52" s="1248"/>
      <c r="H52" s="1249"/>
      <c r="I52" s="107">
        <v>49066</v>
      </c>
      <c r="J52" s="108">
        <v>49144</v>
      </c>
      <c r="K52" s="108">
        <v>48699</v>
      </c>
      <c r="L52" s="108">
        <v>46944</v>
      </c>
      <c r="M52" s="109">
        <v>46080</v>
      </c>
    </row>
    <row r="53" spans="2:13" ht="27.75" customHeight="1" thickBot="1" x14ac:dyDescent="0.2">
      <c r="B53" s="1255" t="s">
        <v>44</v>
      </c>
      <c r="C53" s="1256"/>
      <c r="D53" s="113"/>
      <c r="E53" s="1257" t="s">
        <v>45</v>
      </c>
      <c r="F53" s="1257"/>
      <c r="G53" s="1257"/>
      <c r="H53" s="1258"/>
      <c r="I53" s="114">
        <v>20998</v>
      </c>
      <c r="J53" s="115">
        <v>21261</v>
      </c>
      <c r="K53" s="115">
        <v>21033</v>
      </c>
      <c r="L53" s="115">
        <v>21594</v>
      </c>
      <c r="M53" s="116">
        <v>18410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RgT9mmT7myrN0w6FnlYTvg8lim691uypspdA81qheGHLOmJTldCGX+q/dj3oT7prrcjeE2RQI1+VdkQolAhr3g==" saltValue="ZXYhBz+NIgJ+wC2ZJlncj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563</v>
      </c>
      <c r="G54" s="125" t="s">
        <v>564</v>
      </c>
      <c r="H54" s="126" t="s">
        <v>565</v>
      </c>
    </row>
    <row r="55" spans="2:8" ht="52.5" customHeight="1" x14ac:dyDescent="0.15">
      <c r="B55" s="127"/>
      <c r="C55" s="1267" t="s">
        <v>48</v>
      </c>
      <c r="D55" s="1267"/>
      <c r="E55" s="1268"/>
      <c r="F55" s="128">
        <v>1696</v>
      </c>
      <c r="G55" s="128">
        <v>2431</v>
      </c>
      <c r="H55" s="129">
        <v>3097</v>
      </c>
    </row>
    <row r="56" spans="2:8" ht="52.5" customHeight="1" x14ac:dyDescent="0.15">
      <c r="B56" s="130"/>
      <c r="C56" s="1269" t="s">
        <v>49</v>
      </c>
      <c r="D56" s="1269"/>
      <c r="E56" s="1270"/>
      <c r="F56" s="131">
        <v>315</v>
      </c>
      <c r="G56" s="131">
        <v>630</v>
      </c>
      <c r="H56" s="132">
        <v>915</v>
      </c>
    </row>
    <row r="57" spans="2:8" ht="53.25" customHeight="1" x14ac:dyDescent="0.15">
      <c r="B57" s="130"/>
      <c r="C57" s="1271" t="s">
        <v>50</v>
      </c>
      <c r="D57" s="1271"/>
      <c r="E57" s="1272"/>
      <c r="F57" s="133">
        <v>4617</v>
      </c>
      <c r="G57" s="133">
        <v>3365</v>
      </c>
      <c r="H57" s="134">
        <v>2388</v>
      </c>
    </row>
    <row r="58" spans="2:8" ht="45.75" customHeight="1" x14ac:dyDescent="0.15">
      <c r="B58" s="135"/>
      <c r="C58" s="1259" t="s">
        <v>587</v>
      </c>
      <c r="D58" s="1260"/>
      <c r="E58" s="1261"/>
      <c r="F58" s="136">
        <v>1248</v>
      </c>
      <c r="G58" s="136">
        <v>1220</v>
      </c>
      <c r="H58" s="137">
        <v>1221</v>
      </c>
    </row>
    <row r="59" spans="2:8" ht="45.75" customHeight="1" x14ac:dyDescent="0.15">
      <c r="B59" s="135"/>
      <c r="C59" s="1259" t="s">
        <v>588</v>
      </c>
      <c r="D59" s="1260"/>
      <c r="E59" s="1261"/>
      <c r="F59" s="136">
        <v>730</v>
      </c>
      <c r="G59" s="136">
        <v>653</v>
      </c>
      <c r="H59" s="137">
        <v>653</v>
      </c>
    </row>
    <row r="60" spans="2:8" ht="45.75" customHeight="1" x14ac:dyDescent="0.15">
      <c r="B60" s="135"/>
      <c r="C60" s="1259" t="s">
        <v>590</v>
      </c>
      <c r="D60" s="1260"/>
      <c r="E60" s="1261"/>
      <c r="F60" s="136">
        <v>275</v>
      </c>
      <c r="G60" s="136">
        <v>237</v>
      </c>
      <c r="H60" s="137">
        <v>237</v>
      </c>
    </row>
    <row r="61" spans="2:8" ht="45.75" customHeight="1" x14ac:dyDescent="0.15">
      <c r="B61" s="135"/>
      <c r="C61" s="1259" t="s">
        <v>589</v>
      </c>
      <c r="D61" s="1260"/>
      <c r="E61" s="1261"/>
      <c r="F61" s="136">
        <v>363</v>
      </c>
      <c r="G61" s="136">
        <v>284</v>
      </c>
      <c r="H61" s="137">
        <v>235</v>
      </c>
    </row>
    <row r="62" spans="2:8" ht="45.75" customHeight="1" thickBot="1" x14ac:dyDescent="0.2">
      <c r="B62" s="138"/>
      <c r="C62" s="1262" t="s">
        <v>591</v>
      </c>
      <c r="D62" s="1263"/>
      <c r="E62" s="1264"/>
      <c r="F62" s="139">
        <v>0</v>
      </c>
      <c r="G62" s="139">
        <v>20</v>
      </c>
      <c r="H62" s="140">
        <v>33</v>
      </c>
    </row>
    <row r="63" spans="2:8" ht="52.5" customHeight="1" thickBot="1" x14ac:dyDescent="0.2">
      <c r="B63" s="141"/>
      <c r="C63" s="1265" t="s">
        <v>51</v>
      </c>
      <c r="D63" s="1265"/>
      <c r="E63" s="1266"/>
      <c r="F63" s="142">
        <v>6627</v>
      </c>
      <c r="G63" s="142">
        <v>6425</v>
      </c>
      <c r="H63" s="143">
        <v>6400</v>
      </c>
    </row>
    <row r="64" spans="2:8" ht="15" customHeight="1" x14ac:dyDescent="0.15"/>
  </sheetData>
  <sheetProtection algorithmName="SHA-512" hashValue="oYICMn5FKtAZZF/MnjyzQ7EWS5ZoyjPOXMW/qmaiY7oWWYKLQqTBxygi30kb021Lesuvl4cFnCiTxchhg7NIeA==" saltValue="IoHxnQdDokajq4yLfnpfw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558</v>
      </c>
      <c r="G2" s="157"/>
      <c r="H2" s="158"/>
    </row>
    <row r="3" spans="1:8" x14ac:dyDescent="0.15">
      <c r="A3" s="154" t="s">
        <v>551</v>
      </c>
      <c r="B3" s="159"/>
      <c r="C3" s="160"/>
      <c r="D3" s="161">
        <v>58458</v>
      </c>
      <c r="E3" s="162"/>
      <c r="F3" s="163">
        <v>67319</v>
      </c>
      <c r="G3" s="164"/>
      <c r="H3" s="165"/>
    </row>
    <row r="4" spans="1:8" x14ac:dyDescent="0.15">
      <c r="A4" s="166"/>
      <c r="B4" s="167"/>
      <c r="C4" s="168"/>
      <c r="D4" s="169">
        <v>42367</v>
      </c>
      <c r="E4" s="170"/>
      <c r="F4" s="171">
        <v>38101</v>
      </c>
      <c r="G4" s="172"/>
      <c r="H4" s="173"/>
    </row>
    <row r="5" spans="1:8" x14ac:dyDescent="0.15">
      <c r="A5" s="154" t="s">
        <v>553</v>
      </c>
      <c r="B5" s="159"/>
      <c r="C5" s="160"/>
      <c r="D5" s="161">
        <v>74915</v>
      </c>
      <c r="E5" s="162"/>
      <c r="F5" s="163">
        <v>70615</v>
      </c>
      <c r="G5" s="164"/>
      <c r="H5" s="165"/>
    </row>
    <row r="6" spans="1:8" x14ac:dyDescent="0.15">
      <c r="A6" s="166"/>
      <c r="B6" s="167"/>
      <c r="C6" s="168"/>
      <c r="D6" s="169">
        <v>53725</v>
      </c>
      <c r="E6" s="170"/>
      <c r="F6" s="171">
        <v>37382</v>
      </c>
      <c r="G6" s="172"/>
      <c r="H6" s="173"/>
    </row>
    <row r="7" spans="1:8" x14ac:dyDescent="0.15">
      <c r="A7" s="154" t="s">
        <v>554</v>
      </c>
      <c r="B7" s="159"/>
      <c r="C7" s="160"/>
      <c r="D7" s="161">
        <v>90206</v>
      </c>
      <c r="E7" s="162"/>
      <c r="F7" s="163">
        <v>69185</v>
      </c>
      <c r="G7" s="164"/>
      <c r="H7" s="165"/>
    </row>
    <row r="8" spans="1:8" x14ac:dyDescent="0.15">
      <c r="A8" s="166"/>
      <c r="B8" s="167"/>
      <c r="C8" s="168"/>
      <c r="D8" s="169">
        <v>75897</v>
      </c>
      <c r="E8" s="170"/>
      <c r="F8" s="171">
        <v>38519</v>
      </c>
      <c r="G8" s="172"/>
      <c r="H8" s="173"/>
    </row>
    <row r="9" spans="1:8" x14ac:dyDescent="0.15">
      <c r="A9" s="154" t="s">
        <v>555</v>
      </c>
      <c r="B9" s="159"/>
      <c r="C9" s="160"/>
      <c r="D9" s="161">
        <v>76492</v>
      </c>
      <c r="E9" s="162"/>
      <c r="F9" s="163">
        <v>70166</v>
      </c>
      <c r="G9" s="164"/>
      <c r="H9" s="165"/>
    </row>
    <row r="10" spans="1:8" x14ac:dyDescent="0.15">
      <c r="A10" s="166"/>
      <c r="B10" s="167"/>
      <c r="C10" s="168"/>
      <c r="D10" s="169">
        <v>50437</v>
      </c>
      <c r="E10" s="170"/>
      <c r="F10" s="171">
        <v>36115</v>
      </c>
      <c r="G10" s="172"/>
      <c r="H10" s="173"/>
    </row>
    <row r="11" spans="1:8" x14ac:dyDescent="0.15">
      <c r="A11" s="154" t="s">
        <v>556</v>
      </c>
      <c r="B11" s="159"/>
      <c r="C11" s="160"/>
      <c r="D11" s="161">
        <v>56414</v>
      </c>
      <c r="E11" s="162"/>
      <c r="F11" s="163">
        <v>70329</v>
      </c>
      <c r="G11" s="164"/>
      <c r="H11" s="165"/>
    </row>
    <row r="12" spans="1:8" x14ac:dyDescent="0.15">
      <c r="A12" s="166"/>
      <c r="B12" s="167"/>
      <c r="C12" s="174"/>
      <c r="D12" s="169">
        <v>40392</v>
      </c>
      <c r="E12" s="170"/>
      <c r="F12" s="171">
        <v>39403</v>
      </c>
      <c r="G12" s="172"/>
      <c r="H12" s="173"/>
    </row>
    <row r="13" spans="1:8" x14ac:dyDescent="0.15">
      <c r="A13" s="154"/>
      <c r="B13" s="159"/>
      <c r="C13" s="175"/>
      <c r="D13" s="176">
        <v>71297</v>
      </c>
      <c r="E13" s="177"/>
      <c r="F13" s="178">
        <v>69523</v>
      </c>
      <c r="G13" s="179"/>
      <c r="H13" s="165"/>
    </row>
    <row r="14" spans="1:8" x14ac:dyDescent="0.15">
      <c r="A14" s="166"/>
      <c r="B14" s="167"/>
      <c r="C14" s="168"/>
      <c r="D14" s="169">
        <v>52564</v>
      </c>
      <c r="E14" s="170"/>
      <c r="F14" s="171">
        <v>37904</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4.95</v>
      </c>
      <c r="C19" s="180">
        <f>ROUND(VALUE(SUBSTITUTE(実質収支比率等に係る経年分析!G$48,"▲","-")),2)</f>
        <v>3.17</v>
      </c>
      <c r="D19" s="180">
        <f>ROUND(VALUE(SUBSTITUTE(実質収支比率等に係る経年分析!H$48,"▲","-")),2)</f>
        <v>4.2300000000000004</v>
      </c>
      <c r="E19" s="180">
        <f>ROUND(VALUE(SUBSTITUTE(実質収支比率等に係る経年分析!I$48,"▲","-")),2)</f>
        <v>6.52</v>
      </c>
      <c r="F19" s="180">
        <f>ROUND(VALUE(SUBSTITUTE(実質収支比率等に係る経年分析!J$48,"▲","-")),2)</f>
        <v>8.2899999999999991</v>
      </c>
    </row>
    <row r="20" spans="1:11" x14ac:dyDescent="0.15">
      <c r="A20" s="180" t="s">
        <v>55</v>
      </c>
      <c r="B20" s="180">
        <f>ROUND(VALUE(SUBSTITUTE(実質収支比率等に係る経年分析!F$47,"▲","-")),2)</f>
        <v>6.87</v>
      </c>
      <c r="C20" s="180">
        <f>ROUND(VALUE(SUBSTITUTE(実質収支比率等に係る経年分析!G$47,"▲","-")),2)</f>
        <v>2.52</v>
      </c>
      <c r="D20" s="180">
        <f>ROUND(VALUE(SUBSTITUTE(実質収支比率等に係る経年分析!H$47,"▲","-")),2)</f>
        <v>7.86</v>
      </c>
      <c r="E20" s="180">
        <f>ROUND(VALUE(SUBSTITUTE(実質収支比率等に係る経年分析!I$47,"▲","-")),2)</f>
        <v>11.25</v>
      </c>
      <c r="F20" s="180">
        <f>ROUND(VALUE(SUBSTITUTE(実質収支比率等に係る経年分析!J$47,"▲","-")),2)</f>
        <v>14.05</v>
      </c>
    </row>
    <row r="21" spans="1:11" x14ac:dyDescent="0.15">
      <c r="A21" s="180" t="s">
        <v>56</v>
      </c>
      <c r="B21" s="180">
        <f>IF(ISNUMBER(VALUE(SUBSTITUTE(実質収支比率等に係る経年分析!F$49,"▲","-"))),ROUND(VALUE(SUBSTITUTE(実質収支比率等に係る経年分析!F$49,"▲","-")),2),NA())</f>
        <v>-2.85</v>
      </c>
      <c r="C21" s="180">
        <f>IF(ISNUMBER(VALUE(SUBSTITUTE(実質収支比率等に係る経年分析!G$49,"▲","-"))),ROUND(VALUE(SUBSTITUTE(実質収支比率等に係る経年分析!G$49,"▲","-")),2),NA())</f>
        <v>-6.26</v>
      </c>
      <c r="D21" s="180">
        <f>IF(ISNUMBER(VALUE(SUBSTITUTE(実質収支比率等に係る経年分析!H$49,"▲","-"))),ROUND(VALUE(SUBSTITUTE(実質収支比率等に係る経年分析!H$49,"▲","-")),2),NA())</f>
        <v>6.38</v>
      </c>
      <c r="E21" s="180">
        <f>IF(ISNUMBER(VALUE(SUBSTITUTE(実質収支比率等に係る経年分析!I$49,"▲","-"))),ROUND(VALUE(SUBSTITUTE(実質収支比率等に係る経年分析!I$49,"▲","-")),2),NA())</f>
        <v>5.71</v>
      </c>
      <c r="F21" s="180">
        <f>IF(ISNUMBER(VALUE(SUBSTITUTE(実質収支比率等に係る経年分析!J$49,"▲","-"))),ROUND(VALUE(SUBSTITUTE(実質収支比率等に係る経年分析!J$49,"▲","-")),2),NA())</f>
        <v>4.92</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0.33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0.36</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0.45</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f>IF(ROUND(VALUE(SUBSTITUTE(連結実質赤字比率に係る赤字・黒字の構成分析!I$42,"▲", "-")), 2) &lt; 0, ABS(ROUND(VALUE(SUBSTITUTE(連結実質赤字比率に係る赤字・黒字の構成分析!I$42,"▲", "-")), 2)), NA())</f>
        <v>0.01</v>
      </c>
      <c r="I28" s="181" t="e">
        <f>IF(ROUND(VALUE(SUBSTITUTE(連結実質赤字比率に係る赤字・黒字の構成分析!I$42,"▲", "-")), 2) &gt;= 0, ABS(ROUND(VALUE(SUBSTITUTE(連結実質赤字比率に係る赤字・黒字の構成分析!I$42,"▲", "-")), 2)), NA())</f>
        <v>#N/A</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蒲萄スキー場特別会計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情報通信事業特別会計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0.04</v>
      </c>
    </row>
    <row r="31" spans="1:11" x14ac:dyDescent="0.15">
      <c r="A31" s="181" t="str">
        <f>IF(連結実質赤字比率に係る赤字・黒字の構成分析!C$39="",NA(),連結実質赤字比率に係る赤字・黒字の構成分析!C$39)</f>
        <v>簡易水道事業会計</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0.05</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1.35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1.65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0.82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0.74</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1.1499999999999999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1.57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1.17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1.04</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#VALUE!</v>
      </c>
      <c r="I34" s="181" t="e">
        <f>IF(ROUND(VALUE(SUBSTITUTE(連結実質赤字比率に係る赤字・黒字の構成分析!I$36,"▲", "-")), 2) &gt;= 0, ABS(ROUND(VALUE(SUBSTITUTE(連結実質赤字比率に係る赤字・黒字の構成分析!I$36,"▲", "-")), 2)), NA())</f>
        <v>#VALUE!</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1.22</v>
      </c>
    </row>
    <row r="35" spans="1:16" x14ac:dyDescent="0.15">
      <c r="A35" s="181" t="str">
        <f>IF(連結実質赤字比率に係る赤字・黒字の構成分析!C$35="",NA(),連結実質赤字比率に係る赤字・黒字の構成分析!C$35)</f>
        <v>上水道事業会計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2.25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2.48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2.78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2.69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2.68</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4.91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3.13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4.17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6.49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8.24</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3926</v>
      </c>
      <c r="E42" s="182"/>
      <c r="F42" s="182"/>
      <c r="G42" s="182">
        <f>'実質公債費比率（分子）の構造'!L$52</f>
        <v>4100</v>
      </c>
      <c r="H42" s="182"/>
      <c r="I42" s="182"/>
      <c r="J42" s="182">
        <f>'実質公債費比率（分子）の構造'!M$52</f>
        <v>4256</v>
      </c>
      <c r="K42" s="182"/>
      <c r="L42" s="182"/>
      <c r="M42" s="182">
        <f>'実質公債費比率（分子）の構造'!N$52</f>
        <v>4324</v>
      </c>
      <c r="N42" s="182"/>
      <c r="O42" s="182"/>
      <c r="P42" s="182">
        <f>'実質公債費比率（分子）の構造'!O$52</f>
        <v>4137</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276</v>
      </c>
      <c r="C44" s="182"/>
      <c r="D44" s="182"/>
      <c r="E44" s="182">
        <f>'実質公債費比率（分子）の構造'!L$50</f>
        <v>256</v>
      </c>
      <c r="F44" s="182"/>
      <c r="G44" s="182"/>
      <c r="H44" s="182">
        <f>'実質公債費比率（分子）の構造'!M$50</f>
        <v>212</v>
      </c>
      <c r="I44" s="182"/>
      <c r="J44" s="182"/>
      <c r="K44" s="182">
        <f>'実質公債費比率（分子）の構造'!N$50</f>
        <v>179</v>
      </c>
      <c r="L44" s="182"/>
      <c r="M44" s="182"/>
      <c r="N44" s="182">
        <f>'実質公債費比率（分子）の構造'!O$50</f>
        <v>177</v>
      </c>
      <c r="O44" s="182"/>
      <c r="P44" s="182"/>
    </row>
    <row r="45" spans="1:16" x14ac:dyDescent="0.15">
      <c r="A45" s="182" t="s">
        <v>66</v>
      </c>
      <c r="B45" s="182">
        <f>'実質公債費比率（分子）の構造'!K$49</f>
        <v>3</v>
      </c>
      <c r="C45" s="182"/>
      <c r="D45" s="182"/>
      <c r="E45" s="182">
        <f>'実質公債費比率（分子）の構造'!L$49</f>
        <v>1</v>
      </c>
      <c r="F45" s="182"/>
      <c r="G45" s="182"/>
      <c r="H45" s="182">
        <f>'実質公債費比率（分子）の構造'!M$49</f>
        <v>0</v>
      </c>
      <c r="I45" s="182"/>
      <c r="J45" s="182"/>
      <c r="K45" s="182">
        <f>'実質公債費比率（分子）の構造'!N$49</f>
        <v>0</v>
      </c>
      <c r="L45" s="182"/>
      <c r="M45" s="182"/>
      <c r="N45" s="182">
        <f>'実質公債費比率（分子）の構造'!O$49</f>
        <v>1</v>
      </c>
      <c r="O45" s="182"/>
      <c r="P45" s="182"/>
    </row>
    <row r="46" spans="1:16" x14ac:dyDescent="0.15">
      <c r="A46" s="182" t="s">
        <v>67</v>
      </c>
      <c r="B46" s="182">
        <f>'実質公債費比率（分子）の構造'!K$48</f>
        <v>2320</v>
      </c>
      <c r="C46" s="182"/>
      <c r="D46" s="182"/>
      <c r="E46" s="182">
        <f>'実質公債費比率（分子）の構造'!L$48</f>
        <v>2637</v>
      </c>
      <c r="F46" s="182"/>
      <c r="G46" s="182"/>
      <c r="H46" s="182">
        <f>'実質公債費比率（分子）の構造'!M$48</f>
        <v>2600</v>
      </c>
      <c r="I46" s="182"/>
      <c r="J46" s="182"/>
      <c r="K46" s="182">
        <f>'実質公債費比率（分子）の構造'!N$48</f>
        <v>2902</v>
      </c>
      <c r="L46" s="182"/>
      <c r="M46" s="182"/>
      <c r="N46" s="182">
        <f>'実質公債費比率（分子）の構造'!O$48</f>
        <v>2562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3568</v>
      </c>
      <c r="C49" s="182"/>
      <c r="D49" s="182"/>
      <c r="E49" s="182">
        <f>'実質公債費比率（分子）の構造'!L$45</f>
        <v>3615</v>
      </c>
      <c r="F49" s="182"/>
      <c r="G49" s="182"/>
      <c r="H49" s="182">
        <f>'実質公債費比率（分子）の構造'!M$45</f>
        <v>3659</v>
      </c>
      <c r="I49" s="182"/>
      <c r="J49" s="182"/>
      <c r="K49" s="182">
        <f>'実質公債費比率（分子）の構造'!N$45</f>
        <v>3647</v>
      </c>
      <c r="L49" s="182"/>
      <c r="M49" s="182"/>
      <c r="N49" s="182">
        <f>'実質公債費比率（分子）の構造'!O$45</f>
        <v>3487</v>
      </c>
      <c r="O49" s="182"/>
      <c r="P49" s="182"/>
    </row>
    <row r="50" spans="1:16" x14ac:dyDescent="0.15">
      <c r="A50" s="182" t="s">
        <v>71</v>
      </c>
      <c r="B50" s="182" t="e">
        <f>NA()</f>
        <v>#N/A</v>
      </c>
      <c r="C50" s="182">
        <f>IF(ISNUMBER('実質公債費比率（分子）の構造'!K$53),'実質公債費比率（分子）の構造'!K$53,NA())</f>
        <v>2241</v>
      </c>
      <c r="D50" s="182" t="e">
        <f>NA()</f>
        <v>#N/A</v>
      </c>
      <c r="E50" s="182" t="e">
        <f>NA()</f>
        <v>#N/A</v>
      </c>
      <c r="F50" s="182">
        <f>IF(ISNUMBER('実質公債費比率（分子）の構造'!L$53),'実質公債費比率（分子）の構造'!L$53,NA())</f>
        <v>2409</v>
      </c>
      <c r="G50" s="182" t="e">
        <f>NA()</f>
        <v>#N/A</v>
      </c>
      <c r="H50" s="182" t="e">
        <f>NA()</f>
        <v>#N/A</v>
      </c>
      <c r="I50" s="182">
        <f>IF(ISNUMBER('実質公債費比率（分子）の構造'!M$53),'実質公債費比率（分子）の構造'!M$53,NA())</f>
        <v>2215</v>
      </c>
      <c r="J50" s="182" t="e">
        <f>NA()</f>
        <v>#N/A</v>
      </c>
      <c r="K50" s="182" t="e">
        <f>NA()</f>
        <v>#N/A</v>
      </c>
      <c r="L50" s="182">
        <f>IF(ISNUMBER('実質公債費比率（分子）の構造'!N$53),'実質公債費比率（分子）の構造'!N$53,NA())</f>
        <v>2404</v>
      </c>
      <c r="M50" s="182" t="e">
        <f>NA()</f>
        <v>#N/A</v>
      </c>
      <c r="N50" s="182" t="e">
        <f>NA()</f>
        <v>#N/A</v>
      </c>
      <c r="O50" s="182">
        <f>IF(ISNUMBER('実質公債費比率（分子）の構造'!O$53),'実質公債費比率（分子）の構造'!O$53,NA())</f>
        <v>2090</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49066</v>
      </c>
      <c r="E56" s="181"/>
      <c r="F56" s="181"/>
      <c r="G56" s="181">
        <f>'将来負担比率（分子）の構造'!J$52</f>
        <v>49144</v>
      </c>
      <c r="H56" s="181"/>
      <c r="I56" s="181"/>
      <c r="J56" s="181">
        <f>'将来負担比率（分子）の構造'!K$52</f>
        <v>48699</v>
      </c>
      <c r="K56" s="181"/>
      <c r="L56" s="181"/>
      <c r="M56" s="181">
        <f>'将来負担比率（分子）の構造'!L$52</f>
        <v>46944</v>
      </c>
      <c r="N56" s="181"/>
      <c r="O56" s="181"/>
      <c r="P56" s="181">
        <f>'将来負担比率（分子）の構造'!M$52</f>
        <v>46080</v>
      </c>
    </row>
    <row r="57" spans="1:16" x14ac:dyDescent="0.15">
      <c r="A57" s="181" t="s">
        <v>42</v>
      </c>
      <c r="B57" s="181"/>
      <c r="C57" s="181"/>
      <c r="D57" s="181">
        <f>'将来負担比率（分子）の構造'!I$51</f>
        <v>239</v>
      </c>
      <c r="E57" s="181"/>
      <c r="F57" s="181"/>
      <c r="G57" s="181">
        <f>'将来負担比率（分子）の構造'!J$51</f>
        <v>185</v>
      </c>
      <c r="H57" s="181"/>
      <c r="I57" s="181"/>
      <c r="J57" s="181">
        <f>'将来負担比率（分子）の構造'!K$51</f>
        <v>145</v>
      </c>
      <c r="K57" s="181"/>
      <c r="L57" s="181"/>
      <c r="M57" s="181">
        <f>'将来負担比率（分子）の構造'!L$51</f>
        <v>107</v>
      </c>
      <c r="N57" s="181"/>
      <c r="O57" s="181"/>
      <c r="P57" s="181">
        <f>'将来負担比率（分子）の構造'!M$51</f>
        <v>90</v>
      </c>
    </row>
    <row r="58" spans="1:16" x14ac:dyDescent="0.15">
      <c r="A58" s="181" t="s">
        <v>41</v>
      </c>
      <c r="B58" s="181"/>
      <c r="C58" s="181"/>
      <c r="D58" s="181">
        <f>'将来負担比率（分子）の構造'!I$50</f>
        <v>9685</v>
      </c>
      <c r="E58" s="181"/>
      <c r="F58" s="181"/>
      <c r="G58" s="181">
        <f>'将来負担比率（分子）の構造'!J$50</f>
        <v>8607</v>
      </c>
      <c r="H58" s="181"/>
      <c r="I58" s="181"/>
      <c r="J58" s="181">
        <f>'将来負担比率（分子）の構造'!K$50</f>
        <v>7795</v>
      </c>
      <c r="K58" s="181"/>
      <c r="L58" s="181"/>
      <c r="M58" s="181">
        <f>'将来負担比率（分子）の構造'!L$50</f>
        <v>7726</v>
      </c>
      <c r="N58" s="181"/>
      <c r="O58" s="181"/>
      <c r="P58" s="181">
        <f>'将来負担比率（分子）の構造'!M$50</f>
        <v>7810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6469</v>
      </c>
      <c r="C62" s="181"/>
      <c r="D62" s="181"/>
      <c r="E62" s="181">
        <f>'将来負担比率（分子）の構造'!J$45</f>
        <v>6179</v>
      </c>
      <c r="F62" s="181"/>
      <c r="G62" s="181"/>
      <c r="H62" s="181">
        <f>'将来負担比率（分子）の構造'!K$45</f>
        <v>5983</v>
      </c>
      <c r="I62" s="181"/>
      <c r="J62" s="181"/>
      <c r="K62" s="181">
        <f>'将来負担比率（分子）の構造'!L$45</f>
        <v>5922</v>
      </c>
      <c r="L62" s="181"/>
      <c r="M62" s="181"/>
      <c r="N62" s="181">
        <f>'将来負担比率（分子）の構造'!M$45</f>
        <v>5830</v>
      </c>
      <c r="O62" s="181"/>
      <c r="P62" s="181"/>
    </row>
    <row r="63" spans="1:16" x14ac:dyDescent="0.15">
      <c r="A63" s="181" t="s">
        <v>34</v>
      </c>
      <c r="B63" s="181">
        <f>'将来負担比率（分子）の構造'!I$44</f>
        <v>73</v>
      </c>
      <c r="C63" s="181"/>
      <c r="D63" s="181"/>
      <c r="E63" s="181">
        <f>'将来負担比率（分子）の構造'!J$44</f>
        <v>314</v>
      </c>
      <c r="F63" s="181"/>
      <c r="G63" s="181"/>
      <c r="H63" s="181">
        <f>'将来負担比率（分子）の構造'!K$44</f>
        <v>313</v>
      </c>
      <c r="I63" s="181"/>
      <c r="J63" s="181"/>
      <c r="K63" s="181">
        <f>'将来負担比率（分子）の構造'!L$44</f>
        <v>351</v>
      </c>
      <c r="L63" s="181"/>
      <c r="M63" s="181"/>
      <c r="N63" s="181">
        <f>'将来負担比率（分子）の構造'!M$44</f>
        <v>378</v>
      </c>
      <c r="O63" s="181"/>
      <c r="P63" s="181"/>
    </row>
    <row r="64" spans="1:16" x14ac:dyDescent="0.15">
      <c r="A64" s="181" t="s">
        <v>33</v>
      </c>
      <c r="B64" s="181">
        <f>'将来負担比率（分子）の構造'!I$43</f>
        <v>39332</v>
      </c>
      <c r="C64" s="181"/>
      <c r="D64" s="181"/>
      <c r="E64" s="181">
        <f>'将来負担比率（分子）の構造'!J$43</f>
        <v>38974</v>
      </c>
      <c r="F64" s="181"/>
      <c r="G64" s="181"/>
      <c r="H64" s="181">
        <f>'将来負担比率（分子）の構造'!K$43</f>
        <v>36352</v>
      </c>
      <c r="I64" s="181"/>
      <c r="J64" s="181"/>
      <c r="K64" s="181">
        <f>'将来負担比率（分子）の構造'!L$43</f>
        <v>34787</v>
      </c>
      <c r="L64" s="181"/>
      <c r="M64" s="181"/>
      <c r="N64" s="181">
        <f>'将来負担比率（分子）の構造'!M$43</f>
        <v>31533</v>
      </c>
      <c r="O64" s="181"/>
      <c r="P64" s="181"/>
    </row>
    <row r="65" spans="1:16" x14ac:dyDescent="0.15">
      <c r="A65" s="181" t="s">
        <v>32</v>
      </c>
      <c r="B65" s="181">
        <f>'将来負担比率（分子）の構造'!I$42</f>
        <v>1476</v>
      </c>
      <c r="C65" s="181"/>
      <c r="D65" s="181"/>
      <c r="E65" s="181">
        <f>'将来負担比率（分子）の構造'!J$42</f>
        <v>1294</v>
      </c>
      <c r="F65" s="181"/>
      <c r="G65" s="181"/>
      <c r="H65" s="181">
        <f>'将来負担比率（分子）の構造'!K$42</f>
        <v>1087</v>
      </c>
      <c r="I65" s="181"/>
      <c r="J65" s="181"/>
      <c r="K65" s="181">
        <f>'将来負担比率（分子）の構造'!L$42</f>
        <v>911</v>
      </c>
      <c r="L65" s="181"/>
      <c r="M65" s="181"/>
      <c r="N65" s="181">
        <f>'将来負担比率（分子）の構造'!M$42</f>
        <v>714</v>
      </c>
      <c r="O65" s="181"/>
      <c r="P65" s="181"/>
    </row>
    <row r="66" spans="1:16" x14ac:dyDescent="0.15">
      <c r="A66" s="181" t="s">
        <v>31</v>
      </c>
      <c r="B66" s="181">
        <f>'将来負担比率（分子）の構造'!I$41</f>
        <v>32637</v>
      </c>
      <c r="C66" s="181"/>
      <c r="D66" s="181"/>
      <c r="E66" s="181">
        <f>'将来負担比率（分子）の構造'!J$41</f>
        <v>32437</v>
      </c>
      <c r="F66" s="181"/>
      <c r="G66" s="181"/>
      <c r="H66" s="181">
        <f>'将来負担比率（分子）の構造'!K$41</f>
        <v>33937</v>
      </c>
      <c r="I66" s="181"/>
      <c r="J66" s="181"/>
      <c r="K66" s="181">
        <f>'将来負担比率（分子）の構造'!L$41</f>
        <v>34400</v>
      </c>
      <c r="L66" s="181"/>
      <c r="M66" s="181"/>
      <c r="N66" s="181">
        <f>'将来負担比率（分子）の構造'!M$41</f>
        <v>33934</v>
      </c>
      <c r="O66" s="181"/>
      <c r="P66" s="181"/>
    </row>
    <row r="67" spans="1:16" x14ac:dyDescent="0.15">
      <c r="A67" s="181" t="s">
        <v>75</v>
      </c>
      <c r="B67" s="181" t="e">
        <f>NA()</f>
        <v>#N/A</v>
      </c>
      <c r="C67" s="181">
        <f>IF(ISNUMBER('将来負担比率（分子）の構造'!I$53), IF('将来負担比率（分子）の構造'!I$53 &lt; 0, 0, '将来負担比率（分子）の構造'!I$53), NA())</f>
        <v>20998</v>
      </c>
      <c r="D67" s="181" t="e">
        <f>NA()</f>
        <v>#N/A</v>
      </c>
      <c r="E67" s="181" t="e">
        <f>NA()</f>
        <v>#N/A</v>
      </c>
      <c r="F67" s="181">
        <f>IF(ISNUMBER('将来負担比率（分子）の構造'!J$53), IF('将来負担比率（分子）の構造'!J$53 &lt; 0, 0, '将来負担比率（分子）の構造'!J$53), NA())</f>
        <v>21261</v>
      </c>
      <c r="G67" s="181" t="e">
        <f>NA()</f>
        <v>#N/A</v>
      </c>
      <c r="H67" s="181" t="e">
        <f>NA()</f>
        <v>#N/A</v>
      </c>
      <c r="I67" s="181">
        <f>IF(ISNUMBER('将来負担比率（分子）の構造'!K$53), IF('将来負担比率（分子）の構造'!K$53 &lt; 0, 0, '将来負担比率（分子）の構造'!K$53), NA())</f>
        <v>21033</v>
      </c>
      <c r="J67" s="181" t="e">
        <f>NA()</f>
        <v>#N/A</v>
      </c>
      <c r="K67" s="181" t="e">
        <f>NA()</f>
        <v>#N/A</v>
      </c>
      <c r="L67" s="181">
        <f>IF(ISNUMBER('将来負担比率（分子）の構造'!L$53), IF('将来負担比率（分子）の構造'!L$53 &lt; 0, 0, '将来負担比率（分子）の構造'!L$53), NA())</f>
        <v>21594</v>
      </c>
      <c r="M67" s="181" t="e">
        <f>NA()</f>
        <v>#N/A</v>
      </c>
      <c r="N67" s="181" t="e">
        <f>NA()</f>
        <v>#N/A</v>
      </c>
      <c r="O67" s="181">
        <f>IF(ISNUMBER('将来負担比率（分子）の構造'!M$53), IF('将来負担比率（分子）の構造'!M$53 &lt; 0, 0, '将来負担比率（分子）の構造'!M$53), NA())</f>
        <v>18410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1696</v>
      </c>
      <c r="C72" s="185">
        <f>基金残高に係る経年分析!G55</f>
        <v>2431</v>
      </c>
      <c r="D72" s="185">
        <f>基金残高に係る経年分析!H55</f>
        <v>3097</v>
      </c>
    </row>
    <row r="73" spans="1:16" x14ac:dyDescent="0.15">
      <c r="A73" s="184" t="s">
        <v>78</v>
      </c>
      <c r="B73" s="185">
        <f>基金残高に係る経年分析!F56</f>
        <v>315</v>
      </c>
      <c r="C73" s="185">
        <f>基金残高に係る経年分析!G56</f>
        <v>630</v>
      </c>
      <c r="D73" s="185">
        <f>基金残高に係る経年分析!H56</f>
        <v>915</v>
      </c>
    </row>
    <row r="74" spans="1:16" x14ac:dyDescent="0.15">
      <c r="A74" s="184" t="s">
        <v>79</v>
      </c>
      <c r="B74" s="185">
        <f>基金残高に係る経年分析!F57</f>
        <v>4617</v>
      </c>
      <c r="C74" s="185">
        <f>基金残高に係る経年分析!G57</f>
        <v>3365</v>
      </c>
      <c r="D74" s="185">
        <f>基金残高に係る経年分析!H57</f>
        <v>2388</v>
      </c>
    </row>
  </sheetData>
  <sheetProtection algorithmName="SHA-512" hashValue="xTgDNK7XAAoAFmvhWvqWFJalPMpfG5mb1UdKq92h6VJ6leIvuL8mgMILv10RI39KcEkiKYMdj/7njQjBWC3fcg==" saltValue="GJ8NRjK9sa6BL4PXsNgiD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213</v>
      </c>
      <c r="DI1" s="624"/>
      <c r="DJ1" s="624"/>
      <c r="DK1" s="624"/>
      <c r="DL1" s="624"/>
      <c r="DM1" s="624"/>
      <c r="DN1" s="625"/>
      <c r="DO1" s="226"/>
      <c r="DP1" s="623" t="s">
        <v>214</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216</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217</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218</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219</v>
      </c>
      <c r="S4" s="627"/>
      <c r="T4" s="627"/>
      <c r="U4" s="627"/>
      <c r="V4" s="627"/>
      <c r="W4" s="627"/>
      <c r="X4" s="627"/>
      <c r="Y4" s="628"/>
      <c r="Z4" s="626" t="s">
        <v>220</v>
      </c>
      <c r="AA4" s="627"/>
      <c r="AB4" s="627"/>
      <c r="AC4" s="628"/>
      <c r="AD4" s="626" t="s">
        <v>221</v>
      </c>
      <c r="AE4" s="627"/>
      <c r="AF4" s="627"/>
      <c r="AG4" s="627"/>
      <c r="AH4" s="627"/>
      <c r="AI4" s="627"/>
      <c r="AJ4" s="627"/>
      <c r="AK4" s="628"/>
      <c r="AL4" s="626" t="s">
        <v>220</v>
      </c>
      <c r="AM4" s="627"/>
      <c r="AN4" s="627"/>
      <c r="AO4" s="628"/>
      <c r="AP4" s="632" t="s">
        <v>222</v>
      </c>
      <c r="AQ4" s="632"/>
      <c r="AR4" s="632"/>
      <c r="AS4" s="632"/>
      <c r="AT4" s="632"/>
      <c r="AU4" s="632"/>
      <c r="AV4" s="632"/>
      <c r="AW4" s="632"/>
      <c r="AX4" s="632"/>
      <c r="AY4" s="632"/>
      <c r="AZ4" s="632"/>
      <c r="BA4" s="632"/>
      <c r="BB4" s="632"/>
      <c r="BC4" s="632"/>
      <c r="BD4" s="632"/>
      <c r="BE4" s="632"/>
      <c r="BF4" s="632"/>
      <c r="BG4" s="632" t="s">
        <v>223</v>
      </c>
      <c r="BH4" s="632"/>
      <c r="BI4" s="632"/>
      <c r="BJ4" s="632"/>
      <c r="BK4" s="632"/>
      <c r="BL4" s="632"/>
      <c r="BM4" s="632"/>
      <c r="BN4" s="632"/>
      <c r="BO4" s="632" t="s">
        <v>220</v>
      </c>
      <c r="BP4" s="632"/>
      <c r="BQ4" s="632"/>
      <c r="BR4" s="632"/>
      <c r="BS4" s="632" t="s">
        <v>224</v>
      </c>
      <c r="BT4" s="632"/>
      <c r="BU4" s="632"/>
      <c r="BV4" s="632"/>
      <c r="BW4" s="632"/>
      <c r="BX4" s="632"/>
      <c r="BY4" s="632"/>
      <c r="BZ4" s="632"/>
      <c r="CA4" s="632"/>
      <c r="CB4" s="632"/>
      <c r="CD4" s="629" t="s">
        <v>225</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226</v>
      </c>
      <c r="C5" s="634"/>
      <c r="D5" s="634"/>
      <c r="E5" s="634"/>
      <c r="F5" s="634"/>
      <c r="G5" s="634"/>
      <c r="H5" s="634"/>
      <c r="I5" s="634"/>
      <c r="J5" s="634"/>
      <c r="K5" s="634"/>
      <c r="L5" s="634"/>
      <c r="M5" s="634"/>
      <c r="N5" s="634"/>
      <c r="O5" s="634"/>
      <c r="P5" s="634"/>
      <c r="Q5" s="635"/>
      <c r="R5" s="636">
        <v>6492567</v>
      </c>
      <c r="S5" s="637"/>
      <c r="T5" s="637"/>
      <c r="U5" s="637"/>
      <c r="V5" s="637"/>
      <c r="W5" s="637"/>
      <c r="X5" s="637"/>
      <c r="Y5" s="638"/>
      <c r="Z5" s="639">
        <v>15.1</v>
      </c>
      <c r="AA5" s="639"/>
      <c r="AB5" s="639"/>
      <c r="AC5" s="639"/>
      <c r="AD5" s="640">
        <v>6492170</v>
      </c>
      <c r="AE5" s="640"/>
      <c r="AF5" s="640"/>
      <c r="AG5" s="640"/>
      <c r="AH5" s="640"/>
      <c r="AI5" s="640"/>
      <c r="AJ5" s="640"/>
      <c r="AK5" s="640"/>
      <c r="AL5" s="641">
        <v>30.2</v>
      </c>
      <c r="AM5" s="642"/>
      <c r="AN5" s="642"/>
      <c r="AO5" s="643"/>
      <c r="AP5" s="633" t="s">
        <v>227</v>
      </c>
      <c r="AQ5" s="634"/>
      <c r="AR5" s="634"/>
      <c r="AS5" s="634"/>
      <c r="AT5" s="634"/>
      <c r="AU5" s="634"/>
      <c r="AV5" s="634"/>
      <c r="AW5" s="634"/>
      <c r="AX5" s="634"/>
      <c r="AY5" s="634"/>
      <c r="AZ5" s="634"/>
      <c r="BA5" s="634"/>
      <c r="BB5" s="634"/>
      <c r="BC5" s="634"/>
      <c r="BD5" s="634"/>
      <c r="BE5" s="634"/>
      <c r="BF5" s="635"/>
      <c r="BG5" s="647">
        <v>6465673</v>
      </c>
      <c r="BH5" s="648"/>
      <c r="BI5" s="648"/>
      <c r="BJ5" s="648"/>
      <c r="BK5" s="648"/>
      <c r="BL5" s="648"/>
      <c r="BM5" s="648"/>
      <c r="BN5" s="649"/>
      <c r="BO5" s="650">
        <v>99.6</v>
      </c>
      <c r="BP5" s="650"/>
      <c r="BQ5" s="650"/>
      <c r="BR5" s="650"/>
      <c r="BS5" s="651">
        <v>54342</v>
      </c>
      <c r="BT5" s="651"/>
      <c r="BU5" s="651"/>
      <c r="BV5" s="651"/>
      <c r="BW5" s="651"/>
      <c r="BX5" s="651"/>
      <c r="BY5" s="651"/>
      <c r="BZ5" s="651"/>
      <c r="CA5" s="651"/>
      <c r="CB5" s="655"/>
      <c r="CD5" s="629" t="s">
        <v>222</v>
      </c>
      <c r="CE5" s="630"/>
      <c r="CF5" s="630"/>
      <c r="CG5" s="630"/>
      <c r="CH5" s="630"/>
      <c r="CI5" s="630"/>
      <c r="CJ5" s="630"/>
      <c r="CK5" s="630"/>
      <c r="CL5" s="630"/>
      <c r="CM5" s="630"/>
      <c r="CN5" s="630"/>
      <c r="CO5" s="630"/>
      <c r="CP5" s="630"/>
      <c r="CQ5" s="631"/>
      <c r="CR5" s="629" t="s">
        <v>228</v>
      </c>
      <c r="CS5" s="630"/>
      <c r="CT5" s="630"/>
      <c r="CU5" s="630"/>
      <c r="CV5" s="630"/>
      <c r="CW5" s="630"/>
      <c r="CX5" s="630"/>
      <c r="CY5" s="631"/>
      <c r="CZ5" s="629" t="s">
        <v>220</v>
      </c>
      <c r="DA5" s="630"/>
      <c r="DB5" s="630"/>
      <c r="DC5" s="631"/>
      <c r="DD5" s="629" t="s">
        <v>229</v>
      </c>
      <c r="DE5" s="630"/>
      <c r="DF5" s="630"/>
      <c r="DG5" s="630"/>
      <c r="DH5" s="630"/>
      <c r="DI5" s="630"/>
      <c r="DJ5" s="630"/>
      <c r="DK5" s="630"/>
      <c r="DL5" s="630"/>
      <c r="DM5" s="630"/>
      <c r="DN5" s="630"/>
      <c r="DO5" s="630"/>
      <c r="DP5" s="631"/>
      <c r="DQ5" s="629" t="s">
        <v>230</v>
      </c>
      <c r="DR5" s="630"/>
      <c r="DS5" s="630"/>
      <c r="DT5" s="630"/>
      <c r="DU5" s="630"/>
      <c r="DV5" s="630"/>
      <c r="DW5" s="630"/>
      <c r="DX5" s="630"/>
      <c r="DY5" s="630"/>
      <c r="DZ5" s="630"/>
      <c r="EA5" s="630"/>
      <c r="EB5" s="630"/>
      <c r="EC5" s="631"/>
    </row>
    <row r="6" spans="2:143" ht="11.25" customHeight="1" x14ac:dyDescent="0.15">
      <c r="B6" s="644" t="s">
        <v>231</v>
      </c>
      <c r="C6" s="645"/>
      <c r="D6" s="645"/>
      <c r="E6" s="645"/>
      <c r="F6" s="645"/>
      <c r="G6" s="645"/>
      <c r="H6" s="645"/>
      <c r="I6" s="645"/>
      <c r="J6" s="645"/>
      <c r="K6" s="645"/>
      <c r="L6" s="645"/>
      <c r="M6" s="645"/>
      <c r="N6" s="645"/>
      <c r="O6" s="645"/>
      <c r="P6" s="645"/>
      <c r="Q6" s="646"/>
      <c r="R6" s="647">
        <v>410406</v>
      </c>
      <c r="S6" s="648"/>
      <c r="T6" s="648"/>
      <c r="U6" s="648"/>
      <c r="V6" s="648"/>
      <c r="W6" s="648"/>
      <c r="X6" s="648"/>
      <c r="Y6" s="649"/>
      <c r="Z6" s="650">
        <v>1</v>
      </c>
      <c r="AA6" s="650"/>
      <c r="AB6" s="650"/>
      <c r="AC6" s="650"/>
      <c r="AD6" s="651">
        <v>410406</v>
      </c>
      <c r="AE6" s="651"/>
      <c r="AF6" s="651"/>
      <c r="AG6" s="651"/>
      <c r="AH6" s="651"/>
      <c r="AI6" s="651"/>
      <c r="AJ6" s="651"/>
      <c r="AK6" s="651"/>
      <c r="AL6" s="652">
        <v>1.9</v>
      </c>
      <c r="AM6" s="653"/>
      <c r="AN6" s="653"/>
      <c r="AO6" s="654"/>
      <c r="AP6" s="644" t="s">
        <v>232</v>
      </c>
      <c r="AQ6" s="645"/>
      <c r="AR6" s="645"/>
      <c r="AS6" s="645"/>
      <c r="AT6" s="645"/>
      <c r="AU6" s="645"/>
      <c r="AV6" s="645"/>
      <c r="AW6" s="645"/>
      <c r="AX6" s="645"/>
      <c r="AY6" s="645"/>
      <c r="AZ6" s="645"/>
      <c r="BA6" s="645"/>
      <c r="BB6" s="645"/>
      <c r="BC6" s="645"/>
      <c r="BD6" s="645"/>
      <c r="BE6" s="645"/>
      <c r="BF6" s="646"/>
      <c r="BG6" s="647">
        <v>6465673</v>
      </c>
      <c r="BH6" s="648"/>
      <c r="BI6" s="648"/>
      <c r="BJ6" s="648"/>
      <c r="BK6" s="648"/>
      <c r="BL6" s="648"/>
      <c r="BM6" s="648"/>
      <c r="BN6" s="649"/>
      <c r="BO6" s="650">
        <v>99.6</v>
      </c>
      <c r="BP6" s="650"/>
      <c r="BQ6" s="650"/>
      <c r="BR6" s="650"/>
      <c r="BS6" s="651">
        <v>54342</v>
      </c>
      <c r="BT6" s="651"/>
      <c r="BU6" s="651"/>
      <c r="BV6" s="651"/>
      <c r="BW6" s="651"/>
      <c r="BX6" s="651"/>
      <c r="BY6" s="651"/>
      <c r="BZ6" s="651"/>
      <c r="CA6" s="651"/>
      <c r="CB6" s="655"/>
      <c r="CD6" s="658" t="s">
        <v>233</v>
      </c>
      <c r="CE6" s="659"/>
      <c r="CF6" s="659"/>
      <c r="CG6" s="659"/>
      <c r="CH6" s="659"/>
      <c r="CI6" s="659"/>
      <c r="CJ6" s="659"/>
      <c r="CK6" s="659"/>
      <c r="CL6" s="659"/>
      <c r="CM6" s="659"/>
      <c r="CN6" s="659"/>
      <c r="CO6" s="659"/>
      <c r="CP6" s="659"/>
      <c r="CQ6" s="660"/>
      <c r="CR6" s="647">
        <v>168653</v>
      </c>
      <c r="CS6" s="648"/>
      <c r="CT6" s="648"/>
      <c r="CU6" s="648"/>
      <c r="CV6" s="648"/>
      <c r="CW6" s="648"/>
      <c r="CX6" s="648"/>
      <c r="CY6" s="649"/>
      <c r="CZ6" s="641">
        <v>0.4</v>
      </c>
      <c r="DA6" s="642"/>
      <c r="DB6" s="642"/>
      <c r="DC6" s="661"/>
      <c r="DD6" s="656" t="s">
        <v>234</v>
      </c>
      <c r="DE6" s="648"/>
      <c r="DF6" s="648"/>
      <c r="DG6" s="648"/>
      <c r="DH6" s="648"/>
      <c r="DI6" s="648"/>
      <c r="DJ6" s="648"/>
      <c r="DK6" s="648"/>
      <c r="DL6" s="648"/>
      <c r="DM6" s="648"/>
      <c r="DN6" s="648"/>
      <c r="DO6" s="648"/>
      <c r="DP6" s="649"/>
      <c r="DQ6" s="656">
        <v>168653</v>
      </c>
      <c r="DR6" s="648"/>
      <c r="DS6" s="648"/>
      <c r="DT6" s="648"/>
      <c r="DU6" s="648"/>
      <c r="DV6" s="648"/>
      <c r="DW6" s="648"/>
      <c r="DX6" s="648"/>
      <c r="DY6" s="648"/>
      <c r="DZ6" s="648"/>
      <c r="EA6" s="648"/>
      <c r="EB6" s="648"/>
      <c r="EC6" s="657"/>
    </row>
    <row r="7" spans="2:143" ht="11.25" customHeight="1" x14ac:dyDescent="0.15">
      <c r="B7" s="644" t="s">
        <v>235</v>
      </c>
      <c r="C7" s="645"/>
      <c r="D7" s="645"/>
      <c r="E7" s="645"/>
      <c r="F7" s="645"/>
      <c r="G7" s="645"/>
      <c r="H7" s="645"/>
      <c r="I7" s="645"/>
      <c r="J7" s="645"/>
      <c r="K7" s="645"/>
      <c r="L7" s="645"/>
      <c r="M7" s="645"/>
      <c r="N7" s="645"/>
      <c r="O7" s="645"/>
      <c r="P7" s="645"/>
      <c r="Q7" s="646"/>
      <c r="R7" s="647">
        <v>4549</v>
      </c>
      <c r="S7" s="648"/>
      <c r="T7" s="648"/>
      <c r="U7" s="648"/>
      <c r="V7" s="648"/>
      <c r="W7" s="648"/>
      <c r="X7" s="648"/>
      <c r="Y7" s="649"/>
      <c r="Z7" s="650">
        <v>0</v>
      </c>
      <c r="AA7" s="650"/>
      <c r="AB7" s="650"/>
      <c r="AC7" s="650"/>
      <c r="AD7" s="651">
        <v>4549</v>
      </c>
      <c r="AE7" s="651"/>
      <c r="AF7" s="651"/>
      <c r="AG7" s="651"/>
      <c r="AH7" s="651"/>
      <c r="AI7" s="651"/>
      <c r="AJ7" s="651"/>
      <c r="AK7" s="651"/>
      <c r="AL7" s="652">
        <v>0</v>
      </c>
      <c r="AM7" s="653"/>
      <c r="AN7" s="653"/>
      <c r="AO7" s="654"/>
      <c r="AP7" s="644" t="s">
        <v>236</v>
      </c>
      <c r="AQ7" s="645"/>
      <c r="AR7" s="645"/>
      <c r="AS7" s="645"/>
      <c r="AT7" s="645"/>
      <c r="AU7" s="645"/>
      <c r="AV7" s="645"/>
      <c r="AW7" s="645"/>
      <c r="AX7" s="645"/>
      <c r="AY7" s="645"/>
      <c r="AZ7" s="645"/>
      <c r="BA7" s="645"/>
      <c r="BB7" s="645"/>
      <c r="BC7" s="645"/>
      <c r="BD7" s="645"/>
      <c r="BE7" s="645"/>
      <c r="BF7" s="646"/>
      <c r="BG7" s="647">
        <v>2508368</v>
      </c>
      <c r="BH7" s="648"/>
      <c r="BI7" s="648"/>
      <c r="BJ7" s="648"/>
      <c r="BK7" s="648"/>
      <c r="BL7" s="648"/>
      <c r="BM7" s="648"/>
      <c r="BN7" s="649"/>
      <c r="BO7" s="650">
        <v>38.6</v>
      </c>
      <c r="BP7" s="650"/>
      <c r="BQ7" s="650"/>
      <c r="BR7" s="650"/>
      <c r="BS7" s="651">
        <v>54342</v>
      </c>
      <c r="BT7" s="651"/>
      <c r="BU7" s="651"/>
      <c r="BV7" s="651"/>
      <c r="BW7" s="651"/>
      <c r="BX7" s="651"/>
      <c r="BY7" s="651"/>
      <c r="BZ7" s="651"/>
      <c r="CA7" s="651"/>
      <c r="CB7" s="655"/>
      <c r="CD7" s="662" t="s">
        <v>237</v>
      </c>
      <c r="CE7" s="663"/>
      <c r="CF7" s="663"/>
      <c r="CG7" s="663"/>
      <c r="CH7" s="663"/>
      <c r="CI7" s="663"/>
      <c r="CJ7" s="663"/>
      <c r="CK7" s="663"/>
      <c r="CL7" s="663"/>
      <c r="CM7" s="663"/>
      <c r="CN7" s="663"/>
      <c r="CO7" s="663"/>
      <c r="CP7" s="663"/>
      <c r="CQ7" s="664"/>
      <c r="CR7" s="647">
        <v>10153499</v>
      </c>
      <c r="CS7" s="648"/>
      <c r="CT7" s="648"/>
      <c r="CU7" s="648"/>
      <c r="CV7" s="648"/>
      <c r="CW7" s="648"/>
      <c r="CX7" s="648"/>
      <c r="CY7" s="649"/>
      <c r="CZ7" s="650">
        <v>24.8</v>
      </c>
      <c r="DA7" s="650"/>
      <c r="DB7" s="650"/>
      <c r="DC7" s="650"/>
      <c r="DD7" s="656">
        <v>119358</v>
      </c>
      <c r="DE7" s="648"/>
      <c r="DF7" s="648"/>
      <c r="DG7" s="648"/>
      <c r="DH7" s="648"/>
      <c r="DI7" s="648"/>
      <c r="DJ7" s="648"/>
      <c r="DK7" s="648"/>
      <c r="DL7" s="648"/>
      <c r="DM7" s="648"/>
      <c r="DN7" s="648"/>
      <c r="DO7" s="648"/>
      <c r="DP7" s="649"/>
      <c r="DQ7" s="656">
        <v>3581408</v>
      </c>
      <c r="DR7" s="648"/>
      <c r="DS7" s="648"/>
      <c r="DT7" s="648"/>
      <c r="DU7" s="648"/>
      <c r="DV7" s="648"/>
      <c r="DW7" s="648"/>
      <c r="DX7" s="648"/>
      <c r="DY7" s="648"/>
      <c r="DZ7" s="648"/>
      <c r="EA7" s="648"/>
      <c r="EB7" s="648"/>
      <c r="EC7" s="657"/>
    </row>
    <row r="8" spans="2:143" ht="11.25" customHeight="1" x14ac:dyDescent="0.15">
      <c r="B8" s="644" t="s">
        <v>238</v>
      </c>
      <c r="C8" s="645"/>
      <c r="D8" s="645"/>
      <c r="E8" s="645"/>
      <c r="F8" s="645"/>
      <c r="G8" s="645"/>
      <c r="H8" s="645"/>
      <c r="I8" s="645"/>
      <c r="J8" s="645"/>
      <c r="K8" s="645"/>
      <c r="L8" s="645"/>
      <c r="M8" s="645"/>
      <c r="N8" s="645"/>
      <c r="O8" s="645"/>
      <c r="P8" s="645"/>
      <c r="Q8" s="646"/>
      <c r="R8" s="647">
        <v>20427</v>
      </c>
      <c r="S8" s="648"/>
      <c r="T8" s="648"/>
      <c r="U8" s="648"/>
      <c r="V8" s="648"/>
      <c r="W8" s="648"/>
      <c r="X8" s="648"/>
      <c r="Y8" s="649"/>
      <c r="Z8" s="650">
        <v>0</v>
      </c>
      <c r="AA8" s="650"/>
      <c r="AB8" s="650"/>
      <c r="AC8" s="650"/>
      <c r="AD8" s="651">
        <v>20427</v>
      </c>
      <c r="AE8" s="651"/>
      <c r="AF8" s="651"/>
      <c r="AG8" s="651"/>
      <c r="AH8" s="651"/>
      <c r="AI8" s="651"/>
      <c r="AJ8" s="651"/>
      <c r="AK8" s="651"/>
      <c r="AL8" s="652">
        <v>0.1</v>
      </c>
      <c r="AM8" s="653"/>
      <c r="AN8" s="653"/>
      <c r="AO8" s="654"/>
      <c r="AP8" s="644" t="s">
        <v>239</v>
      </c>
      <c r="AQ8" s="645"/>
      <c r="AR8" s="645"/>
      <c r="AS8" s="645"/>
      <c r="AT8" s="645"/>
      <c r="AU8" s="645"/>
      <c r="AV8" s="645"/>
      <c r="AW8" s="645"/>
      <c r="AX8" s="645"/>
      <c r="AY8" s="645"/>
      <c r="AZ8" s="645"/>
      <c r="BA8" s="645"/>
      <c r="BB8" s="645"/>
      <c r="BC8" s="645"/>
      <c r="BD8" s="645"/>
      <c r="BE8" s="645"/>
      <c r="BF8" s="646"/>
      <c r="BG8" s="647">
        <v>104697</v>
      </c>
      <c r="BH8" s="648"/>
      <c r="BI8" s="648"/>
      <c r="BJ8" s="648"/>
      <c r="BK8" s="648"/>
      <c r="BL8" s="648"/>
      <c r="BM8" s="648"/>
      <c r="BN8" s="649"/>
      <c r="BO8" s="650">
        <v>1.6</v>
      </c>
      <c r="BP8" s="650"/>
      <c r="BQ8" s="650"/>
      <c r="BR8" s="650"/>
      <c r="BS8" s="656" t="s">
        <v>234</v>
      </c>
      <c r="BT8" s="648"/>
      <c r="BU8" s="648"/>
      <c r="BV8" s="648"/>
      <c r="BW8" s="648"/>
      <c r="BX8" s="648"/>
      <c r="BY8" s="648"/>
      <c r="BZ8" s="648"/>
      <c r="CA8" s="648"/>
      <c r="CB8" s="657"/>
      <c r="CD8" s="662" t="s">
        <v>240</v>
      </c>
      <c r="CE8" s="663"/>
      <c r="CF8" s="663"/>
      <c r="CG8" s="663"/>
      <c r="CH8" s="663"/>
      <c r="CI8" s="663"/>
      <c r="CJ8" s="663"/>
      <c r="CK8" s="663"/>
      <c r="CL8" s="663"/>
      <c r="CM8" s="663"/>
      <c r="CN8" s="663"/>
      <c r="CO8" s="663"/>
      <c r="CP8" s="663"/>
      <c r="CQ8" s="664"/>
      <c r="CR8" s="647">
        <v>9458740</v>
      </c>
      <c r="CS8" s="648"/>
      <c r="CT8" s="648"/>
      <c r="CU8" s="648"/>
      <c r="CV8" s="648"/>
      <c r="CW8" s="648"/>
      <c r="CX8" s="648"/>
      <c r="CY8" s="649"/>
      <c r="CZ8" s="650">
        <v>23.1</v>
      </c>
      <c r="DA8" s="650"/>
      <c r="DB8" s="650"/>
      <c r="DC8" s="650"/>
      <c r="DD8" s="656">
        <v>153408</v>
      </c>
      <c r="DE8" s="648"/>
      <c r="DF8" s="648"/>
      <c r="DG8" s="648"/>
      <c r="DH8" s="648"/>
      <c r="DI8" s="648"/>
      <c r="DJ8" s="648"/>
      <c r="DK8" s="648"/>
      <c r="DL8" s="648"/>
      <c r="DM8" s="648"/>
      <c r="DN8" s="648"/>
      <c r="DO8" s="648"/>
      <c r="DP8" s="649"/>
      <c r="DQ8" s="656">
        <v>5673540</v>
      </c>
      <c r="DR8" s="648"/>
      <c r="DS8" s="648"/>
      <c r="DT8" s="648"/>
      <c r="DU8" s="648"/>
      <c r="DV8" s="648"/>
      <c r="DW8" s="648"/>
      <c r="DX8" s="648"/>
      <c r="DY8" s="648"/>
      <c r="DZ8" s="648"/>
      <c r="EA8" s="648"/>
      <c r="EB8" s="648"/>
      <c r="EC8" s="657"/>
    </row>
    <row r="9" spans="2:143" ht="11.25" customHeight="1" x14ac:dyDescent="0.15">
      <c r="B9" s="644" t="s">
        <v>241</v>
      </c>
      <c r="C9" s="645"/>
      <c r="D9" s="645"/>
      <c r="E9" s="645"/>
      <c r="F9" s="645"/>
      <c r="G9" s="645"/>
      <c r="H9" s="645"/>
      <c r="I9" s="645"/>
      <c r="J9" s="645"/>
      <c r="K9" s="645"/>
      <c r="L9" s="645"/>
      <c r="M9" s="645"/>
      <c r="N9" s="645"/>
      <c r="O9" s="645"/>
      <c r="P9" s="645"/>
      <c r="Q9" s="646"/>
      <c r="R9" s="647">
        <v>22668</v>
      </c>
      <c r="S9" s="648"/>
      <c r="T9" s="648"/>
      <c r="U9" s="648"/>
      <c r="V9" s="648"/>
      <c r="W9" s="648"/>
      <c r="X9" s="648"/>
      <c r="Y9" s="649"/>
      <c r="Z9" s="650">
        <v>0.1</v>
      </c>
      <c r="AA9" s="650"/>
      <c r="AB9" s="650"/>
      <c r="AC9" s="650"/>
      <c r="AD9" s="651">
        <v>22668</v>
      </c>
      <c r="AE9" s="651"/>
      <c r="AF9" s="651"/>
      <c r="AG9" s="651"/>
      <c r="AH9" s="651"/>
      <c r="AI9" s="651"/>
      <c r="AJ9" s="651"/>
      <c r="AK9" s="651"/>
      <c r="AL9" s="652">
        <v>0.1</v>
      </c>
      <c r="AM9" s="653"/>
      <c r="AN9" s="653"/>
      <c r="AO9" s="654"/>
      <c r="AP9" s="644" t="s">
        <v>242</v>
      </c>
      <c r="AQ9" s="645"/>
      <c r="AR9" s="645"/>
      <c r="AS9" s="645"/>
      <c r="AT9" s="645"/>
      <c r="AU9" s="645"/>
      <c r="AV9" s="645"/>
      <c r="AW9" s="645"/>
      <c r="AX9" s="645"/>
      <c r="AY9" s="645"/>
      <c r="AZ9" s="645"/>
      <c r="BA9" s="645"/>
      <c r="BB9" s="645"/>
      <c r="BC9" s="645"/>
      <c r="BD9" s="645"/>
      <c r="BE9" s="645"/>
      <c r="BF9" s="646"/>
      <c r="BG9" s="647">
        <v>2033047</v>
      </c>
      <c r="BH9" s="648"/>
      <c r="BI9" s="648"/>
      <c r="BJ9" s="648"/>
      <c r="BK9" s="648"/>
      <c r="BL9" s="648"/>
      <c r="BM9" s="648"/>
      <c r="BN9" s="649"/>
      <c r="BO9" s="650">
        <v>31.3</v>
      </c>
      <c r="BP9" s="650"/>
      <c r="BQ9" s="650"/>
      <c r="BR9" s="650"/>
      <c r="BS9" s="656" t="s">
        <v>234</v>
      </c>
      <c r="BT9" s="648"/>
      <c r="BU9" s="648"/>
      <c r="BV9" s="648"/>
      <c r="BW9" s="648"/>
      <c r="BX9" s="648"/>
      <c r="BY9" s="648"/>
      <c r="BZ9" s="648"/>
      <c r="CA9" s="648"/>
      <c r="CB9" s="657"/>
      <c r="CD9" s="662" t="s">
        <v>243</v>
      </c>
      <c r="CE9" s="663"/>
      <c r="CF9" s="663"/>
      <c r="CG9" s="663"/>
      <c r="CH9" s="663"/>
      <c r="CI9" s="663"/>
      <c r="CJ9" s="663"/>
      <c r="CK9" s="663"/>
      <c r="CL9" s="663"/>
      <c r="CM9" s="663"/>
      <c r="CN9" s="663"/>
      <c r="CO9" s="663"/>
      <c r="CP9" s="663"/>
      <c r="CQ9" s="664"/>
      <c r="CR9" s="647">
        <v>3292303</v>
      </c>
      <c r="CS9" s="648"/>
      <c r="CT9" s="648"/>
      <c r="CU9" s="648"/>
      <c r="CV9" s="648"/>
      <c r="CW9" s="648"/>
      <c r="CX9" s="648"/>
      <c r="CY9" s="649"/>
      <c r="CZ9" s="650">
        <v>8</v>
      </c>
      <c r="DA9" s="650"/>
      <c r="DB9" s="650"/>
      <c r="DC9" s="650"/>
      <c r="DD9" s="656">
        <v>940151</v>
      </c>
      <c r="DE9" s="648"/>
      <c r="DF9" s="648"/>
      <c r="DG9" s="648"/>
      <c r="DH9" s="648"/>
      <c r="DI9" s="648"/>
      <c r="DJ9" s="648"/>
      <c r="DK9" s="648"/>
      <c r="DL9" s="648"/>
      <c r="DM9" s="648"/>
      <c r="DN9" s="648"/>
      <c r="DO9" s="648"/>
      <c r="DP9" s="649"/>
      <c r="DQ9" s="656">
        <v>1968486</v>
      </c>
      <c r="DR9" s="648"/>
      <c r="DS9" s="648"/>
      <c r="DT9" s="648"/>
      <c r="DU9" s="648"/>
      <c r="DV9" s="648"/>
      <c r="DW9" s="648"/>
      <c r="DX9" s="648"/>
      <c r="DY9" s="648"/>
      <c r="DZ9" s="648"/>
      <c r="EA9" s="648"/>
      <c r="EB9" s="648"/>
      <c r="EC9" s="657"/>
    </row>
    <row r="10" spans="2:143" ht="11.25" customHeight="1" x14ac:dyDescent="0.15">
      <c r="B10" s="644" t="s">
        <v>244</v>
      </c>
      <c r="C10" s="645"/>
      <c r="D10" s="645"/>
      <c r="E10" s="645"/>
      <c r="F10" s="645"/>
      <c r="G10" s="645"/>
      <c r="H10" s="645"/>
      <c r="I10" s="645"/>
      <c r="J10" s="645"/>
      <c r="K10" s="645"/>
      <c r="L10" s="645"/>
      <c r="M10" s="645"/>
      <c r="N10" s="645"/>
      <c r="O10" s="645"/>
      <c r="P10" s="645"/>
      <c r="Q10" s="646"/>
      <c r="R10" s="647" t="s">
        <v>234</v>
      </c>
      <c r="S10" s="648"/>
      <c r="T10" s="648"/>
      <c r="U10" s="648"/>
      <c r="V10" s="648"/>
      <c r="W10" s="648"/>
      <c r="X10" s="648"/>
      <c r="Y10" s="649"/>
      <c r="Z10" s="650" t="s">
        <v>234</v>
      </c>
      <c r="AA10" s="650"/>
      <c r="AB10" s="650"/>
      <c r="AC10" s="650"/>
      <c r="AD10" s="651" t="s">
        <v>234</v>
      </c>
      <c r="AE10" s="651"/>
      <c r="AF10" s="651"/>
      <c r="AG10" s="651"/>
      <c r="AH10" s="651"/>
      <c r="AI10" s="651"/>
      <c r="AJ10" s="651"/>
      <c r="AK10" s="651"/>
      <c r="AL10" s="652" t="s">
        <v>185</v>
      </c>
      <c r="AM10" s="653"/>
      <c r="AN10" s="653"/>
      <c r="AO10" s="654"/>
      <c r="AP10" s="644" t="s">
        <v>245</v>
      </c>
      <c r="AQ10" s="645"/>
      <c r="AR10" s="645"/>
      <c r="AS10" s="645"/>
      <c r="AT10" s="645"/>
      <c r="AU10" s="645"/>
      <c r="AV10" s="645"/>
      <c r="AW10" s="645"/>
      <c r="AX10" s="645"/>
      <c r="AY10" s="645"/>
      <c r="AZ10" s="645"/>
      <c r="BA10" s="645"/>
      <c r="BB10" s="645"/>
      <c r="BC10" s="645"/>
      <c r="BD10" s="645"/>
      <c r="BE10" s="645"/>
      <c r="BF10" s="646"/>
      <c r="BG10" s="647">
        <v>137489</v>
      </c>
      <c r="BH10" s="648"/>
      <c r="BI10" s="648"/>
      <c r="BJ10" s="648"/>
      <c r="BK10" s="648"/>
      <c r="BL10" s="648"/>
      <c r="BM10" s="648"/>
      <c r="BN10" s="649"/>
      <c r="BO10" s="650">
        <v>2.1</v>
      </c>
      <c r="BP10" s="650"/>
      <c r="BQ10" s="650"/>
      <c r="BR10" s="650"/>
      <c r="BS10" s="656" t="s">
        <v>234</v>
      </c>
      <c r="BT10" s="648"/>
      <c r="BU10" s="648"/>
      <c r="BV10" s="648"/>
      <c r="BW10" s="648"/>
      <c r="BX10" s="648"/>
      <c r="BY10" s="648"/>
      <c r="BZ10" s="648"/>
      <c r="CA10" s="648"/>
      <c r="CB10" s="657"/>
      <c r="CD10" s="662" t="s">
        <v>246</v>
      </c>
      <c r="CE10" s="663"/>
      <c r="CF10" s="663"/>
      <c r="CG10" s="663"/>
      <c r="CH10" s="663"/>
      <c r="CI10" s="663"/>
      <c r="CJ10" s="663"/>
      <c r="CK10" s="663"/>
      <c r="CL10" s="663"/>
      <c r="CM10" s="663"/>
      <c r="CN10" s="663"/>
      <c r="CO10" s="663"/>
      <c r="CP10" s="663"/>
      <c r="CQ10" s="664"/>
      <c r="CR10" s="647">
        <v>72730</v>
      </c>
      <c r="CS10" s="648"/>
      <c r="CT10" s="648"/>
      <c r="CU10" s="648"/>
      <c r="CV10" s="648"/>
      <c r="CW10" s="648"/>
      <c r="CX10" s="648"/>
      <c r="CY10" s="649"/>
      <c r="CZ10" s="650">
        <v>0.2</v>
      </c>
      <c r="DA10" s="650"/>
      <c r="DB10" s="650"/>
      <c r="DC10" s="650"/>
      <c r="DD10" s="656">
        <v>3660</v>
      </c>
      <c r="DE10" s="648"/>
      <c r="DF10" s="648"/>
      <c r="DG10" s="648"/>
      <c r="DH10" s="648"/>
      <c r="DI10" s="648"/>
      <c r="DJ10" s="648"/>
      <c r="DK10" s="648"/>
      <c r="DL10" s="648"/>
      <c r="DM10" s="648"/>
      <c r="DN10" s="648"/>
      <c r="DO10" s="648"/>
      <c r="DP10" s="649"/>
      <c r="DQ10" s="656">
        <v>19987</v>
      </c>
      <c r="DR10" s="648"/>
      <c r="DS10" s="648"/>
      <c r="DT10" s="648"/>
      <c r="DU10" s="648"/>
      <c r="DV10" s="648"/>
      <c r="DW10" s="648"/>
      <c r="DX10" s="648"/>
      <c r="DY10" s="648"/>
      <c r="DZ10" s="648"/>
      <c r="EA10" s="648"/>
      <c r="EB10" s="648"/>
      <c r="EC10" s="657"/>
    </row>
    <row r="11" spans="2:143" ht="11.25" customHeight="1" x14ac:dyDescent="0.15">
      <c r="B11" s="644" t="s">
        <v>247</v>
      </c>
      <c r="C11" s="645"/>
      <c r="D11" s="645"/>
      <c r="E11" s="645"/>
      <c r="F11" s="645"/>
      <c r="G11" s="645"/>
      <c r="H11" s="645"/>
      <c r="I11" s="645"/>
      <c r="J11" s="645"/>
      <c r="K11" s="645"/>
      <c r="L11" s="645"/>
      <c r="M11" s="645"/>
      <c r="N11" s="645"/>
      <c r="O11" s="645"/>
      <c r="P11" s="645"/>
      <c r="Q11" s="646"/>
      <c r="R11" s="647">
        <v>1349115</v>
      </c>
      <c r="S11" s="648"/>
      <c r="T11" s="648"/>
      <c r="U11" s="648"/>
      <c r="V11" s="648"/>
      <c r="W11" s="648"/>
      <c r="X11" s="648"/>
      <c r="Y11" s="649"/>
      <c r="Z11" s="652">
        <v>3.1</v>
      </c>
      <c r="AA11" s="653"/>
      <c r="AB11" s="653"/>
      <c r="AC11" s="665"/>
      <c r="AD11" s="656">
        <v>1349115</v>
      </c>
      <c r="AE11" s="648"/>
      <c r="AF11" s="648"/>
      <c r="AG11" s="648"/>
      <c r="AH11" s="648"/>
      <c r="AI11" s="648"/>
      <c r="AJ11" s="648"/>
      <c r="AK11" s="649"/>
      <c r="AL11" s="652">
        <v>6.3</v>
      </c>
      <c r="AM11" s="653"/>
      <c r="AN11" s="653"/>
      <c r="AO11" s="654"/>
      <c r="AP11" s="644" t="s">
        <v>248</v>
      </c>
      <c r="AQ11" s="645"/>
      <c r="AR11" s="645"/>
      <c r="AS11" s="645"/>
      <c r="AT11" s="645"/>
      <c r="AU11" s="645"/>
      <c r="AV11" s="645"/>
      <c r="AW11" s="645"/>
      <c r="AX11" s="645"/>
      <c r="AY11" s="645"/>
      <c r="AZ11" s="645"/>
      <c r="BA11" s="645"/>
      <c r="BB11" s="645"/>
      <c r="BC11" s="645"/>
      <c r="BD11" s="645"/>
      <c r="BE11" s="645"/>
      <c r="BF11" s="646"/>
      <c r="BG11" s="647">
        <v>233135</v>
      </c>
      <c r="BH11" s="648"/>
      <c r="BI11" s="648"/>
      <c r="BJ11" s="648"/>
      <c r="BK11" s="648"/>
      <c r="BL11" s="648"/>
      <c r="BM11" s="648"/>
      <c r="BN11" s="649"/>
      <c r="BO11" s="650">
        <v>3.6</v>
      </c>
      <c r="BP11" s="650"/>
      <c r="BQ11" s="650"/>
      <c r="BR11" s="650"/>
      <c r="BS11" s="656">
        <v>54342</v>
      </c>
      <c r="BT11" s="648"/>
      <c r="BU11" s="648"/>
      <c r="BV11" s="648"/>
      <c r="BW11" s="648"/>
      <c r="BX11" s="648"/>
      <c r="BY11" s="648"/>
      <c r="BZ11" s="648"/>
      <c r="CA11" s="648"/>
      <c r="CB11" s="657"/>
      <c r="CD11" s="662" t="s">
        <v>249</v>
      </c>
      <c r="CE11" s="663"/>
      <c r="CF11" s="663"/>
      <c r="CG11" s="663"/>
      <c r="CH11" s="663"/>
      <c r="CI11" s="663"/>
      <c r="CJ11" s="663"/>
      <c r="CK11" s="663"/>
      <c r="CL11" s="663"/>
      <c r="CM11" s="663"/>
      <c r="CN11" s="663"/>
      <c r="CO11" s="663"/>
      <c r="CP11" s="663"/>
      <c r="CQ11" s="664"/>
      <c r="CR11" s="647">
        <v>2573275</v>
      </c>
      <c r="CS11" s="648"/>
      <c r="CT11" s="648"/>
      <c r="CU11" s="648"/>
      <c r="CV11" s="648"/>
      <c r="CW11" s="648"/>
      <c r="CX11" s="648"/>
      <c r="CY11" s="649"/>
      <c r="CZ11" s="650">
        <v>6.3</v>
      </c>
      <c r="DA11" s="650"/>
      <c r="DB11" s="650"/>
      <c r="DC11" s="650"/>
      <c r="DD11" s="656">
        <v>591478</v>
      </c>
      <c r="DE11" s="648"/>
      <c r="DF11" s="648"/>
      <c r="DG11" s="648"/>
      <c r="DH11" s="648"/>
      <c r="DI11" s="648"/>
      <c r="DJ11" s="648"/>
      <c r="DK11" s="648"/>
      <c r="DL11" s="648"/>
      <c r="DM11" s="648"/>
      <c r="DN11" s="648"/>
      <c r="DO11" s="648"/>
      <c r="DP11" s="649"/>
      <c r="DQ11" s="656">
        <v>1754090</v>
      </c>
      <c r="DR11" s="648"/>
      <c r="DS11" s="648"/>
      <c r="DT11" s="648"/>
      <c r="DU11" s="648"/>
      <c r="DV11" s="648"/>
      <c r="DW11" s="648"/>
      <c r="DX11" s="648"/>
      <c r="DY11" s="648"/>
      <c r="DZ11" s="648"/>
      <c r="EA11" s="648"/>
      <c r="EB11" s="648"/>
      <c r="EC11" s="657"/>
    </row>
    <row r="12" spans="2:143" ht="11.25" customHeight="1" x14ac:dyDescent="0.15">
      <c r="B12" s="644" t="s">
        <v>250</v>
      </c>
      <c r="C12" s="645"/>
      <c r="D12" s="645"/>
      <c r="E12" s="645"/>
      <c r="F12" s="645"/>
      <c r="G12" s="645"/>
      <c r="H12" s="645"/>
      <c r="I12" s="645"/>
      <c r="J12" s="645"/>
      <c r="K12" s="645"/>
      <c r="L12" s="645"/>
      <c r="M12" s="645"/>
      <c r="N12" s="645"/>
      <c r="O12" s="645"/>
      <c r="P12" s="645"/>
      <c r="Q12" s="646"/>
      <c r="R12" s="647">
        <v>2172</v>
      </c>
      <c r="S12" s="648"/>
      <c r="T12" s="648"/>
      <c r="U12" s="648"/>
      <c r="V12" s="648"/>
      <c r="W12" s="648"/>
      <c r="X12" s="648"/>
      <c r="Y12" s="649"/>
      <c r="Z12" s="650">
        <v>0</v>
      </c>
      <c r="AA12" s="650"/>
      <c r="AB12" s="650"/>
      <c r="AC12" s="650"/>
      <c r="AD12" s="651">
        <v>2172</v>
      </c>
      <c r="AE12" s="651"/>
      <c r="AF12" s="651"/>
      <c r="AG12" s="651"/>
      <c r="AH12" s="651"/>
      <c r="AI12" s="651"/>
      <c r="AJ12" s="651"/>
      <c r="AK12" s="651"/>
      <c r="AL12" s="652">
        <v>0</v>
      </c>
      <c r="AM12" s="653"/>
      <c r="AN12" s="653"/>
      <c r="AO12" s="654"/>
      <c r="AP12" s="644" t="s">
        <v>251</v>
      </c>
      <c r="AQ12" s="645"/>
      <c r="AR12" s="645"/>
      <c r="AS12" s="645"/>
      <c r="AT12" s="645"/>
      <c r="AU12" s="645"/>
      <c r="AV12" s="645"/>
      <c r="AW12" s="645"/>
      <c r="AX12" s="645"/>
      <c r="AY12" s="645"/>
      <c r="AZ12" s="645"/>
      <c r="BA12" s="645"/>
      <c r="BB12" s="645"/>
      <c r="BC12" s="645"/>
      <c r="BD12" s="645"/>
      <c r="BE12" s="645"/>
      <c r="BF12" s="646"/>
      <c r="BG12" s="647">
        <v>3352459</v>
      </c>
      <c r="BH12" s="648"/>
      <c r="BI12" s="648"/>
      <c r="BJ12" s="648"/>
      <c r="BK12" s="648"/>
      <c r="BL12" s="648"/>
      <c r="BM12" s="648"/>
      <c r="BN12" s="649"/>
      <c r="BO12" s="650">
        <v>51.6</v>
      </c>
      <c r="BP12" s="650"/>
      <c r="BQ12" s="650"/>
      <c r="BR12" s="650"/>
      <c r="BS12" s="656" t="s">
        <v>185</v>
      </c>
      <c r="BT12" s="648"/>
      <c r="BU12" s="648"/>
      <c r="BV12" s="648"/>
      <c r="BW12" s="648"/>
      <c r="BX12" s="648"/>
      <c r="BY12" s="648"/>
      <c r="BZ12" s="648"/>
      <c r="CA12" s="648"/>
      <c r="CB12" s="657"/>
      <c r="CD12" s="662" t="s">
        <v>252</v>
      </c>
      <c r="CE12" s="663"/>
      <c r="CF12" s="663"/>
      <c r="CG12" s="663"/>
      <c r="CH12" s="663"/>
      <c r="CI12" s="663"/>
      <c r="CJ12" s="663"/>
      <c r="CK12" s="663"/>
      <c r="CL12" s="663"/>
      <c r="CM12" s="663"/>
      <c r="CN12" s="663"/>
      <c r="CO12" s="663"/>
      <c r="CP12" s="663"/>
      <c r="CQ12" s="664"/>
      <c r="CR12" s="647">
        <v>1626911</v>
      </c>
      <c r="CS12" s="648"/>
      <c r="CT12" s="648"/>
      <c r="CU12" s="648"/>
      <c r="CV12" s="648"/>
      <c r="CW12" s="648"/>
      <c r="CX12" s="648"/>
      <c r="CY12" s="649"/>
      <c r="CZ12" s="650">
        <v>4</v>
      </c>
      <c r="DA12" s="650"/>
      <c r="DB12" s="650"/>
      <c r="DC12" s="650"/>
      <c r="DD12" s="656">
        <v>91061</v>
      </c>
      <c r="DE12" s="648"/>
      <c r="DF12" s="648"/>
      <c r="DG12" s="648"/>
      <c r="DH12" s="648"/>
      <c r="DI12" s="648"/>
      <c r="DJ12" s="648"/>
      <c r="DK12" s="648"/>
      <c r="DL12" s="648"/>
      <c r="DM12" s="648"/>
      <c r="DN12" s="648"/>
      <c r="DO12" s="648"/>
      <c r="DP12" s="649"/>
      <c r="DQ12" s="656">
        <v>760814</v>
      </c>
      <c r="DR12" s="648"/>
      <c r="DS12" s="648"/>
      <c r="DT12" s="648"/>
      <c r="DU12" s="648"/>
      <c r="DV12" s="648"/>
      <c r="DW12" s="648"/>
      <c r="DX12" s="648"/>
      <c r="DY12" s="648"/>
      <c r="DZ12" s="648"/>
      <c r="EA12" s="648"/>
      <c r="EB12" s="648"/>
      <c r="EC12" s="657"/>
    </row>
    <row r="13" spans="2:143" ht="11.25" customHeight="1" x14ac:dyDescent="0.15">
      <c r="B13" s="644" t="s">
        <v>253</v>
      </c>
      <c r="C13" s="645"/>
      <c r="D13" s="645"/>
      <c r="E13" s="645"/>
      <c r="F13" s="645"/>
      <c r="G13" s="645"/>
      <c r="H13" s="645"/>
      <c r="I13" s="645"/>
      <c r="J13" s="645"/>
      <c r="K13" s="645"/>
      <c r="L13" s="645"/>
      <c r="M13" s="645"/>
      <c r="N13" s="645"/>
      <c r="O13" s="645"/>
      <c r="P13" s="645"/>
      <c r="Q13" s="646"/>
      <c r="R13" s="647" t="s">
        <v>234</v>
      </c>
      <c r="S13" s="648"/>
      <c r="T13" s="648"/>
      <c r="U13" s="648"/>
      <c r="V13" s="648"/>
      <c r="W13" s="648"/>
      <c r="X13" s="648"/>
      <c r="Y13" s="649"/>
      <c r="Z13" s="650" t="s">
        <v>234</v>
      </c>
      <c r="AA13" s="650"/>
      <c r="AB13" s="650"/>
      <c r="AC13" s="650"/>
      <c r="AD13" s="651" t="s">
        <v>185</v>
      </c>
      <c r="AE13" s="651"/>
      <c r="AF13" s="651"/>
      <c r="AG13" s="651"/>
      <c r="AH13" s="651"/>
      <c r="AI13" s="651"/>
      <c r="AJ13" s="651"/>
      <c r="AK13" s="651"/>
      <c r="AL13" s="652" t="s">
        <v>234</v>
      </c>
      <c r="AM13" s="653"/>
      <c r="AN13" s="653"/>
      <c r="AO13" s="654"/>
      <c r="AP13" s="644" t="s">
        <v>254</v>
      </c>
      <c r="AQ13" s="645"/>
      <c r="AR13" s="645"/>
      <c r="AS13" s="645"/>
      <c r="AT13" s="645"/>
      <c r="AU13" s="645"/>
      <c r="AV13" s="645"/>
      <c r="AW13" s="645"/>
      <c r="AX13" s="645"/>
      <c r="AY13" s="645"/>
      <c r="AZ13" s="645"/>
      <c r="BA13" s="645"/>
      <c r="BB13" s="645"/>
      <c r="BC13" s="645"/>
      <c r="BD13" s="645"/>
      <c r="BE13" s="645"/>
      <c r="BF13" s="646"/>
      <c r="BG13" s="647">
        <v>2998732</v>
      </c>
      <c r="BH13" s="648"/>
      <c r="BI13" s="648"/>
      <c r="BJ13" s="648"/>
      <c r="BK13" s="648"/>
      <c r="BL13" s="648"/>
      <c r="BM13" s="648"/>
      <c r="BN13" s="649"/>
      <c r="BO13" s="650">
        <v>46.2</v>
      </c>
      <c r="BP13" s="650"/>
      <c r="BQ13" s="650"/>
      <c r="BR13" s="650"/>
      <c r="BS13" s="656" t="s">
        <v>185</v>
      </c>
      <c r="BT13" s="648"/>
      <c r="BU13" s="648"/>
      <c r="BV13" s="648"/>
      <c r="BW13" s="648"/>
      <c r="BX13" s="648"/>
      <c r="BY13" s="648"/>
      <c r="BZ13" s="648"/>
      <c r="CA13" s="648"/>
      <c r="CB13" s="657"/>
      <c r="CD13" s="662" t="s">
        <v>255</v>
      </c>
      <c r="CE13" s="663"/>
      <c r="CF13" s="663"/>
      <c r="CG13" s="663"/>
      <c r="CH13" s="663"/>
      <c r="CI13" s="663"/>
      <c r="CJ13" s="663"/>
      <c r="CK13" s="663"/>
      <c r="CL13" s="663"/>
      <c r="CM13" s="663"/>
      <c r="CN13" s="663"/>
      <c r="CO13" s="663"/>
      <c r="CP13" s="663"/>
      <c r="CQ13" s="664"/>
      <c r="CR13" s="647">
        <v>5311107</v>
      </c>
      <c r="CS13" s="648"/>
      <c r="CT13" s="648"/>
      <c r="CU13" s="648"/>
      <c r="CV13" s="648"/>
      <c r="CW13" s="648"/>
      <c r="CX13" s="648"/>
      <c r="CY13" s="649"/>
      <c r="CZ13" s="650">
        <v>13</v>
      </c>
      <c r="DA13" s="650"/>
      <c r="DB13" s="650"/>
      <c r="DC13" s="650"/>
      <c r="DD13" s="656">
        <v>877274</v>
      </c>
      <c r="DE13" s="648"/>
      <c r="DF13" s="648"/>
      <c r="DG13" s="648"/>
      <c r="DH13" s="648"/>
      <c r="DI13" s="648"/>
      <c r="DJ13" s="648"/>
      <c r="DK13" s="648"/>
      <c r="DL13" s="648"/>
      <c r="DM13" s="648"/>
      <c r="DN13" s="648"/>
      <c r="DO13" s="648"/>
      <c r="DP13" s="649"/>
      <c r="DQ13" s="656">
        <v>4244353</v>
      </c>
      <c r="DR13" s="648"/>
      <c r="DS13" s="648"/>
      <c r="DT13" s="648"/>
      <c r="DU13" s="648"/>
      <c r="DV13" s="648"/>
      <c r="DW13" s="648"/>
      <c r="DX13" s="648"/>
      <c r="DY13" s="648"/>
      <c r="DZ13" s="648"/>
      <c r="EA13" s="648"/>
      <c r="EB13" s="648"/>
      <c r="EC13" s="657"/>
    </row>
    <row r="14" spans="2:143" ht="11.25" customHeight="1" x14ac:dyDescent="0.15">
      <c r="B14" s="644" t="s">
        <v>256</v>
      </c>
      <c r="C14" s="645"/>
      <c r="D14" s="645"/>
      <c r="E14" s="645"/>
      <c r="F14" s="645"/>
      <c r="G14" s="645"/>
      <c r="H14" s="645"/>
      <c r="I14" s="645"/>
      <c r="J14" s="645"/>
      <c r="K14" s="645"/>
      <c r="L14" s="645"/>
      <c r="M14" s="645"/>
      <c r="N14" s="645"/>
      <c r="O14" s="645"/>
      <c r="P14" s="645"/>
      <c r="Q14" s="646"/>
      <c r="R14" s="647" t="s">
        <v>234</v>
      </c>
      <c r="S14" s="648"/>
      <c r="T14" s="648"/>
      <c r="U14" s="648"/>
      <c r="V14" s="648"/>
      <c r="W14" s="648"/>
      <c r="X14" s="648"/>
      <c r="Y14" s="649"/>
      <c r="Z14" s="650" t="s">
        <v>234</v>
      </c>
      <c r="AA14" s="650"/>
      <c r="AB14" s="650"/>
      <c r="AC14" s="650"/>
      <c r="AD14" s="651" t="s">
        <v>185</v>
      </c>
      <c r="AE14" s="651"/>
      <c r="AF14" s="651"/>
      <c r="AG14" s="651"/>
      <c r="AH14" s="651"/>
      <c r="AI14" s="651"/>
      <c r="AJ14" s="651"/>
      <c r="AK14" s="651"/>
      <c r="AL14" s="652" t="s">
        <v>234</v>
      </c>
      <c r="AM14" s="653"/>
      <c r="AN14" s="653"/>
      <c r="AO14" s="654"/>
      <c r="AP14" s="644" t="s">
        <v>257</v>
      </c>
      <c r="AQ14" s="645"/>
      <c r="AR14" s="645"/>
      <c r="AS14" s="645"/>
      <c r="AT14" s="645"/>
      <c r="AU14" s="645"/>
      <c r="AV14" s="645"/>
      <c r="AW14" s="645"/>
      <c r="AX14" s="645"/>
      <c r="AY14" s="645"/>
      <c r="AZ14" s="645"/>
      <c r="BA14" s="645"/>
      <c r="BB14" s="645"/>
      <c r="BC14" s="645"/>
      <c r="BD14" s="645"/>
      <c r="BE14" s="645"/>
      <c r="BF14" s="646"/>
      <c r="BG14" s="647">
        <v>227642</v>
      </c>
      <c r="BH14" s="648"/>
      <c r="BI14" s="648"/>
      <c r="BJ14" s="648"/>
      <c r="BK14" s="648"/>
      <c r="BL14" s="648"/>
      <c r="BM14" s="648"/>
      <c r="BN14" s="649"/>
      <c r="BO14" s="650">
        <v>3.5</v>
      </c>
      <c r="BP14" s="650"/>
      <c r="BQ14" s="650"/>
      <c r="BR14" s="650"/>
      <c r="BS14" s="656" t="s">
        <v>185</v>
      </c>
      <c r="BT14" s="648"/>
      <c r="BU14" s="648"/>
      <c r="BV14" s="648"/>
      <c r="BW14" s="648"/>
      <c r="BX14" s="648"/>
      <c r="BY14" s="648"/>
      <c r="BZ14" s="648"/>
      <c r="CA14" s="648"/>
      <c r="CB14" s="657"/>
      <c r="CD14" s="662" t="s">
        <v>258</v>
      </c>
      <c r="CE14" s="663"/>
      <c r="CF14" s="663"/>
      <c r="CG14" s="663"/>
      <c r="CH14" s="663"/>
      <c r="CI14" s="663"/>
      <c r="CJ14" s="663"/>
      <c r="CK14" s="663"/>
      <c r="CL14" s="663"/>
      <c r="CM14" s="663"/>
      <c r="CN14" s="663"/>
      <c r="CO14" s="663"/>
      <c r="CP14" s="663"/>
      <c r="CQ14" s="664"/>
      <c r="CR14" s="647">
        <v>1635056</v>
      </c>
      <c r="CS14" s="648"/>
      <c r="CT14" s="648"/>
      <c r="CU14" s="648"/>
      <c r="CV14" s="648"/>
      <c r="CW14" s="648"/>
      <c r="CX14" s="648"/>
      <c r="CY14" s="649"/>
      <c r="CZ14" s="650">
        <v>4</v>
      </c>
      <c r="DA14" s="650"/>
      <c r="DB14" s="650"/>
      <c r="DC14" s="650"/>
      <c r="DD14" s="656">
        <v>152558</v>
      </c>
      <c r="DE14" s="648"/>
      <c r="DF14" s="648"/>
      <c r="DG14" s="648"/>
      <c r="DH14" s="648"/>
      <c r="DI14" s="648"/>
      <c r="DJ14" s="648"/>
      <c r="DK14" s="648"/>
      <c r="DL14" s="648"/>
      <c r="DM14" s="648"/>
      <c r="DN14" s="648"/>
      <c r="DO14" s="648"/>
      <c r="DP14" s="649"/>
      <c r="DQ14" s="656">
        <v>1339957</v>
      </c>
      <c r="DR14" s="648"/>
      <c r="DS14" s="648"/>
      <c r="DT14" s="648"/>
      <c r="DU14" s="648"/>
      <c r="DV14" s="648"/>
      <c r="DW14" s="648"/>
      <c r="DX14" s="648"/>
      <c r="DY14" s="648"/>
      <c r="DZ14" s="648"/>
      <c r="EA14" s="648"/>
      <c r="EB14" s="648"/>
      <c r="EC14" s="657"/>
    </row>
    <row r="15" spans="2:143" ht="11.25" customHeight="1" x14ac:dyDescent="0.15">
      <c r="B15" s="644" t="s">
        <v>259</v>
      </c>
      <c r="C15" s="645"/>
      <c r="D15" s="645"/>
      <c r="E15" s="645"/>
      <c r="F15" s="645"/>
      <c r="G15" s="645"/>
      <c r="H15" s="645"/>
      <c r="I15" s="645"/>
      <c r="J15" s="645"/>
      <c r="K15" s="645"/>
      <c r="L15" s="645"/>
      <c r="M15" s="645"/>
      <c r="N15" s="645"/>
      <c r="O15" s="645"/>
      <c r="P15" s="645"/>
      <c r="Q15" s="646"/>
      <c r="R15" s="647" t="s">
        <v>234</v>
      </c>
      <c r="S15" s="648"/>
      <c r="T15" s="648"/>
      <c r="U15" s="648"/>
      <c r="V15" s="648"/>
      <c r="W15" s="648"/>
      <c r="X15" s="648"/>
      <c r="Y15" s="649"/>
      <c r="Z15" s="650" t="s">
        <v>185</v>
      </c>
      <c r="AA15" s="650"/>
      <c r="AB15" s="650"/>
      <c r="AC15" s="650"/>
      <c r="AD15" s="651" t="s">
        <v>185</v>
      </c>
      <c r="AE15" s="651"/>
      <c r="AF15" s="651"/>
      <c r="AG15" s="651"/>
      <c r="AH15" s="651"/>
      <c r="AI15" s="651"/>
      <c r="AJ15" s="651"/>
      <c r="AK15" s="651"/>
      <c r="AL15" s="652" t="s">
        <v>234</v>
      </c>
      <c r="AM15" s="653"/>
      <c r="AN15" s="653"/>
      <c r="AO15" s="654"/>
      <c r="AP15" s="644" t="s">
        <v>260</v>
      </c>
      <c r="AQ15" s="645"/>
      <c r="AR15" s="645"/>
      <c r="AS15" s="645"/>
      <c r="AT15" s="645"/>
      <c r="AU15" s="645"/>
      <c r="AV15" s="645"/>
      <c r="AW15" s="645"/>
      <c r="AX15" s="645"/>
      <c r="AY15" s="645"/>
      <c r="AZ15" s="645"/>
      <c r="BA15" s="645"/>
      <c r="BB15" s="645"/>
      <c r="BC15" s="645"/>
      <c r="BD15" s="645"/>
      <c r="BE15" s="645"/>
      <c r="BF15" s="646"/>
      <c r="BG15" s="647">
        <v>377204</v>
      </c>
      <c r="BH15" s="648"/>
      <c r="BI15" s="648"/>
      <c r="BJ15" s="648"/>
      <c r="BK15" s="648"/>
      <c r="BL15" s="648"/>
      <c r="BM15" s="648"/>
      <c r="BN15" s="649"/>
      <c r="BO15" s="650">
        <v>5.8</v>
      </c>
      <c r="BP15" s="650"/>
      <c r="BQ15" s="650"/>
      <c r="BR15" s="650"/>
      <c r="BS15" s="656" t="s">
        <v>185</v>
      </c>
      <c r="BT15" s="648"/>
      <c r="BU15" s="648"/>
      <c r="BV15" s="648"/>
      <c r="BW15" s="648"/>
      <c r="BX15" s="648"/>
      <c r="BY15" s="648"/>
      <c r="BZ15" s="648"/>
      <c r="CA15" s="648"/>
      <c r="CB15" s="657"/>
      <c r="CD15" s="662" t="s">
        <v>261</v>
      </c>
      <c r="CE15" s="663"/>
      <c r="CF15" s="663"/>
      <c r="CG15" s="663"/>
      <c r="CH15" s="663"/>
      <c r="CI15" s="663"/>
      <c r="CJ15" s="663"/>
      <c r="CK15" s="663"/>
      <c r="CL15" s="663"/>
      <c r="CM15" s="663"/>
      <c r="CN15" s="663"/>
      <c r="CO15" s="663"/>
      <c r="CP15" s="663"/>
      <c r="CQ15" s="664"/>
      <c r="CR15" s="647">
        <v>3128075</v>
      </c>
      <c r="CS15" s="648"/>
      <c r="CT15" s="648"/>
      <c r="CU15" s="648"/>
      <c r="CV15" s="648"/>
      <c r="CW15" s="648"/>
      <c r="CX15" s="648"/>
      <c r="CY15" s="649"/>
      <c r="CZ15" s="650">
        <v>7.6</v>
      </c>
      <c r="DA15" s="650"/>
      <c r="DB15" s="650"/>
      <c r="DC15" s="650"/>
      <c r="DD15" s="656">
        <v>356003</v>
      </c>
      <c r="DE15" s="648"/>
      <c r="DF15" s="648"/>
      <c r="DG15" s="648"/>
      <c r="DH15" s="648"/>
      <c r="DI15" s="648"/>
      <c r="DJ15" s="648"/>
      <c r="DK15" s="648"/>
      <c r="DL15" s="648"/>
      <c r="DM15" s="648"/>
      <c r="DN15" s="648"/>
      <c r="DO15" s="648"/>
      <c r="DP15" s="649"/>
      <c r="DQ15" s="656">
        <v>2607079</v>
      </c>
      <c r="DR15" s="648"/>
      <c r="DS15" s="648"/>
      <c r="DT15" s="648"/>
      <c r="DU15" s="648"/>
      <c r="DV15" s="648"/>
      <c r="DW15" s="648"/>
      <c r="DX15" s="648"/>
      <c r="DY15" s="648"/>
      <c r="DZ15" s="648"/>
      <c r="EA15" s="648"/>
      <c r="EB15" s="648"/>
      <c r="EC15" s="657"/>
    </row>
    <row r="16" spans="2:143" ht="11.25" customHeight="1" x14ac:dyDescent="0.15">
      <c r="B16" s="644" t="s">
        <v>262</v>
      </c>
      <c r="C16" s="645"/>
      <c r="D16" s="645"/>
      <c r="E16" s="645"/>
      <c r="F16" s="645"/>
      <c r="G16" s="645"/>
      <c r="H16" s="645"/>
      <c r="I16" s="645"/>
      <c r="J16" s="645"/>
      <c r="K16" s="645"/>
      <c r="L16" s="645"/>
      <c r="M16" s="645"/>
      <c r="N16" s="645"/>
      <c r="O16" s="645"/>
      <c r="P16" s="645"/>
      <c r="Q16" s="646"/>
      <c r="R16" s="647">
        <v>21627</v>
      </c>
      <c r="S16" s="648"/>
      <c r="T16" s="648"/>
      <c r="U16" s="648"/>
      <c r="V16" s="648"/>
      <c r="W16" s="648"/>
      <c r="X16" s="648"/>
      <c r="Y16" s="649"/>
      <c r="Z16" s="650">
        <v>0.1</v>
      </c>
      <c r="AA16" s="650"/>
      <c r="AB16" s="650"/>
      <c r="AC16" s="650"/>
      <c r="AD16" s="651">
        <v>21627</v>
      </c>
      <c r="AE16" s="651"/>
      <c r="AF16" s="651"/>
      <c r="AG16" s="651"/>
      <c r="AH16" s="651"/>
      <c r="AI16" s="651"/>
      <c r="AJ16" s="651"/>
      <c r="AK16" s="651"/>
      <c r="AL16" s="652">
        <v>0.1</v>
      </c>
      <c r="AM16" s="653"/>
      <c r="AN16" s="653"/>
      <c r="AO16" s="654"/>
      <c r="AP16" s="644" t="s">
        <v>263</v>
      </c>
      <c r="AQ16" s="645"/>
      <c r="AR16" s="645"/>
      <c r="AS16" s="645"/>
      <c r="AT16" s="645"/>
      <c r="AU16" s="645"/>
      <c r="AV16" s="645"/>
      <c r="AW16" s="645"/>
      <c r="AX16" s="645"/>
      <c r="AY16" s="645"/>
      <c r="AZ16" s="645"/>
      <c r="BA16" s="645"/>
      <c r="BB16" s="645"/>
      <c r="BC16" s="645"/>
      <c r="BD16" s="645"/>
      <c r="BE16" s="645"/>
      <c r="BF16" s="646"/>
      <c r="BG16" s="647" t="s">
        <v>234</v>
      </c>
      <c r="BH16" s="648"/>
      <c r="BI16" s="648"/>
      <c r="BJ16" s="648"/>
      <c r="BK16" s="648"/>
      <c r="BL16" s="648"/>
      <c r="BM16" s="648"/>
      <c r="BN16" s="649"/>
      <c r="BO16" s="650" t="s">
        <v>234</v>
      </c>
      <c r="BP16" s="650"/>
      <c r="BQ16" s="650"/>
      <c r="BR16" s="650"/>
      <c r="BS16" s="656" t="s">
        <v>185</v>
      </c>
      <c r="BT16" s="648"/>
      <c r="BU16" s="648"/>
      <c r="BV16" s="648"/>
      <c r="BW16" s="648"/>
      <c r="BX16" s="648"/>
      <c r="BY16" s="648"/>
      <c r="BZ16" s="648"/>
      <c r="CA16" s="648"/>
      <c r="CB16" s="657"/>
      <c r="CD16" s="662" t="s">
        <v>264</v>
      </c>
      <c r="CE16" s="663"/>
      <c r="CF16" s="663"/>
      <c r="CG16" s="663"/>
      <c r="CH16" s="663"/>
      <c r="CI16" s="663"/>
      <c r="CJ16" s="663"/>
      <c r="CK16" s="663"/>
      <c r="CL16" s="663"/>
      <c r="CM16" s="663"/>
      <c r="CN16" s="663"/>
      <c r="CO16" s="663"/>
      <c r="CP16" s="663"/>
      <c r="CQ16" s="664"/>
      <c r="CR16" s="647">
        <v>74464</v>
      </c>
      <c r="CS16" s="648"/>
      <c r="CT16" s="648"/>
      <c r="CU16" s="648"/>
      <c r="CV16" s="648"/>
      <c r="CW16" s="648"/>
      <c r="CX16" s="648"/>
      <c r="CY16" s="649"/>
      <c r="CZ16" s="650">
        <v>0.2</v>
      </c>
      <c r="DA16" s="650"/>
      <c r="DB16" s="650"/>
      <c r="DC16" s="650"/>
      <c r="DD16" s="656" t="s">
        <v>185</v>
      </c>
      <c r="DE16" s="648"/>
      <c r="DF16" s="648"/>
      <c r="DG16" s="648"/>
      <c r="DH16" s="648"/>
      <c r="DI16" s="648"/>
      <c r="DJ16" s="648"/>
      <c r="DK16" s="648"/>
      <c r="DL16" s="648"/>
      <c r="DM16" s="648"/>
      <c r="DN16" s="648"/>
      <c r="DO16" s="648"/>
      <c r="DP16" s="649"/>
      <c r="DQ16" s="656">
        <v>27931</v>
      </c>
      <c r="DR16" s="648"/>
      <c r="DS16" s="648"/>
      <c r="DT16" s="648"/>
      <c r="DU16" s="648"/>
      <c r="DV16" s="648"/>
      <c r="DW16" s="648"/>
      <c r="DX16" s="648"/>
      <c r="DY16" s="648"/>
      <c r="DZ16" s="648"/>
      <c r="EA16" s="648"/>
      <c r="EB16" s="648"/>
      <c r="EC16" s="657"/>
    </row>
    <row r="17" spans="2:133" ht="11.25" customHeight="1" x14ac:dyDescent="0.15">
      <c r="B17" s="644" t="s">
        <v>265</v>
      </c>
      <c r="C17" s="645"/>
      <c r="D17" s="645"/>
      <c r="E17" s="645"/>
      <c r="F17" s="645"/>
      <c r="G17" s="645"/>
      <c r="H17" s="645"/>
      <c r="I17" s="645"/>
      <c r="J17" s="645"/>
      <c r="K17" s="645"/>
      <c r="L17" s="645"/>
      <c r="M17" s="645"/>
      <c r="N17" s="645"/>
      <c r="O17" s="645"/>
      <c r="P17" s="645"/>
      <c r="Q17" s="646"/>
      <c r="R17" s="647">
        <v>44027</v>
      </c>
      <c r="S17" s="648"/>
      <c r="T17" s="648"/>
      <c r="U17" s="648"/>
      <c r="V17" s="648"/>
      <c r="W17" s="648"/>
      <c r="X17" s="648"/>
      <c r="Y17" s="649"/>
      <c r="Z17" s="650">
        <v>0.1</v>
      </c>
      <c r="AA17" s="650"/>
      <c r="AB17" s="650"/>
      <c r="AC17" s="650"/>
      <c r="AD17" s="651">
        <v>44027</v>
      </c>
      <c r="AE17" s="651"/>
      <c r="AF17" s="651"/>
      <c r="AG17" s="651"/>
      <c r="AH17" s="651"/>
      <c r="AI17" s="651"/>
      <c r="AJ17" s="651"/>
      <c r="AK17" s="651"/>
      <c r="AL17" s="652">
        <v>0.2</v>
      </c>
      <c r="AM17" s="653"/>
      <c r="AN17" s="653"/>
      <c r="AO17" s="654"/>
      <c r="AP17" s="644" t="s">
        <v>266</v>
      </c>
      <c r="AQ17" s="645"/>
      <c r="AR17" s="645"/>
      <c r="AS17" s="645"/>
      <c r="AT17" s="645"/>
      <c r="AU17" s="645"/>
      <c r="AV17" s="645"/>
      <c r="AW17" s="645"/>
      <c r="AX17" s="645"/>
      <c r="AY17" s="645"/>
      <c r="AZ17" s="645"/>
      <c r="BA17" s="645"/>
      <c r="BB17" s="645"/>
      <c r="BC17" s="645"/>
      <c r="BD17" s="645"/>
      <c r="BE17" s="645"/>
      <c r="BF17" s="646"/>
      <c r="BG17" s="647" t="s">
        <v>185</v>
      </c>
      <c r="BH17" s="648"/>
      <c r="BI17" s="648"/>
      <c r="BJ17" s="648"/>
      <c r="BK17" s="648"/>
      <c r="BL17" s="648"/>
      <c r="BM17" s="648"/>
      <c r="BN17" s="649"/>
      <c r="BO17" s="650" t="s">
        <v>234</v>
      </c>
      <c r="BP17" s="650"/>
      <c r="BQ17" s="650"/>
      <c r="BR17" s="650"/>
      <c r="BS17" s="656" t="s">
        <v>234</v>
      </c>
      <c r="BT17" s="648"/>
      <c r="BU17" s="648"/>
      <c r="BV17" s="648"/>
      <c r="BW17" s="648"/>
      <c r="BX17" s="648"/>
      <c r="BY17" s="648"/>
      <c r="BZ17" s="648"/>
      <c r="CA17" s="648"/>
      <c r="CB17" s="657"/>
      <c r="CD17" s="662" t="s">
        <v>267</v>
      </c>
      <c r="CE17" s="663"/>
      <c r="CF17" s="663"/>
      <c r="CG17" s="663"/>
      <c r="CH17" s="663"/>
      <c r="CI17" s="663"/>
      <c r="CJ17" s="663"/>
      <c r="CK17" s="663"/>
      <c r="CL17" s="663"/>
      <c r="CM17" s="663"/>
      <c r="CN17" s="663"/>
      <c r="CO17" s="663"/>
      <c r="CP17" s="663"/>
      <c r="CQ17" s="664"/>
      <c r="CR17" s="647">
        <v>3486620</v>
      </c>
      <c r="CS17" s="648"/>
      <c r="CT17" s="648"/>
      <c r="CU17" s="648"/>
      <c r="CV17" s="648"/>
      <c r="CW17" s="648"/>
      <c r="CX17" s="648"/>
      <c r="CY17" s="649"/>
      <c r="CZ17" s="650">
        <v>8.5</v>
      </c>
      <c r="DA17" s="650"/>
      <c r="DB17" s="650"/>
      <c r="DC17" s="650"/>
      <c r="DD17" s="656" t="s">
        <v>185</v>
      </c>
      <c r="DE17" s="648"/>
      <c r="DF17" s="648"/>
      <c r="DG17" s="648"/>
      <c r="DH17" s="648"/>
      <c r="DI17" s="648"/>
      <c r="DJ17" s="648"/>
      <c r="DK17" s="648"/>
      <c r="DL17" s="648"/>
      <c r="DM17" s="648"/>
      <c r="DN17" s="648"/>
      <c r="DO17" s="648"/>
      <c r="DP17" s="649"/>
      <c r="DQ17" s="656">
        <v>3420788</v>
      </c>
      <c r="DR17" s="648"/>
      <c r="DS17" s="648"/>
      <c r="DT17" s="648"/>
      <c r="DU17" s="648"/>
      <c r="DV17" s="648"/>
      <c r="DW17" s="648"/>
      <c r="DX17" s="648"/>
      <c r="DY17" s="648"/>
      <c r="DZ17" s="648"/>
      <c r="EA17" s="648"/>
      <c r="EB17" s="648"/>
      <c r="EC17" s="657"/>
    </row>
    <row r="18" spans="2:133" ht="11.25" customHeight="1" x14ac:dyDescent="0.15">
      <c r="B18" s="644" t="s">
        <v>268</v>
      </c>
      <c r="C18" s="645"/>
      <c r="D18" s="645"/>
      <c r="E18" s="645"/>
      <c r="F18" s="645"/>
      <c r="G18" s="645"/>
      <c r="H18" s="645"/>
      <c r="I18" s="645"/>
      <c r="J18" s="645"/>
      <c r="K18" s="645"/>
      <c r="L18" s="645"/>
      <c r="M18" s="645"/>
      <c r="N18" s="645"/>
      <c r="O18" s="645"/>
      <c r="P18" s="645"/>
      <c r="Q18" s="646"/>
      <c r="R18" s="647">
        <v>48699</v>
      </c>
      <c r="S18" s="648"/>
      <c r="T18" s="648"/>
      <c r="U18" s="648"/>
      <c r="V18" s="648"/>
      <c r="W18" s="648"/>
      <c r="X18" s="648"/>
      <c r="Y18" s="649"/>
      <c r="Z18" s="650">
        <v>0.1</v>
      </c>
      <c r="AA18" s="650"/>
      <c r="AB18" s="650"/>
      <c r="AC18" s="650"/>
      <c r="AD18" s="651">
        <v>48699</v>
      </c>
      <c r="AE18" s="651"/>
      <c r="AF18" s="651"/>
      <c r="AG18" s="651"/>
      <c r="AH18" s="651"/>
      <c r="AI18" s="651"/>
      <c r="AJ18" s="651"/>
      <c r="AK18" s="651"/>
      <c r="AL18" s="652">
        <v>0.2</v>
      </c>
      <c r="AM18" s="653"/>
      <c r="AN18" s="653"/>
      <c r="AO18" s="654"/>
      <c r="AP18" s="644" t="s">
        <v>269</v>
      </c>
      <c r="AQ18" s="645"/>
      <c r="AR18" s="645"/>
      <c r="AS18" s="645"/>
      <c r="AT18" s="645"/>
      <c r="AU18" s="645"/>
      <c r="AV18" s="645"/>
      <c r="AW18" s="645"/>
      <c r="AX18" s="645"/>
      <c r="AY18" s="645"/>
      <c r="AZ18" s="645"/>
      <c r="BA18" s="645"/>
      <c r="BB18" s="645"/>
      <c r="BC18" s="645"/>
      <c r="BD18" s="645"/>
      <c r="BE18" s="645"/>
      <c r="BF18" s="646"/>
      <c r="BG18" s="647" t="s">
        <v>234</v>
      </c>
      <c r="BH18" s="648"/>
      <c r="BI18" s="648"/>
      <c r="BJ18" s="648"/>
      <c r="BK18" s="648"/>
      <c r="BL18" s="648"/>
      <c r="BM18" s="648"/>
      <c r="BN18" s="649"/>
      <c r="BO18" s="650" t="s">
        <v>185</v>
      </c>
      <c r="BP18" s="650"/>
      <c r="BQ18" s="650"/>
      <c r="BR18" s="650"/>
      <c r="BS18" s="656" t="s">
        <v>234</v>
      </c>
      <c r="BT18" s="648"/>
      <c r="BU18" s="648"/>
      <c r="BV18" s="648"/>
      <c r="BW18" s="648"/>
      <c r="BX18" s="648"/>
      <c r="BY18" s="648"/>
      <c r="BZ18" s="648"/>
      <c r="CA18" s="648"/>
      <c r="CB18" s="657"/>
      <c r="CD18" s="662" t="s">
        <v>270</v>
      </c>
      <c r="CE18" s="663"/>
      <c r="CF18" s="663"/>
      <c r="CG18" s="663"/>
      <c r="CH18" s="663"/>
      <c r="CI18" s="663"/>
      <c r="CJ18" s="663"/>
      <c r="CK18" s="663"/>
      <c r="CL18" s="663"/>
      <c r="CM18" s="663"/>
      <c r="CN18" s="663"/>
      <c r="CO18" s="663"/>
      <c r="CP18" s="663"/>
      <c r="CQ18" s="664"/>
      <c r="CR18" s="647">
        <v>505</v>
      </c>
      <c r="CS18" s="648"/>
      <c r="CT18" s="648"/>
      <c r="CU18" s="648"/>
      <c r="CV18" s="648"/>
      <c r="CW18" s="648"/>
      <c r="CX18" s="648"/>
      <c r="CY18" s="649"/>
      <c r="CZ18" s="650">
        <v>0</v>
      </c>
      <c r="DA18" s="650"/>
      <c r="DB18" s="650"/>
      <c r="DC18" s="650"/>
      <c r="DD18" s="656">
        <v>505</v>
      </c>
      <c r="DE18" s="648"/>
      <c r="DF18" s="648"/>
      <c r="DG18" s="648"/>
      <c r="DH18" s="648"/>
      <c r="DI18" s="648"/>
      <c r="DJ18" s="648"/>
      <c r="DK18" s="648"/>
      <c r="DL18" s="648"/>
      <c r="DM18" s="648"/>
      <c r="DN18" s="648"/>
      <c r="DO18" s="648"/>
      <c r="DP18" s="649"/>
      <c r="DQ18" s="656" t="s">
        <v>185</v>
      </c>
      <c r="DR18" s="648"/>
      <c r="DS18" s="648"/>
      <c r="DT18" s="648"/>
      <c r="DU18" s="648"/>
      <c r="DV18" s="648"/>
      <c r="DW18" s="648"/>
      <c r="DX18" s="648"/>
      <c r="DY18" s="648"/>
      <c r="DZ18" s="648"/>
      <c r="EA18" s="648"/>
      <c r="EB18" s="648"/>
      <c r="EC18" s="657"/>
    </row>
    <row r="19" spans="2:133" ht="11.25" customHeight="1" x14ac:dyDescent="0.15">
      <c r="B19" s="644" t="s">
        <v>271</v>
      </c>
      <c r="C19" s="645"/>
      <c r="D19" s="645"/>
      <c r="E19" s="645"/>
      <c r="F19" s="645"/>
      <c r="G19" s="645"/>
      <c r="H19" s="645"/>
      <c r="I19" s="645"/>
      <c r="J19" s="645"/>
      <c r="K19" s="645"/>
      <c r="L19" s="645"/>
      <c r="M19" s="645"/>
      <c r="N19" s="645"/>
      <c r="O19" s="645"/>
      <c r="P19" s="645"/>
      <c r="Q19" s="646"/>
      <c r="R19" s="647">
        <v>33008</v>
      </c>
      <c r="S19" s="648"/>
      <c r="T19" s="648"/>
      <c r="U19" s="648"/>
      <c r="V19" s="648"/>
      <c r="W19" s="648"/>
      <c r="X19" s="648"/>
      <c r="Y19" s="649"/>
      <c r="Z19" s="650">
        <v>0.1</v>
      </c>
      <c r="AA19" s="650"/>
      <c r="AB19" s="650"/>
      <c r="AC19" s="650"/>
      <c r="AD19" s="651">
        <v>33008</v>
      </c>
      <c r="AE19" s="651"/>
      <c r="AF19" s="651"/>
      <c r="AG19" s="651"/>
      <c r="AH19" s="651"/>
      <c r="AI19" s="651"/>
      <c r="AJ19" s="651"/>
      <c r="AK19" s="651"/>
      <c r="AL19" s="652">
        <v>0.2</v>
      </c>
      <c r="AM19" s="653"/>
      <c r="AN19" s="653"/>
      <c r="AO19" s="654"/>
      <c r="AP19" s="644" t="s">
        <v>272</v>
      </c>
      <c r="AQ19" s="645"/>
      <c r="AR19" s="645"/>
      <c r="AS19" s="645"/>
      <c r="AT19" s="645"/>
      <c r="AU19" s="645"/>
      <c r="AV19" s="645"/>
      <c r="AW19" s="645"/>
      <c r="AX19" s="645"/>
      <c r="AY19" s="645"/>
      <c r="AZ19" s="645"/>
      <c r="BA19" s="645"/>
      <c r="BB19" s="645"/>
      <c r="BC19" s="645"/>
      <c r="BD19" s="645"/>
      <c r="BE19" s="645"/>
      <c r="BF19" s="646"/>
      <c r="BG19" s="647">
        <v>26894</v>
      </c>
      <c r="BH19" s="648"/>
      <c r="BI19" s="648"/>
      <c r="BJ19" s="648"/>
      <c r="BK19" s="648"/>
      <c r="BL19" s="648"/>
      <c r="BM19" s="648"/>
      <c r="BN19" s="649"/>
      <c r="BO19" s="650">
        <v>0.4</v>
      </c>
      <c r="BP19" s="650"/>
      <c r="BQ19" s="650"/>
      <c r="BR19" s="650"/>
      <c r="BS19" s="656" t="s">
        <v>185</v>
      </c>
      <c r="BT19" s="648"/>
      <c r="BU19" s="648"/>
      <c r="BV19" s="648"/>
      <c r="BW19" s="648"/>
      <c r="BX19" s="648"/>
      <c r="BY19" s="648"/>
      <c r="BZ19" s="648"/>
      <c r="CA19" s="648"/>
      <c r="CB19" s="657"/>
      <c r="CD19" s="662" t="s">
        <v>273</v>
      </c>
      <c r="CE19" s="663"/>
      <c r="CF19" s="663"/>
      <c r="CG19" s="663"/>
      <c r="CH19" s="663"/>
      <c r="CI19" s="663"/>
      <c r="CJ19" s="663"/>
      <c r="CK19" s="663"/>
      <c r="CL19" s="663"/>
      <c r="CM19" s="663"/>
      <c r="CN19" s="663"/>
      <c r="CO19" s="663"/>
      <c r="CP19" s="663"/>
      <c r="CQ19" s="664"/>
      <c r="CR19" s="647" t="s">
        <v>234</v>
      </c>
      <c r="CS19" s="648"/>
      <c r="CT19" s="648"/>
      <c r="CU19" s="648"/>
      <c r="CV19" s="648"/>
      <c r="CW19" s="648"/>
      <c r="CX19" s="648"/>
      <c r="CY19" s="649"/>
      <c r="CZ19" s="650" t="s">
        <v>234</v>
      </c>
      <c r="DA19" s="650"/>
      <c r="DB19" s="650"/>
      <c r="DC19" s="650"/>
      <c r="DD19" s="656" t="s">
        <v>234</v>
      </c>
      <c r="DE19" s="648"/>
      <c r="DF19" s="648"/>
      <c r="DG19" s="648"/>
      <c r="DH19" s="648"/>
      <c r="DI19" s="648"/>
      <c r="DJ19" s="648"/>
      <c r="DK19" s="648"/>
      <c r="DL19" s="648"/>
      <c r="DM19" s="648"/>
      <c r="DN19" s="648"/>
      <c r="DO19" s="648"/>
      <c r="DP19" s="649"/>
      <c r="DQ19" s="656" t="s">
        <v>185</v>
      </c>
      <c r="DR19" s="648"/>
      <c r="DS19" s="648"/>
      <c r="DT19" s="648"/>
      <c r="DU19" s="648"/>
      <c r="DV19" s="648"/>
      <c r="DW19" s="648"/>
      <c r="DX19" s="648"/>
      <c r="DY19" s="648"/>
      <c r="DZ19" s="648"/>
      <c r="EA19" s="648"/>
      <c r="EB19" s="648"/>
      <c r="EC19" s="657"/>
    </row>
    <row r="20" spans="2:133" ht="11.25" customHeight="1" x14ac:dyDescent="0.15">
      <c r="B20" s="644" t="s">
        <v>274</v>
      </c>
      <c r="C20" s="645"/>
      <c r="D20" s="645"/>
      <c r="E20" s="645"/>
      <c r="F20" s="645"/>
      <c r="G20" s="645"/>
      <c r="H20" s="645"/>
      <c r="I20" s="645"/>
      <c r="J20" s="645"/>
      <c r="K20" s="645"/>
      <c r="L20" s="645"/>
      <c r="M20" s="645"/>
      <c r="N20" s="645"/>
      <c r="O20" s="645"/>
      <c r="P20" s="645"/>
      <c r="Q20" s="646"/>
      <c r="R20" s="647">
        <v>10382</v>
      </c>
      <c r="S20" s="648"/>
      <c r="T20" s="648"/>
      <c r="U20" s="648"/>
      <c r="V20" s="648"/>
      <c r="W20" s="648"/>
      <c r="X20" s="648"/>
      <c r="Y20" s="649"/>
      <c r="Z20" s="650">
        <v>0</v>
      </c>
      <c r="AA20" s="650"/>
      <c r="AB20" s="650"/>
      <c r="AC20" s="650"/>
      <c r="AD20" s="651">
        <v>10382</v>
      </c>
      <c r="AE20" s="651"/>
      <c r="AF20" s="651"/>
      <c r="AG20" s="651"/>
      <c r="AH20" s="651"/>
      <c r="AI20" s="651"/>
      <c r="AJ20" s="651"/>
      <c r="AK20" s="651"/>
      <c r="AL20" s="652">
        <v>0</v>
      </c>
      <c r="AM20" s="653"/>
      <c r="AN20" s="653"/>
      <c r="AO20" s="654"/>
      <c r="AP20" s="644" t="s">
        <v>275</v>
      </c>
      <c r="AQ20" s="645"/>
      <c r="AR20" s="645"/>
      <c r="AS20" s="645"/>
      <c r="AT20" s="645"/>
      <c r="AU20" s="645"/>
      <c r="AV20" s="645"/>
      <c r="AW20" s="645"/>
      <c r="AX20" s="645"/>
      <c r="AY20" s="645"/>
      <c r="AZ20" s="645"/>
      <c r="BA20" s="645"/>
      <c r="BB20" s="645"/>
      <c r="BC20" s="645"/>
      <c r="BD20" s="645"/>
      <c r="BE20" s="645"/>
      <c r="BF20" s="646"/>
      <c r="BG20" s="647">
        <v>26894</v>
      </c>
      <c r="BH20" s="648"/>
      <c r="BI20" s="648"/>
      <c r="BJ20" s="648"/>
      <c r="BK20" s="648"/>
      <c r="BL20" s="648"/>
      <c r="BM20" s="648"/>
      <c r="BN20" s="649"/>
      <c r="BO20" s="650">
        <v>0.4</v>
      </c>
      <c r="BP20" s="650"/>
      <c r="BQ20" s="650"/>
      <c r="BR20" s="650"/>
      <c r="BS20" s="656" t="s">
        <v>185</v>
      </c>
      <c r="BT20" s="648"/>
      <c r="BU20" s="648"/>
      <c r="BV20" s="648"/>
      <c r="BW20" s="648"/>
      <c r="BX20" s="648"/>
      <c r="BY20" s="648"/>
      <c r="BZ20" s="648"/>
      <c r="CA20" s="648"/>
      <c r="CB20" s="657"/>
      <c r="CD20" s="662" t="s">
        <v>276</v>
      </c>
      <c r="CE20" s="663"/>
      <c r="CF20" s="663"/>
      <c r="CG20" s="663"/>
      <c r="CH20" s="663"/>
      <c r="CI20" s="663"/>
      <c r="CJ20" s="663"/>
      <c r="CK20" s="663"/>
      <c r="CL20" s="663"/>
      <c r="CM20" s="663"/>
      <c r="CN20" s="663"/>
      <c r="CO20" s="663"/>
      <c r="CP20" s="663"/>
      <c r="CQ20" s="664"/>
      <c r="CR20" s="647">
        <v>40981938</v>
      </c>
      <c r="CS20" s="648"/>
      <c r="CT20" s="648"/>
      <c r="CU20" s="648"/>
      <c r="CV20" s="648"/>
      <c r="CW20" s="648"/>
      <c r="CX20" s="648"/>
      <c r="CY20" s="649"/>
      <c r="CZ20" s="650">
        <v>100</v>
      </c>
      <c r="DA20" s="650"/>
      <c r="DB20" s="650"/>
      <c r="DC20" s="650"/>
      <c r="DD20" s="656">
        <v>3285456</v>
      </c>
      <c r="DE20" s="648"/>
      <c r="DF20" s="648"/>
      <c r="DG20" s="648"/>
      <c r="DH20" s="648"/>
      <c r="DI20" s="648"/>
      <c r="DJ20" s="648"/>
      <c r="DK20" s="648"/>
      <c r="DL20" s="648"/>
      <c r="DM20" s="648"/>
      <c r="DN20" s="648"/>
      <c r="DO20" s="648"/>
      <c r="DP20" s="649"/>
      <c r="DQ20" s="656">
        <v>25567086</v>
      </c>
      <c r="DR20" s="648"/>
      <c r="DS20" s="648"/>
      <c r="DT20" s="648"/>
      <c r="DU20" s="648"/>
      <c r="DV20" s="648"/>
      <c r="DW20" s="648"/>
      <c r="DX20" s="648"/>
      <c r="DY20" s="648"/>
      <c r="DZ20" s="648"/>
      <c r="EA20" s="648"/>
      <c r="EB20" s="648"/>
      <c r="EC20" s="657"/>
    </row>
    <row r="21" spans="2:133" ht="11.25" customHeight="1" x14ac:dyDescent="0.15">
      <c r="B21" s="644" t="s">
        <v>277</v>
      </c>
      <c r="C21" s="645"/>
      <c r="D21" s="645"/>
      <c r="E21" s="645"/>
      <c r="F21" s="645"/>
      <c r="G21" s="645"/>
      <c r="H21" s="645"/>
      <c r="I21" s="645"/>
      <c r="J21" s="645"/>
      <c r="K21" s="645"/>
      <c r="L21" s="645"/>
      <c r="M21" s="645"/>
      <c r="N21" s="645"/>
      <c r="O21" s="645"/>
      <c r="P21" s="645"/>
      <c r="Q21" s="646"/>
      <c r="R21" s="647">
        <v>5309</v>
      </c>
      <c r="S21" s="648"/>
      <c r="T21" s="648"/>
      <c r="U21" s="648"/>
      <c r="V21" s="648"/>
      <c r="W21" s="648"/>
      <c r="X21" s="648"/>
      <c r="Y21" s="649"/>
      <c r="Z21" s="650">
        <v>0</v>
      </c>
      <c r="AA21" s="650"/>
      <c r="AB21" s="650"/>
      <c r="AC21" s="650"/>
      <c r="AD21" s="651">
        <v>5309</v>
      </c>
      <c r="AE21" s="651"/>
      <c r="AF21" s="651"/>
      <c r="AG21" s="651"/>
      <c r="AH21" s="651"/>
      <c r="AI21" s="651"/>
      <c r="AJ21" s="651"/>
      <c r="AK21" s="651"/>
      <c r="AL21" s="652">
        <v>0</v>
      </c>
      <c r="AM21" s="653"/>
      <c r="AN21" s="653"/>
      <c r="AO21" s="654"/>
      <c r="AP21" s="666" t="s">
        <v>278</v>
      </c>
      <c r="AQ21" s="667"/>
      <c r="AR21" s="667"/>
      <c r="AS21" s="667"/>
      <c r="AT21" s="667"/>
      <c r="AU21" s="667"/>
      <c r="AV21" s="667"/>
      <c r="AW21" s="667"/>
      <c r="AX21" s="667"/>
      <c r="AY21" s="667"/>
      <c r="AZ21" s="667"/>
      <c r="BA21" s="667"/>
      <c r="BB21" s="667"/>
      <c r="BC21" s="667"/>
      <c r="BD21" s="667"/>
      <c r="BE21" s="667"/>
      <c r="BF21" s="668"/>
      <c r="BG21" s="647">
        <v>26497</v>
      </c>
      <c r="BH21" s="648"/>
      <c r="BI21" s="648"/>
      <c r="BJ21" s="648"/>
      <c r="BK21" s="648"/>
      <c r="BL21" s="648"/>
      <c r="BM21" s="648"/>
      <c r="BN21" s="649"/>
      <c r="BO21" s="650">
        <v>0.4</v>
      </c>
      <c r="BP21" s="650"/>
      <c r="BQ21" s="650"/>
      <c r="BR21" s="650"/>
      <c r="BS21" s="656" t="s">
        <v>185</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279</v>
      </c>
      <c r="C22" s="645"/>
      <c r="D22" s="645"/>
      <c r="E22" s="645"/>
      <c r="F22" s="645"/>
      <c r="G22" s="645"/>
      <c r="H22" s="645"/>
      <c r="I22" s="645"/>
      <c r="J22" s="645"/>
      <c r="K22" s="645"/>
      <c r="L22" s="645"/>
      <c r="M22" s="645"/>
      <c r="N22" s="645"/>
      <c r="O22" s="645"/>
      <c r="P22" s="645"/>
      <c r="Q22" s="646"/>
      <c r="R22" s="647">
        <v>14214845</v>
      </c>
      <c r="S22" s="648"/>
      <c r="T22" s="648"/>
      <c r="U22" s="648"/>
      <c r="V22" s="648"/>
      <c r="W22" s="648"/>
      <c r="X22" s="648"/>
      <c r="Y22" s="649"/>
      <c r="Z22" s="650">
        <v>33.1</v>
      </c>
      <c r="AA22" s="650"/>
      <c r="AB22" s="650"/>
      <c r="AC22" s="650"/>
      <c r="AD22" s="651">
        <v>12904235</v>
      </c>
      <c r="AE22" s="651"/>
      <c r="AF22" s="651"/>
      <c r="AG22" s="651"/>
      <c r="AH22" s="651"/>
      <c r="AI22" s="651"/>
      <c r="AJ22" s="651"/>
      <c r="AK22" s="651"/>
      <c r="AL22" s="652">
        <v>60</v>
      </c>
      <c r="AM22" s="653"/>
      <c r="AN22" s="653"/>
      <c r="AO22" s="654"/>
      <c r="AP22" s="666" t="s">
        <v>280</v>
      </c>
      <c r="AQ22" s="667"/>
      <c r="AR22" s="667"/>
      <c r="AS22" s="667"/>
      <c r="AT22" s="667"/>
      <c r="AU22" s="667"/>
      <c r="AV22" s="667"/>
      <c r="AW22" s="667"/>
      <c r="AX22" s="667"/>
      <c r="AY22" s="667"/>
      <c r="AZ22" s="667"/>
      <c r="BA22" s="667"/>
      <c r="BB22" s="667"/>
      <c r="BC22" s="667"/>
      <c r="BD22" s="667"/>
      <c r="BE22" s="667"/>
      <c r="BF22" s="668"/>
      <c r="BG22" s="647" t="s">
        <v>234</v>
      </c>
      <c r="BH22" s="648"/>
      <c r="BI22" s="648"/>
      <c r="BJ22" s="648"/>
      <c r="BK22" s="648"/>
      <c r="BL22" s="648"/>
      <c r="BM22" s="648"/>
      <c r="BN22" s="649"/>
      <c r="BO22" s="650" t="s">
        <v>234</v>
      </c>
      <c r="BP22" s="650"/>
      <c r="BQ22" s="650"/>
      <c r="BR22" s="650"/>
      <c r="BS22" s="656" t="s">
        <v>234</v>
      </c>
      <c r="BT22" s="648"/>
      <c r="BU22" s="648"/>
      <c r="BV22" s="648"/>
      <c r="BW22" s="648"/>
      <c r="BX22" s="648"/>
      <c r="BY22" s="648"/>
      <c r="BZ22" s="648"/>
      <c r="CA22" s="648"/>
      <c r="CB22" s="657"/>
      <c r="CD22" s="629" t="s">
        <v>281</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282</v>
      </c>
      <c r="C23" s="645"/>
      <c r="D23" s="645"/>
      <c r="E23" s="645"/>
      <c r="F23" s="645"/>
      <c r="G23" s="645"/>
      <c r="H23" s="645"/>
      <c r="I23" s="645"/>
      <c r="J23" s="645"/>
      <c r="K23" s="645"/>
      <c r="L23" s="645"/>
      <c r="M23" s="645"/>
      <c r="N23" s="645"/>
      <c r="O23" s="645"/>
      <c r="P23" s="645"/>
      <c r="Q23" s="646"/>
      <c r="R23" s="647">
        <v>12904235</v>
      </c>
      <c r="S23" s="648"/>
      <c r="T23" s="648"/>
      <c r="U23" s="648"/>
      <c r="V23" s="648"/>
      <c r="W23" s="648"/>
      <c r="X23" s="648"/>
      <c r="Y23" s="649"/>
      <c r="Z23" s="650">
        <v>30.1</v>
      </c>
      <c r="AA23" s="650"/>
      <c r="AB23" s="650"/>
      <c r="AC23" s="650"/>
      <c r="AD23" s="651">
        <v>12904235</v>
      </c>
      <c r="AE23" s="651"/>
      <c r="AF23" s="651"/>
      <c r="AG23" s="651"/>
      <c r="AH23" s="651"/>
      <c r="AI23" s="651"/>
      <c r="AJ23" s="651"/>
      <c r="AK23" s="651"/>
      <c r="AL23" s="652">
        <v>60</v>
      </c>
      <c r="AM23" s="653"/>
      <c r="AN23" s="653"/>
      <c r="AO23" s="654"/>
      <c r="AP23" s="666" t="s">
        <v>283</v>
      </c>
      <c r="AQ23" s="667"/>
      <c r="AR23" s="667"/>
      <c r="AS23" s="667"/>
      <c r="AT23" s="667"/>
      <c r="AU23" s="667"/>
      <c r="AV23" s="667"/>
      <c r="AW23" s="667"/>
      <c r="AX23" s="667"/>
      <c r="AY23" s="667"/>
      <c r="AZ23" s="667"/>
      <c r="BA23" s="667"/>
      <c r="BB23" s="667"/>
      <c r="BC23" s="667"/>
      <c r="BD23" s="667"/>
      <c r="BE23" s="667"/>
      <c r="BF23" s="668"/>
      <c r="BG23" s="647">
        <v>397</v>
      </c>
      <c r="BH23" s="648"/>
      <c r="BI23" s="648"/>
      <c r="BJ23" s="648"/>
      <c r="BK23" s="648"/>
      <c r="BL23" s="648"/>
      <c r="BM23" s="648"/>
      <c r="BN23" s="649"/>
      <c r="BO23" s="650">
        <v>0</v>
      </c>
      <c r="BP23" s="650"/>
      <c r="BQ23" s="650"/>
      <c r="BR23" s="650"/>
      <c r="BS23" s="656" t="s">
        <v>234</v>
      </c>
      <c r="BT23" s="648"/>
      <c r="BU23" s="648"/>
      <c r="BV23" s="648"/>
      <c r="BW23" s="648"/>
      <c r="BX23" s="648"/>
      <c r="BY23" s="648"/>
      <c r="BZ23" s="648"/>
      <c r="CA23" s="648"/>
      <c r="CB23" s="657"/>
      <c r="CD23" s="629" t="s">
        <v>222</v>
      </c>
      <c r="CE23" s="630"/>
      <c r="CF23" s="630"/>
      <c r="CG23" s="630"/>
      <c r="CH23" s="630"/>
      <c r="CI23" s="630"/>
      <c r="CJ23" s="630"/>
      <c r="CK23" s="630"/>
      <c r="CL23" s="630"/>
      <c r="CM23" s="630"/>
      <c r="CN23" s="630"/>
      <c r="CO23" s="630"/>
      <c r="CP23" s="630"/>
      <c r="CQ23" s="631"/>
      <c r="CR23" s="629" t="s">
        <v>284</v>
      </c>
      <c r="CS23" s="630"/>
      <c r="CT23" s="630"/>
      <c r="CU23" s="630"/>
      <c r="CV23" s="630"/>
      <c r="CW23" s="630"/>
      <c r="CX23" s="630"/>
      <c r="CY23" s="631"/>
      <c r="CZ23" s="629" t="s">
        <v>285</v>
      </c>
      <c r="DA23" s="630"/>
      <c r="DB23" s="630"/>
      <c r="DC23" s="631"/>
      <c r="DD23" s="629" t="s">
        <v>286</v>
      </c>
      <c r="DE23" s="630"/>
      <c r="DF23" s="630"/>
      <c r="DG23" s="630"/>
      <c r="DH23" s="630"/>
      <c r="DI23" s="630"/>
      <c r="DJ23" s="630"/>
      <c r="DK23" s="631"/>
      <c r="DL23" s="678" t="s">
        <v>287</v>
      </c>
      <c r="DM23" s="679"/>
      <c r="DN23" s="679"/>
      <c r="DO23" s="679"/>
      <c r="DP23" s="679"/>
      <c r="DQ23" s="679"/>
      <c r="DR23" s="679"/>
      <c r="DS23" s="679"/>
      <c r="DT23" s="679"/>
      <c r="DU23" s="679"/>
      <c r="DV23" s="680"/>
      <c r="DW23" s="629" t="s">
        <v>288</v>
      </c>
      <c r="DX23" s="630"/>
      <c r="DY23" s="630"/>
      <c r="DZ23" s="630"/>
      <c r="EA23" s="630"/>
      <c r="EB23" s="630"/>
      <c r="EC23" s="631"/>
    </row>
    <row r="24" spans="2:133" ht="11.25" customHeight="1" x14ac:dyDescent="0.15">
      <c r="B24" s="644" t="s">
        <v>289</v>
      </c>
      <c r="C24" s="645"/>
      <c r="D24" s="645"/>
      <c r="E24" s="645"/>
      <c r="F24" s="645"/>
      <c r="G24" s="645"/>
      <c r="H24" s="645"/>
      <c r="I24" s="645"/>
      <c r="J24" s="645"/>
      <c r="K24" s="645"/>
      <c r="L24" s="645"/>
      <c r="M24" s="645"/>
      <c r="N24" s="645"/>
      <c r="O24" s="645"/>
      <c r="P24" s="645"/>
      <c r="Q24" s="646"/>
      <c r="R24" s="647">
        <v>1310426</v>
      </c>
      <c r="S24" s="648"/>
      <c r="T24" s="648"/>
      <c r="U24" s="648"/>
      <c r="V24" s="648"/>
      <c r="W24" s="648"/>
      <c r="X24" s="648"/>
      <c r="Y24" s="649"/>
      <c r="Z24" s="650">
        <v>3.1</v>
      </c>
      <c r="AA24" s="650"/>
      <c r="AB24" s="650"/>
      <c r="AC24" s="650"/>
      <c r="AD24" s="651" t="s">
        <v>185</v>
      </c>
      <c r="AE24" s="651"/>
      <c r="AF24" s="651"/>
      <c r="AG24" s="651"/>
      <c r="AH24" s="651"/>
      <c r="AI24" s="651"/>
      <c r="AJ24" s="651"/>
      <c r="AK24" s="651"/>
      <c r="AL24" s="652" t="s">
        <v>185</v>
      </c>
      <c r="AM24" s="653"/>
      <c r="AN24" s="653"/>
      <c r="AO24" s="654"/>
      <c r="AP24" s="666" t="s">
        <v>290</v>
      </c>
      <c r="AQ24" s="667"/>
      <c r="AR24" s="667"/>
      <c r="AS24" s="667"/>
      <c r="AT24" s="667"/>
      <c r="AU24" s="667"/>
      <c r="AV24" s="667"/>
      <c r="AW24" s="667"/>
      <c r="AX24" s="667"/>
      <c r="AY24" s="667"/>
      <c r="AZ24" s="667"/>
      <c r="BA24" s="667"/>
      <c r="BB24" s="667"/>
      <c r="BC24" s="667"/>
      <c r="BD24" s="667"/>
      <c r="BE24" s="667"/>
      <c r="BF24" s="668"/>
      <c r="BG24" s="647" t="s">
        <v>185</v>
      </c>
      <c r="BH24" s="648"/>
      <c r="BI24" s="648"/>
      <c r="BJ24" s="648"/>
      <c r="BK24" s="648"/>
      <c r="BL24" s="648"/>
      <c r="BM24" s="648"/>
      <c r="BN24" s="649"/>
      <c r="BO24" s="650" t="s">
        <v>234</v>
      </c>
      <c r="BP24" s="650"/>
      <c r="BQ24" s="650"/>
      <c r="BR24" s="650"/>
      <c r="BS24" s="656" t="s">
        <v>234</v>
      </c>
      <c r="BT24" s="648"/>
      <c r="BU24" s="648"/>
      <c r="BV24" s="648"/>
      <c r="BW24" s="648"/>
      <c r="BX24" s="648"/>
      <c r="BY24" s="648"/>
      <c r="BZ24" s="648"/>
      <c r="CA24" s="648"/>
      <c r="CB24" s="657"/>
      <c r="CD24" s="658" t="s">
        <v>291</v>
      </c>
      <c r="CE24" s="659"/>
      <c r="CF24" s="659"/>
      <c r="CG24" s="659"/>
      <c r="CH24" s="659"/>
      <c r="CI24" s="659"/>
      <c r="CJ24" s="659"/>
      <c r="CK24" s="659"/>
      <c r="CL24" s="659"/>
      <c r="CM24" s="659"/>
      <c r="CN24" s="659"/>
      <c r="CO24" s="659"/>
      <c r="CP24" s="659"/>
      <c r="CQ24" s="660"/>
      <c r="CR24" s="636">
        <v>14126819</v>
      </c>
      <c r="CS24" s="637"/>
      <c r="CT24" s="637"/>
      <c r="CU24" s="637"/>
      <c r="CV24" s="637"/>
      <c r="CW24" s="637"/>
      <c r="CX24" s="637"/>
      <c r="CY24" s="638"/>
      <c r="CZ24" s="641">
        <v>34.5</v>
      </c>
      <c r="DA24" s="642"/>
      <c r="DB24" s="642"/>
      <c r="DC24" s="661"/>
      <c r="DD24" s="686">
        <v>10498716</v>
      </c>
      <c r="DE24" s="637"/>
      <c r="DF24" s="637"/>
      <c r="DG24" s="637"/>
      <c r="DH24" s="637"/>
      <c r="DI24" s="637"/>
      <c r="DJ24" s="637"/>
      <c r="DK24" s="638"/>
      <c r="DL24" s="686">
        <v>10401294</v>
      </c>
      <c r="DM24" s="637"/>
      <c r="DN24" s="637"/>
      <c r="DO24" s="637"/>
      <c r="DP24" s="637"/>
      <c r="DQ24" s="637"/>
      <c r="DR24" s="637"/>
      <c r="DS24" s="637"/>
      <c r="DT24" s="637"/>
      <c r="DU24" s="637"/>
      <c r="DV24" s="638"/>
      <c r="DW24" s="641">
        <v>46.7</v>
      </c>
      <c r="DX24" s="642"/>
      <c r="DY24" s="642"/>
      <c r="DZ24" s="642"/>
      <c r="EA24" s="642"/>
      <c r="EB24" s="642"/>
      <c r="EC24" s="643"/>
    </row>
    <row r="25" spans="2:133" ht="11.25" customHeight="1" x14ac:dyDescent="0.15">
      <c r="B25" s="644" t="s">
        <v>292</v>
      </c>
      <c r="C25" s="645"/>
      <c r="D25" s="645"/>
      <c r="E25" s="645"/>
      <c r="F25" s="645"/>
      <c r="G25" s="645"/>
      <c r="H25" s="645"/>
      <c r="I25" s="645"/>
      <c r="J25" s="645"/>
      <c r="K25" s="645"/>
      <c r="L25" s="645"/>
      <c r="M25" s="645"/>
      <c r="N25" s="645"/>
      <c r="O25" s="645"/>
      <c r="P25" s="645"/>
      <c r="Q25" s="646"/>
      <c r="R25" s="647">
        <v>184</v>
      </c>
      <c r="S25" s="648"/>
      <c r="T25" s="648"/>
      <c r="U25" s="648"/>
      <c r="V25" s="648"/>
      <c r="W25" s="648"/>
      <c r="X25" s="648"/>
      <c r="Y25" s="649"/>
      <c r="Z25" s="650">
        <v>0</v>
      </c>
      <c r="AA25" s="650"/>
      <c r="AB25" s="650"/>
      <c r="AC25" s="650"/>
      <c r="AD25" s="651" t="s">
        <v>185</v>
      </c>
      <c r="AE25" s="651"/>
      <c r="AF25" s="651"/>
      <c r="AG25" s="651"/>
      <c r="AH25" s="651"/>
      <c r="AI25" s="651"/>
      <c r="AJ25" s="651"/>
      <c r="AK25" s="651"/>
      <c r="AL25" s="652" t="s">
        <v>185</v>
      </c>
      <c r="AM25" s="653"/>
      <c r="AN25" s="653"/>
      <c r="AO25" s="654"/>
      <c r="AP25" s="666" t="s">
        <v>293</v>
      </c>
      <c r="AQ25" s="667"/>
      <c r="AR25" s="667"/>
      <c r="AS25" s="667"/>
      <c r="AT25" s="667"/>
      <c r="AU25" s="667"/>
      <c r="AV25" s="667"/>
      <c r="AW25" s="667"/>
      <c r="AX25" s="667"/>
      <c r="AY25" s="667"/>
      <c r="AZ25" s="667"/>
      <c r="BA25" s="667"/>
      <c r="BB25" s="667"/>
      <c r="BC25" s="667"/>
      <c r="BD25" s="667"/>
      <c r="BE25" s="667"/>
      <c r="BF25" s="668"/>
      <c r="BG25" s="647" t="s">
        <v>185</v>
      </c>
      <c r="BH25" s="648"/>
      <c r="BI25" s="648"/>
      <c r="BJ25" s="648"/>
      <c r="BK25" s="648"/>
      <c r="BL25" s="648"/>
      <c r="BM25" s="648"/>
      <c r="BN25" s="649"/>
      <c r="BO25" s="650" t="s">
        <v>234</v>
      </c>
      <c r="BP25" s="650"/>
      <c r="BQ25" s="650"/>
      <c r="BR25" s="650"/>
      <c r="BS25" s="656" t="s">
        <v>234</v>
      </c>
      <c r="BT25" s="648"/>
      <c r="BU25" s="648"/>
      <c r="BV25" s="648"/>
      <c r="BW25" s="648"/>
      <c r="BX25" s="648"/>
      <c r="BY25" s="648"/>
      <c r="BZ25" s="648"/>
      <c r="CA25" s="648"/>
      <c r="CB25" s="657"/>
      <c r="CD25" s="662" t="s">
        <v>294</v>
      </c>
      <c r="CE25" s="663"/>
      <c r="CF25" s="663"/>
      <c r="CG25" s="663"/>
      <c r="CH25" s="663"/>
      <c r="CI25" s="663"/>
      <c r="CJ25" s="663"/>
      <c r="CK25" s="663"/>
      <c r="CL25" s="663"/>
      <c r="CM25" s="663"/>
      <c r="CN25" s="663"/>
      <c r="CO25" s="663"/>
      <c r="CP25" s="663"/>
      <c r="CQ25" s="664"/>
      <c r="CR25" s="647">
        <v>6190838</v>
      </c>
      <c r="CS25" s="683"/>
      <c r="CT25" s="683"/>
      <c r="CU25" s="683"/>
      <c r="CV25" s="683"/>
      <c r="CW25" s="683"/>
      <c r="CX25" s="683"/>
      <c r="CY25" s="684"/>
      <c r="CZ25" s="652">
        <v>15.1</v>
      </c>
      <c r="DA25" s="681"/>
      <c r="DB25" s="681"/>
      <c r="DC25" s="685"/>
      <c r="DD25" s="656">
        <v>5654871</v>
      </c>
      <c r="DE25" s="683"/>
      <c r="DF25" s="683"/>
      <c r="DG25" s="683"/>
      <c r="DH25" s="683"/>
      <c r="DI25" s="683"/>
      <c r="DJ25" s="683"/>
      <c r="DK25" s="684"/>
      <c r="DL25" s="656">
        <v>5562669</v>
      </c>
      <c r="DM25" s="683"/>
      <c r="DN25" s="683"/>
      <c r="DO25" s="683"/>
      <c r="DP25" s="683"/>
      <c r="DQ25" s="683"/>
      <c r="DR25" s="683"/>
      <c r="DS25" s="683"/>
      <c r="DT25" s="683"/>
      <c r="DU25" s="683"/>
      <c r="DV25" s="684"/>
      <c r="DW25" s="652">
        <v>25</v>
      </c>
      <c r="DX25" s="681"/>
      <c r="DY25" s="681"/>
      <c r="DZ25" s="681"/>
      <c r="EA25" s="681"/>
      <c r="EB25" s="681"/>
      <c r="EC25" s="682"/>
    </row>
    <row r="26" spans="2:133" ht="11.25" customHeight="1" x14ac:dyDescent="0.15">
      <c r="B26" s="644" t="s">
        <v>295</v>
      </c>
      <c r="C26" s="645"/>
      <c r="D26" s="645"/>
      <c r="E26" s="645"/>
      <c r="F26" s="645"/>
      <c r="G26" s="645"/>
      <c r="H26" s="645"/>
      <c r="I26" s="645"/>
      <c r="J26" s="645"/>
      <c r="K26" s="645"/>
      <c r="L26" s="645"/>
      <c r="M26" s="645"/>
      <c r="N26" s="645"/>
      <c r="O26" s="645"/>
      <c r="P26" s="645"/>
      <c r="Q26" s="646"/>
      <c r="R26" s="647">
        <v>22631102</v>
      </c>
      <c r="S26" s="648"/>
      <c r="T26" s="648"/>
      <c r="U26" s="648"/>
      <c r="V26" s="648"/>
      <c r="W26" s="648"/>
      <c r="X26" s="648"/>
      <c r="Y26" s="649"/>
      <c r="Z26" s="650">
        <v>52.8</v>
      </c>
      <c r="AA26" s="650"/>
      <c r="AB26" s="650"/>
      <c r="AC26" s="650"/>
      <c r="AD26" s="651">
        <v>21320095</v>
      </c>
      <c r="AE26" s="651"/>
      <c r="AF26" s="651"/>
      <c r="AG26" s="651"/>
      <c r="AH26" s="651"/>
      <c r="AI26" s="651"/>
      <c r="AJ26" s="651"/>
      <c r="AK26" s="651"/>
      <c r="AL26" s="652">
        <v>99.2</v>
      </c>
      <c r="AM26" s="653"/>
      <c r="AN26" s="653"/>
      <c r="AO26" s="654"/>
      <c r="AP26" s="666" t="s">
        <v>296</v>
      </c>
      <c r="AQ26" s="696"/>
      <c r="AR26" s="696"/>
      <c r="AS26" s="696"/>
      <c r="AT26" s="696"/>
      <c r="AU26" s="696"/>
      <c r="AV26" s="696"/>
      <c r="AW26" s="696"/>
      <c r="AX26" s="696"/>
      <c r="AY26" s="696"/>
      <c r="AZ26" s="696"/>
      <c r="BA26" s="696"/>
      <c r="BB26" s="696"/>
      <c r="BC26" s="696"/>
      <c r="BD26" s="696"/>
      <c r="BE26" s="696"/>
      <c r="BF26" s="668"/>
      <c r="BG26" s="647" t="s">
        <v>185</v>
      </c>
      <c r="BH26" s="648"/>
      <c r="BI26" s="648"/>
      <c r="BJ26" s="648"/>
      <c r="BK26" s="648"/>
      <c r="BL26" s="648"/>
      <c r="BM26" s="648"/>
      <c r="BN26" s="649"/>
      <c r="BO26" s="650" t="s">
        <v>185</v>
      </c>
      <c r="BP26" s="650"/>
      <c r="BQ26" s="650"/>
      <c r="BR26" s="650"/>
      <c r="BS26" s="656" t="s">
        <v>185</v>
      </c>
      <c r="BT26" s="648"/>
      <c r="BU26" s="648"/>
      <c r="BV26" s="648"/>
      <c r="BW26" s="648"/>
      <c r="BX26" s="648"/>
      <c r="BY26" s="648"/>
      <c r="BZ26" s="648"/>
      <c r="CA26" s="648"/>
      <c r="CB26" s="657"/>
      <c r="CD26" s="662" t="s">
        <v>297</v>
      </c>
      <c r="CE26" s="663"/>
      <c r="CF26" s="663"/>
      <c r="CG26" s="663"/>
      <c r="CH26" s="663"/>
      <c r="CI26" s="663"/>
      <c r="CJ26" s="663"/>
      <c r="CK26" s="663"/>
      <c r="CL26" s="663"/>
      <c r="CM26" s="663"/>
      <c r="CN26" s="663"/>
      <c r="CO26" s="663"/>
      <c r="CP26" s="663"/>
      <c r="CQ26" s="664"/>
      <c r="CR26" s="647">
        <v>3667001</v>
      </c>
      <c r="CS26" s="648"/>
      <c r="CT26" s="648"/>
      <c r="CU26" s="648"/>
      <c r="CV26" s="648"/>
      <c r="CW26" s="648"/>
      <c r="CX26" s="648"/>
      <c r="CY26" s="649"/>
      <c r="CZ26" s="652">
        <v>8.9</v>
      </c>
      <c r="DA26" s="681"/>
      <c r="DB26" s="681"/>
      <c r="DC26" s="685"/>
      <c r="DD26" s="656">
        <v>3273126</v>
      </c>
      <c r="DE26" s="648"/>
      <c r="DF26" s="648"/>
      <c r="DG26" s="648"/>
      <c r="DH26" s="648"/>
      <c r="DI26" s="648"/>
      <c r="DJ26" s="648"/>
      <c r="DK26" s="649"/>
      <c r="DL26" s="656" t="s">
        <v>185</v>
      </c>
      <c r="DM26" s="648"/>
      <c r="DN26" s="648"/>
      <c r="DO26" s="648"/>
      <c r="DP26" s="648"/>
      <c r="DQ26" s="648"/>
      <c r="DR26" s="648"/>
      <c r="DS26" s="648"/>
      <c r="DT26" s="648"/>
      <c r="DU26" s="648"/>
      <c r="DV26" s="649"/>
      <c r="DW26" s="652" t="s">
        <v>185</v>
      </c>
      <c r="DX26" s="681"/>
      <c r="DY26" s="681"/>
      <c r="DZ26" s="681"/>
      <c r="EA26" s="681"/>
      <c r="EB26" s="681"/>
      <c r="EC26" s="682"/>
    </row>
    <row r="27" spans="2:133" ht="11.25" customHeight="1" x14ac:dyDescent="0.15">
      <c r="B27" s="644" t="s">
        <v>298</v>
      </c>
      <c r="C27" s="645"/>
      <c r="D27" s="645"/>
      <c r="E27" s="645"/>
      <c r="F27" s="645"/>
      <c r="G27" s="645"/>
      <c r="H27" s="645"/>
      <c r="I27" s="645"/>
      <c r="J27" s="645"/>
      <c r="K27" s="645"/>
      <c r="L27" s="645"/>
      <c r="M27" s="645"/>
      <c r="N27" s="645"/>
      <c r="O27" s="645"/>
      <c r="P27" s="645"/>
      <c r="Q27" s="646"/>
      <c r="R27" s="647">
        <v>7591</v>
      </c>
      <c r="S27" s="648"/>
      <c r="T27" s="648"/>
      <c r="U27" s="648"/>
      <c r="V27" s="648"/>
      <c r="W27" s="648"/>
      <c r="X27" s="648"/>
      <c r="Y27" s="649"/>
      <c r="Z27" s="650">
        <v>0</v>
      </c>
      <c r="AA27" s="650"/>
      <c r="AB27" s="650"/>
      <c r="AC27" s="650"/>
      <c r="AD27" s="651">
        <v>7591</v>
      </c>
      <c r="AE27" s="651"/>
      <c r="AF27" s="651"/>
      <c r="AG27" s="651"/>
      <c r="AH27" s="651"/>
      <c r="AI27" s="651"/>
      <c r="AJ27" s="651"/>
      <c r="AK27" s="651"/>
      <c r="AL27" s="652">
        <v>0</v>
      </c>
      <c r="AM27" s="653"/>
      <c r="AN27" s="653"/>
      <c r="AO27" s="654"/>
      <c r="AP27" s="644" t="s">
        <v>299</v>
      </c>
      <c r="AQ27" s="645"/>
      <c r="AR27" s="645"/>
      <c r="AS27" s="645"/>
      <c r="AT27" s="645"/>
      <c r="AU27" s="645"/>
      <c r="AV27" s="645"/>
      <c r="AW27" s="645"/>
      <c r="AX27" s="645"/>
      <c r="AY27" s="645"/>
      <c r="AZ27" s="645"/>
      <c r="BA27" s="645"/>
      <c r="BB27" s="645"/>
      <c r="BC27" s="645"/>
      <c r="BD27" s="645"/>
      <c r="BE27" s="645"/>
      <c r="BF27" s="646"/>
      <c r="BG27" s="647">
        <v>6492567</v>
      </c>
      <c r="BH27" s="648"/>
      <c r="BI27" s="648"/>
      <c r="BJ27" s="648"/>
      <c r="BK27" s="648"/>
      <c r="BL27" s="648"/>
      <c r="BM27" s="648"/>
      <c r="BN27" s="649"/>
      <c r="BO27" s="650">
        <v>100</v>
      </c>
      <c r="BP27" s="650"/>
      <c r="BQ27" s="650"/>
      <c r="BR27" s="650"/>
      <c r="BS27" s="656">
        <v>54342</v>
      </c>
      <c r="BT27" s="648"/>
      <c r="BU27" s="648"/>
      <c r="BV27" s="648"/>
      <c r="BW27" s="648"/>
      <c r="BX27" s="648"/>
      <c r="BY27" s="648"/>
      <c r="BZ27" s="648"/>
      <c r="CA27" s="648"/>
      <c r="CB27" s="657"/>
      <c r="CD27" s="662" t="s">
        <v>300</v>
      </c>
      <c r="CE27" s="663"/>
      <c r="CF27" s="663"/>
      <c r="CG27" s="663"/>
      <c r="CH27" s="663"/>
      <c r="CI27" s="663"/>
      <c r="CJ27" s="663"/>
      <c r="CK27" s="663"/>
      <c r="CL27" s="663"/>
      <c r="CM27" s="663"/>
      <c r="CN27" s="663"/>
      <c r="CO27" s="663"/>
      <c r="CP27" s="663"/>
      <c r="CQ27" s="664"/>
      <c r="CR27" s="647">
        <v>4449361</v>
      </c>
      <c r="CS27" s="683"/>
      <c r="CT27" s="683"/>
      <c r="CU27" s="683"/>
      <c r="CV27" s="683"/>
      <c r="CW27" s="683"/>
      <c r="CX27" s="683"/>
      <c r="CY27" s="684"/>
      <c r="CZ27" s="652">
        <v>10.9</v>
      </c>
      <c r="DA27" s="681"/>
      <c r="DB27" s="681"/>
      <c r="DC27" s="685"/>
      <c r="DD27" s="656">
        <v>1423057</v>
      </c>
      <c r="DE27" s="683"/>
      <c r="DF27" s="683"/>
      <c r="DG27" s="683"/>
      <c r="DH27" s="683"/>
      <c r="DI27" s="683"/>
      <c r="DJ27" s="683"/>
      <c r="DK27" s="684"/>
      <c r="DL27" s="656">
        <v>1417837</v>
      </c>
      <c r="DM27" s="683"/>
      <c r="DN27" s="683"/>
      <c r="DO27" s="683"/>
      <c r="DP27" s="683"/>
      <c r="DQ27" s="683"/>
      <c r="DR27" s="683"/>
      <c r="DS27" s="683"/>
      <c r="DT27" s="683"/>
      <c r="DU27" s="683"/>
      <c r="DV27" s="684"/>
      <c r="DW27" s="652">
        <v>6.4</v>
      </c>
      <c r="DX27" s="681"/>
      <c r="DY27" s="681"/>
      <c r="DZ27" s="681"/>
      <c r="EA27" s="681"/>
      <c r="EB27" s="681"/>
      <c r="EC27" s="682"/>
    </row>
    <row r="28" spans="2:133" ht="11.25" customHeight="1" x14ac:dyDescent="0.15">
      <c r="B28" s="644" t="s">
        <v>301</v>
      </c>
      <c r="C28" s="645"/>
      <c r="D28" s="645"/>
      <c r="E28" s="645"/>
      <c r="F28" s="645"/>
      <c r="G28" s="645"/>
      <c r="H28" s="645"/>
      <c r="I28" s="645"/>
      <c r="J28" s="645"/>
      <c r="K28" s="645"/>
      <c r="L28" s="645"/>
      <c r="M28" s="645"/>
      <c r="N28" s="645"/>
      <c r="O28" s="645"/>
      <c r="P28" s="645"/>
      <c r="Q28" s="646"/>
      <c r="R28" s="647">
        <v>354199</v>
      </c>
      <c r="S28" s="648"/>
      <c r="T28" s="648"/>
      <c r="U28" s="648"/>
      <c r="V28" s="648"/>
      <c r="W28" s="648"/>
      <c r="X28" s="648"/>
      <c r="Y28" s="649"/>
      <c r="Z28" s="650">
        <v>0.8</v>
      </c>
      <c r="AA28" s="650"/>
      <c r="AB28" s="650"/>
      <c r="AC28" s="650"/>
      <c r="AD28" s="651" t="s">
        <v>185</v>
      </c>
      <c r="AE28" s="651"/>
      <c r="AF28" s="651"/>
      <c r="AG28" s="651"/>
      <c r="AH28" s="651"/>
      <c r="AI28" s="651"/>
      <c r="AJ28" s="651"/>
      <c r="AK28" s="651"/>
      <c r="AL28" s="652" t="s">
        <v>185</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302</v>
      </c>
      <c r="CE28" s="663"/>
      <c r="CF28" s="663"/>
      <c r="CG28" s="663"/>
      <c r="CH28" s="663"/>
      <c r="CI28" s="663"/>
      <c r="CJ28" s="663"/>
      <c r="CK28" s="663"/>
      <c r="CL28" s="663"/>
      <c r="CM28" s="663"/>
      <c r="CN28" s="663"/>
      <c r="CO28" s="663"/>
      <c r="CP28" s="663"/>
      <c r="CQ28" s="664"/>
      <c r="CR28" s="647">
        <v>3486620</v>
      </c>
      <c r="CS28" s="648"/>
      <c r="CT28" s="648"/>
      <c r="CU28" s="648"/>
      <c r="CV28" s="648"/>
      <c r="CW28" s="648"/>
      <c r="CX28" s="648"/>
      <c r="CY28" s="649"/>
      <c r="CZ28" s="652">
        <v>8.5</v>
      </c>
      <c r="DA28" s="681"/>
      <c r="DB28" s="681"/>
      <c r="DC28" s="685"/>
      <c r="DD28" s="656">
        <v>3420788</v>
      </c>
      <c r="DE28" s="648"/>
      <c r="DF28" s="648"/>
      <c r="DG28" s="648"/>
      <c r="DH28" s="648"/>
      <c r="DI28" s="648"/>
      <c r="DJ28" s="648"/>
      <c r="DK28" s="649"/>
      <c r="DL28" s="656">
        <v>3420788</v>
      </c>
      <c r="DM28" s="648"/>
      <c r="DN28" s="648"/>
      <c r="DO28" s="648"/>
      <c r="DP28" s="648"/>
      <c r="DQ28" s="648"/>
      <c r="DR28" s="648"/>
      <c r="DS28" s="648"/>
      <c r="DT28" s="648"/>
      <c r="DU28" s="648"/>
      <c r="DV28" s="649"/>
      <c r="DW28" s="652">
        <v>15.3</v>
      </c>
      <c r="DX28" s="681"/>
      <c r="DY28" s="681"/>
      <c r="DZ28" s="681"/>
      <c r="EA28" s="681"/>
      <c r="EB28" s="681"/>
      <c r="EC28" s="682"/>
    </row>
    <row r="29" spans="2:133" ht="11.25" customHeight="1" x14ac:dyDescent="0.15">
      <c r="B29" s="644" t="s">
        <v>303</v>
      </c>
      <c r="C29" s="645"/>
      <c r="D29" s="645"/>
      <c r="E29" s="645"/>
      <c r="F29" s="645"/>
      <c r="G29" s="645"/>
      <c r="H29" s="645"/>
      <c r="I29" s="645"/>
      <c r="J29" s="645"/>
      <c r="K29" s="645"/>
      <c r="L29" s="645"/>
      <c r="M29" s="645"/>
      <c r="N29" s="645"/>
      <c r="O29" s="645"/>
      <c r="P29" s="645"/>
      <c r="Q29" s="646"/>
      <c r="R29" s="647">
        <v>219175</v>
      </c>
      <c r="S29" s="648"/>
      <c r="T29" s="648"/>
      <c r="U29" s="648"/>
      <c r="V29" s="648"/>
      <c r="W29" s="648"/>
      <c r="X29" s="648"/>
      <c r="Y29" s="649"/>
      <c r="Z29" s="650">
        <v>0.5</v>
      </c>
      <c r="AA29" s="650"/>
      <c r="AB29" s="650"/>
      <c r="AC29" s="650"/>
      <c r="AD29" s="651">
        <v>25556</v>
      </c>
      <c r="AE29" s="651"/>
      <c r="AF29" s="651"/>
      <c r="AG29" s="651"/>
      <c r="AH29" s="651"/>
      <c r="AI29" s="651"/>
      <c r="AJ29" s="651"/>
      <c r="AK29" s="651"/>
      <c r="AL29" s="652">
        <v>0.1</v>
      </c>
      <c r="AM29" s="653"/>
      <c r="AN29" s="653"/>
      <c r="AO29" s="654"/>
      <c r="AP29" s="697"/>
      <c r="AQ29" s="698"/>
      <c r="AR29" s="698"/>
      <c r="AS29" s="698"/>
      <c r="AT29" s="698"/>
      <c r="AU29" s="698"/>
      <c r="AV29" s="698"/>
      <c r="AW29" s="698"/>
      <c r="AX29" s="698"/>
      <c r="AY29" s="698"/>
      <c r="AZ29" s="698"/>
      <c r="BA29" s="698"/>
      <c r="BB29" s="698"/>
      <c r="BC29" s="698"/>
      <c r="BD29" s="698"/>
      <c r="BE29" s="698"/>
      <c r="BF29" s="699"/>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304</v>
      </c>
      <c r="CE29" s="688"/>
      <c r="CF29" s="662" t="s">
        <v>70</v>
      </c>
      <c r="CG29" s="663"/>
      <c r="CH29" s="663"/>
      <c r="CI29" s="663"/>
      <c r="CJ29" s="663"/>
      <c r="CK29" s="663"/>
      <c r="CL29" s="663"/>
      <c r="CM29" s="663"/>
      <c r="CN29" s="663"/>
      <c r="CO29" s="663"/>
      <c r="CP29" s="663"/>
      <c r="CQ29" s="664"/>
      <c r="CR29" s="647">
        <v>3486609</v>
      </c>
      <c r="CS29" s="683"/>
      <c r="CT29" s="683"/>
      <c r="CU29" s="683"/>
      <c r="CV29" s="683"/>
      <c r="CW29" s="683"/>
      <c r="CX29" s="683"/>
      <c r="CY29" s="684"/>
      <c r="CZ29" s="652">
        <v>8.5</v>
      </c>
      <c r="DA29" s="681"/>
      <c r="DB29" s="681"/>
      <c r="DC29" s="685"/>
      <c r="DD29" s="656">
        <v>3420777</v>
      </c>
      <c r="DE29" s="683"/>
      <c r="DF29" s="683"/>
      <c r="DG29" s="683"/>
      <c r="DH29" s="683"/>
      <c r="DI29" s="683"/>
      <c r="DJ29" s="683"/>
      <c r="DK29" s="684"/>
      <c r="DL29" s="656">
        <v>3420777</v>
      </c>
      <c r="DM29" s="683"/>
      <c r="DN29" s="683"/>
      <c r="DO29" s="683"/>
      <c r="DP29" s="683"/>
      <c r="DQ29" s="683"/>
      <c r="DR29" s="683"/>
      <c r="DS29" s="683"/>
      <c r="DT29" s="683"/>
      <c r="DU29" s="683"/>
      <c r="DV29" s="684"/>
      <c r="DW29" s="652">
        <v>15.3</v>
      </c>
      <c r="DX29" s="681"/>
      <c r="DY29" s="681"/>
      <c r="DZ29" s="681"/>
      <c r="EA29" s="681"/>
      <c r="EB29" s="681"/>
      <c r="EC29" s="682"/>
    </row>
    <row r="30" spans="2:133" ht="11.25" customHeight="1" x14ac:dyDescent="0.15">
      <c r="B30" s="644" t="s">
        <v>305</v>
      </c>
      <c r="C30" s="645"/>
      <c r="D30" s="645"/>
      <c r="E30" s="645"/>
      <c r="F30" s="645"/>
      <c r="G30" s="645"/>
      <c r="H30" s="645"/>
      <c r="I30" s="645"/>
      <c r="J30" s="645"/>
      <c r="K30" s="645"/>
      <c r="L30" s="645"/>
      <c r="M30" s="645"/>
      <c r="N30" s="645"/>
      <c r="O30" s="645"/>
      <c r="P30" s="645"/>
      <c r="Q30" s="646"/>
      <c r="R30" s="647">
        <v>227378</v>
      </c>
      <c r="S30" s="648"/>
      <c r="T30" s="648"/>
      <c r="U30" s="648"/>
      <c r="V30" s="648"/>
      <c r="W30" s="648"/>
      <c r="X30" s="648"/>
      <c r="Y30" s="649"/>
      <c r="Z30" s="650">
        <v>0.5</v>
      </c>
      <c r="AA30" s="650"/>
      <c r="AB30" s="650"/>
      <c r="AC30" s="650"/>
      <c r="AD30" s="651" t="s">
        <v>234</v>
      </c>
      <c r="AE30" s="651"/>
      <c r="AF30" s="651"/>
      <c r="AG30" s="651"/>
      <c r="AH30" s="651"/>
      <c r="AI30" s="651"/>
      <c r="AJ30" s="651"/>
      <c r="AK30" s="651"/>
      <c r="AL30" s="652" t="s">
        <v>234</v>
      </c>
      <c r="AM30" s="653"/>
      <c r="AN30" s="653"/>
      <c r="AO30" s="654"/>
      <c r="AP30" s="626" t="s">
        <v>222</v>
      </c>
      <c r="AQ30" s="627"/>
      <c r="AR30" s="627"/>
      <c r="AS30" s="627"/>
      <c r="AT30" s="627"/>
      <c r="AU30" s="627"/>
      <c r="AV30" s="627"/>
      <c r="AW30" s="627"/>
      <c r="AX30" s="627"/>
      <c r="AY30" s="627"/>
      <c r="AZ30" s="627"/>
      <c r="BA30" s="627"/>
      <c r="BB30" s="627"/>
      <c r="BC30" s="627"/>
      <c r="BD30" s="627"/>
      <c r="BE30" s="627"/>
      <c r="BF30" s="628"/>
      <c r="BG30" s="626" t="s">
        <v>306</v>
      </c>
      <c r="BH30" s="700"/>
      <c r="BI30" s="700"/>
      <c r="BJ30" s="700"/>
      <c r="BK30" s="700"/>
      <c r="BL30" s="700"/>
      <c r="BM30" s="700"/>
      <c r="BN30" s="700"/>
      <c r="BO30" s="700"/>
      <c r="BP30" s="700"/>
      <c r="BQ30" s="701"/>
      <c r="BR30" s="626" t="s">
        <v>307</v>
      </c>
      <c r="BS30" s="700"/>
      <c r="BT30" s="700"/>
      <c r="BU30" s="700"/>
      <c r="BV30" s="700"/>
      <c r="BW30" s="700"/>
      <c r="BX30" s="700"/>
      <c r="BY30" s="700"/>
      <c r="BZ30" s="700"/>
      <c r="CA30" s="700"/>
      <c r="CB30" s="701"/>
      <c r="CD30" s="689"/>
      <c r="CE30" s="690"/>
      <c r="CF30" s="662" t="s">
        <v>308</v>
      </c>
      <c r="CG30" s="663"/>
      <c r="CH30" s="663"/>
      <c r="CI30" s="663"/>
      <c r="CJ30" s="663"/>
      <c r="CK30" s="663"/>
      <c r="CL30" s="663"/>
      <c r="CM30" s="663"/>
      <c r="CN30" s="663"/>
      <c r="CO30" s="663"/>
      <c r="CP30" s="663"/>
      <c r="CQ30" s="664"/>
      <c r="CR30" s="647">
        <v>3355894</v>
      </c>
      <c r="CS30" s="648"/>
      <c r="CT30" s="648"/>
      <c r="CU30" s="648"/>
      <c r="CV30" s="648"/>
      <c r="CW30" s="648"/>
      <c r="CX30" s="648"/>
      <c r="CY30" s="649"/>
      <c r="CZ30" s="652">
        <v>8.1999999999999993</v>
      </c>
      <c r="DA30" s="681"/>
      <c r="DB30" s="681"/>
      <c r="DC30" s="685"/>
      <c r="DD30" s="656">
        <v>3290062</v>
      </c>
      <c r="DE30" s="648"/>
      <c r="DF30" s="648"/>
      <c r="DG30" s="648"/>
      <c r="DH30" s="648"/>
      <c r="DI30" s="648"/>
      <c r="DJ30" s="648"/>
      <c r="DK30" s="649"/>
      <c r="DL30" s="656">
        <v>3290062</v>
      </c>
      <c r="DM30" s="648"/>
      <c r="DN30" s="648"/>
      <c r="DO30" s="648"/>
      <c r="DP30" s="648"/>
      <c r="DQ30" s="648"/>
      <c r="DR30" s="648"/>
      <c r="DS30" s="648"/>
      <c r="DT30" s="648"/>
      <c r="DU30" s="648"/>
      <c r="DV30" s="649"/>
      <c r="DW30" s="652">
        <v>14.8</v>
      </c>
      <c r="DX30" s="681"/>
      <c r="DY30" s="681"/>
      <c r="DZ30" s="681"/>
      <c r="EA30" s="681"/>
      <c r="EB30" s="681"/>
      <c r="EC30" s="682"/>
    </row>
    <row r="31" spans="2:133" ht="11.25" customHeight="1" x14ac:dyDescent="0.15">
      <c r="B31" s="644" t="s">
        <v>309</v>
      </c>
      <c r="C31" s="645"/>
      <c r="D31" s="645"/>
      <c r="E31" s="645"/>
      <c r="F31" s="645"/>
      <c r="G31" s="645"/>
      <c r="H31" s="645"/>
      <c r="I31" s="645"/>
      <c r="J31" s="645"/>
      <c r="K31" s="645"/>
      <c r="L31" s="645"/>
      <c r="M31" s="645"/>
      <c r="N31" s="645"/>
      <c r="O31" s="645"/>
      <c r="P31" s="645"/>
      <c r="Q31" s="646"/>
      <c r="R31" s="647">
        <v>10449408</v>
      </c>
      <c r="S31" s="648"/>
      <c r="T31" s="648"/>
      <c r="U31" s="648"/>
      <c r="V31" s="648"/>
      <c r="W31" s="648"/>
      <c r="X31" s="648"/>
      <c r="Y31" s="649"/>
      <c r="Z31" s="650">
        <v>24.4</v>
      </c>
      <c r="AA31" s="650"/>
      <c r="AB31" s="650"/>
      <c r="AC31" s="650"/>
      <c r="AD31" s="651" t="s">
        <v>234</v>
      </c>
      <c r="AE31" s="651"/>
      <c r="AF31" s="651"/>
      <c r="AG31" s="651"/>
      <c r="AH31" s="651"/>
      <c r="AI31" s="651"/>
      <c r="AJ31" s="651"/>
      <c r="AK31" s="651"/>
      <c r="AL31" s="652" t="s">
        <v>185</v>
      </c>
      <c r="AM31" s="653"/>
      <c r="AN31" s="653"/>
      <c r="AO31" s="654"/>
      <c r="AP31" s="704" t="s">
        <v>310</v>
      </c>
      <c r="AQ31" s="705"/>
      <c r="AR31" s="705"/>
      <c r="AS31" s="705"/>
      <c r="AT31" s="710" t="s">
        <v>311</v>
      </c>
      <c r="AU31" s="231"/>
      <c r="AV31" s="231"/>
      <c r="AW31" s="231"/>
      <c r="AX31" s="633" t="s">
        <v>188</v>
      </c>
      <c r="AY31" s="634"/>
      <c r="AZ31" s="634"/>
      <c r="BA31" s="634"/>
      <c r="BB31" s="634"/>
      <c r="BC31" s="634"/>
      <c r="BD31" s="634"/>
      <c r="BE31" s="634"/>
      <c r="BF31" s="635"/>
      <c r="BG31" s="715">
        <v>99</v>
      </c>
      <c r="BH31" s="702"/>
      <c r="BI31" s="702"/>
      <c r="BJ31" s="702"/>
      <c r="BK31" s="702"/>
      <c r="BL31" s="702"/>
      <c r="BM31" s="642">
        <v>96.9</v>
      </c>
      <c r="BN31" s="702"/>
      <c r="BO31" s="702"/>
      <c r="BP31" s="702"/>
      <c r="BQ31" s="703"/>
      <c r="BR31" s="715">
        <v>99.4</v>
      </c>
      <c r="BS31" s="702"/>
      <c r="BT31" s="702"/>
      <c r="BU31" s="702"/>
      <c r="BV31" s="702"/>
      <c r="BW31" s="702"/>
      <c r="BX31" s="642">
        <v>97.3</v>
      </c>
      <c r="BY31" s="702"/>
      <c r="BZ31" s="702"/>
      <c r="CA31" s="702"/>
      <c r="CB31" s="703"/>
      <c r="CD31" s="689"/>
      <c r="CE31" s="690"/>
      <c r="CF31" s="662" t="s">
        <v>312</v>
      </c>
      <c r="CG31" s="663"/>
      <c r="CH31" s="663"/>
      <c r="CI31" s="663"/>
      <c r="CJ31" s="663"/>
      <c r="CK31" s="663"/>
      <c r="CL31" s="663"/>
      <c r="CM31" s="663"/>
      <c r="CN31" s="663"/>
      <c r="CO31" s="663"/>
      <c r="CP31" s="663"/>
      <c r="CQ31" s="664"/>
      <c r="CR31" s="647">
        <v>130715</v>
      </c>
      <c r="CS31" s="683"/>
      <c r="CT31" s="683"/>
      <c r="CU31" s="683"/>
      <c r="CV31" s="683"/>
      <c r="CW31" s="683"/>
      <c r="CX31" s="683"/>
      <c r="CY31" s="684"/>
      <c r="CZ31" s="652">
        <v>0.3</v>
      </c>
      <c r="DA31" s="681"/>
      <c r="DB31" s="681"/>
      <c r="DC31" s="685"/>
      <c r="DD31" s="656">
        <v>130715</v>
      </c>
      <c r="DE31" s="683"/>
      <c r="DF31" s="683"/>
      <c r="DG31" s="683"/>
      <c r="DH31" s="683"/>
      <c r="DI31" s="683"/>
      <c r="DJ31" s="683"/>
      <c r="DK31" s="684"/>
      <c r="DL31" s="656">
        <v>130715</v>
      </c>
      <c r="DM31" s="683"/>
      <c r="DN31" s="683"/>
      <c r="DO31" s="683"/>
      <c r="DP31" s="683"/>
      <c r="DQ31" s="683"/>
      <c r="DR31" s="683"/>
      <c r="DS31" s="683"/>
      <c r="DT31" s="683"/>
      <c r="DU31" s="683"/>
      <c r="DV31" s="684"/>
      <c r="DW31" s="652">
        <v>0.6</v>
      </c>
      <c r="DX31" s="681"/>
      <c r="DY31" s="681"/>
      <c r="DZ31" s="681"/>
      <c r="EA31" s="681"/>
      <c r="EB31" s="681"/>
      <c r="EC31" s="682"/>
    </row>
    <row r="32" spans="2:133" ht="11.25" customHeight="1" x14ac:dyDescent="0.15">
      <c r="B32" s="693" t="s">
        <v>313</v>
      </c>
      <c r="C32" s="694"/>
      <c r="D32" s="694"/>
      <c r="E32" s="694"/>
      <c r="F32" s="694"/>
      <c r="G32" s="694"/>
      <c r="H32" s="694"/>
      <c r="I32" s="694"/>
      <c r="J32" s="694"/>
      <c r="K32" s="694"/>
      <c r="L32" s="694"/>
      <c r="M32" s="694"/>
      <c r="N32" s="694"/>
      <c r="O32" s="694"/>
      <c r="P32" s="694"/>
      <c r="Q32" s="695"/>
      <c r="R32" s="647" t="s">
        <v>185</v>
      </c>
      <c r="S32" s="648"/>
      <c r="T32" s="648"/>
      <c r="U32" s="648"/>
      <c r="V32" s="648"/>
      <c r="W32" s="648"/>
      <c r="X32" s="648"/>
      <c r="Y32" s="649"/>
      <c r="Z32" s="650" t="s">
        <v>185</v>
      </c>
      <c r="AA32" s="650"/>
      <c r="AB32" s="650"/>
      <c r="AC32" s="650"/>
      <c r="AD32" s="651" t="s">
        <v>185</v>
      </c>
      <c r="AE32" s="651"/>
      <c r="AF32" s="651"/>
      <c r="AG32" s="651"/>
      <c r="AH32" s="651"/>
      <c r="AI32" s="651"/>
      <c r="AJ32" s="651"/>
      <c r="AK32" s="651"/>
      <c r="AL32" s="652" t="s">
        <v>185</v>
      </c>
      <c r="AM32" s="653"/>
      <c r="AN32" s="653"/>
      <c r="AO32" s="654"/>
      <c r="AP32" s="706"/>
      <c r="AQ32" s="707"/>
      <c r="AR32" s="707"/>
      <c r="AS32" s="707"/>
      <c r="AT32" s="711"/>
      <c r="AU32" s="230" t="s">
        <v>314</v>
      </c>
      <c r="AV32" s="230"/>
      <c r="AW32" s="230"/>
      <c r="AX32" s="644" t="s">
        <v>315</v>
      </c>
      <c r="AY32" s="645"/>
      <c r="AZ32" s="645"/>
      <c r="BA32" s="645"/>
      <c r="BB32" s="645"/>
      <c r="BC32" s="645"/>
      <c r="BD32" s="645"/>
      <c r="BE32" s="645"/>
      <c r="BF32" s="646"/>
      <c r="BG32" s="716">
        <v>99.3</v>
      </c>
      <c r="BH32" s="683"/>
      <c r="BI32" s="683"/>
      <c r="BJ32" s="683"/>
      <c r="BK32" s="683"/>
      <c r="BL32" s="683"/>
      <c r="BM32" s="653">
        <v>98.2</v>
      </c>
      <c r="BN32" s="713"/>
      <c r="BO32" s="713"/>
      <c r="BP32" s="713"/>
      <c r="BQ32" s="714"/>
      <c r="BR32" s="716">
        <v>99.6</v>
      </c>
      <c r="BS32" s="683"/>
      <c r="BT32" s="683"/>
      <c r="BU32" s="683"/>
      <c r="BV32" s="683"/>
      <c r="BW32" s="683"/>
      <c r="BX32" s="653">
        <v>98.3</v>
      </c>
      <c r="BY32" s="713"/>
      <c r="BZ32" s="713"/>
      <c r="CA32" s="713"/>
      <c r="CB32" s="714"/>
      <c r="CD32" s="691"/>
      <c r="CE32" s="692"/>
      <c r="CF32" s="662" t="s">
        <v>316</v>
      </c>
      <c r="CG32" s="663"/>
      <c r="CH32" s="663"/>
      <c r="CI32" s="663"/>
      <c r="CJ32" s="663"/>
      <c r="CK32" s="663"/>
      <c r="CL32" s="663"/>
      <c r="CM32" s="663"/>
      <c r="CN32" s="663"/>
      <c r="CO32" s="663"/>
      <c r="CP32" s="663"/>
      <c r="CQ32" s="664"/>
      <c r="CR32" s="647">
        <v>11</v>
      </c>
      <c r="CS32" s="648"/>
      <c r="CT32" s="648"/>
      <c r="CU32" s="648"/>
      <c r="CV32" s="648"/>
      <c r="CW32" s="648"/>
      <c r="CX32" s="648"/>
      <c r="CY32" s="649"/>
      <c r="CZ32" s="652">
        <v>0</v>
      </c>
      <c r="DA32" s="681"/>
      <c r="DB32" s="681"/>
      <c r="DC32" s="685"/>
      <c r="DD32" s="656">
        <v>11</v>
      </c>
      <c r="DE32" s="648"/>
      <c r="DF32" s="648"/>
      <c r="DG32" s="648"/>
      <c r="DH32" s="648"/>
      <c r="DI32" s="648"/>
      <c r="DJ32" s="648"/>
      <c r="DK32" s="649"/>
      <c r="DL32" s="656">
        <v>11</v>
      </c>
      <c r="DM32" s="648"/>
      <c r="DN32" s="648"/>
      <c r="DO32" s="648"/>
      <c r="DP32" s="648"/>
      <c r="DQ32" s="648"/>
      <c r="DR32" s="648"/>
      <c r="DS32" s="648"/>
      <c r="DT32" s="648"/>
      <c r="DU32" s="648"/>
      <c r="DV32" s="649"/>
      <c r="DW32" s="652">
        <v>0</v>
      </c>
      <c r="DX32" s="681"/>
      <c r="DY32" s="681"/>
      <c r="DZ32" s="681"/>
      <c r="EA32" s="681"/>
      <c r="EB32" s="681"/>
      <c r="EC32" s="682"/>
    </row>
    <row r="33" spans="2:133" ht="11.25" customHeight="1" x14ac:dyDescent="0.15">
      <c r="B33" s="644" t="s">
        <v>317</v>
      </c>
      <c r="C33" s="645"/>
      <c r="D33" s="645"/>
      <c r="E33" s="645"/>
      <c r="F33" s="645"/>
      <c r="G33" s="645"/>
      <c r="H33" s="645"/>
      <c r="I33" s="645"/>
      <c r="J33" s="645"/>
      <c r="K33" s="645"/>
      <c r="L33" s="645"/>
      <c r="M33" s="645"/>
      <c r="N33" s="645"/>
      <c r="O33" s="645"/>
      <c r="P33" s="645"/>
      <c r="Q33" s="646"/>
      <c r="R33" s="647">
        <v>1876583</v>
      </c>
      <c r="S33" s="648"/>
      <c r="T33" s="648"/>
      <c r="U33" s="648"/>
      <c r="V33" s="648"/>
      <c r="W33" s="648"/>
      <c r="X33" s="648"/>
      <c r="Y33" s="649"/>
      <c r="Z33" s="650">
        <v>4.4000000000000004</v>
      </c>
      <c r="AA33" s="650"/>
      <c r="AB33" s="650"/>
      <c r="AC33" s="650"/>
      <c r="AD33" s="651" t="s">
        <v>185</v>
      </c>
      <c r="AE33" s="651"/>
      <c r="AF33" s="651"/>
      <c r="AG33" s="651"/>
      <c r="AH33" s="651"/>
      <c r="AI33" s="651"/>
      <c r="AJ33" s="651"/>
      <c r="AK33" s="651"/>
      <c r="AL33" s="652" t="s">
        <v>185</v>
      </c>
      <c r="AM33" s="653"/>
      <c r="AN33" s="653"/>
      <c r="AO33" s="654"/>
      <c r="AP33" s="708"/>
      <c r="AQ33" s="709"/>
      <c r="AR33" s="709"/>
      <c r="AS33" s="709"/>
      <c r="AT33" s="712"/>
      <c r="AU33" s="232"/>
      <c r="AV33" s="232"/>
      <c r="AW33" s="232"/>
      <c r="AX33" s="697" t="s">
        <v>318</v>
      </c>
      <c r="AY33" s="698"/>
      <c r="AZ33" s="698"/>
      <c r="BA33" s="698"/>
      <c r="BB33" s="698"/>
      <c r="BC33" s="698"/>
      <c r="BD33" s="698"/>
      <c r="BE33" s="698"/>
      <c r="BF33" s="699"/>
      <c r="BG33" s="717">
        <v>98.6</v>
      </c>
      <c r="BH33" s="718"/>
      <c r="BI33" s="718"/>
      <c r="BJ33" s="718"/>
      <c r="BK33" s="718"/>
      <c r="BL33" s="718"/>
      <c r="BM33" s="719">
        <v>95.2</v>
      </c>
      <c r="BN33" s="718"/>
      <c r="BO33" s="718"/>
      <c r="BP33" s="718"/>
      <c r="BQ33" s="720"/>
      <c r="BR33" s="717">
        <v>99.2</v>
      </c>
      <c r="BS33" s="718"/>
      <c r="BT33" s="718"/>
      <c r="BU33" s="718"/>
      <c r="BV33" s="718"/>
      <c r="BW33" s="718"/>
      <c r="BX33" s="719">
        <v>95.9</v>
      </c>
      <c r="BY33" s="718"/>
      <c r="BZ33" s="718"/>
      <c r="CA33" s="718"/>
      <c r="CB33" s="720"/>
      <c r="CD33" s="662" t="s">
        <v>319</v>
      </c>
      <c r="CE33" s="663"/>
      <c r="CF33" s="663"/>
      <c r="CG33" s="663"/>
      <c r="CH33" s="663"/>
      <c r="CI33" s="663"/>
      <c r="CJ33" s="663"/>
      <c r="CK33" s="663"/>
      <c r="CL33" s="663"/>
      <c r="CM33" s="663"/>
      <c r="CN33" s="663"/>
      <c r="CO33" s="663"/>
      <c r="CP33" s="663"/>
      <c r="CQ33" s="664"/>
      <c r="CR33" s="647">
        <v>23495199</v>
      </c>
      <c r="CS33" s="683"/>
      <c r="CT33" s="683"/>
      <c r="CU33" s="683"/>
      <c r="CV33" s="683"/>
      <c r="CW33" s="683"/>
      <c r="CX33" s="683"/>
      <c r="CY33" s="684"/>
      <c r="CZ33" s="652">
        <v>57.3</v>
      </c>
      <c r="DA33" s="681"/>
      <c r="DB33" s="681"/>
      <c r="DC33" s="685"/>
      <c r="DD33" s="656">
        <v>14211391</v>
      </c>
      <c r="DE33" s="683"/>
      <c r="DF33" s="683"/>
      <c r="DG33" s="683"/>
      <c r="DH33" s="683"/>
      <c r="DI33" s="683"/>
      <c r="DJ33" s="683"/>
      <c r="DK33" s="684"/>
      <c r="DL33" s="656">
        <v>9093950</v>
      </c>
      <c r="DM33" s="683"/>
      <c r="DN33" s="683"/>
      <c r="DO33" s="683"/>
      <c r="DP33" s="683"/>
      <c r="DQ33" s="683"/>
      <c r="DR33" s="683"/>
      <c r="DS33" s="683"/>
      <c r="DT33" s="683"/>
      <c r="DU33" s="683"/>
      <c r="DV33" s="684"/>
      <c r="DW33" s="652">
        <v>40.799999999999997</v>
      </c>
      <c r="DX33" s="681"/>
      <c r="DY33" s="681"/>
      <c r="DZ33" s="681"/>
      <c r="EA33" s="681"/>
      <c r="EB33" s="681"/>
      <c r="EC33" s="682"/>
    </row>
    <row r="34" spans="2:133" ht="11.25" customHeight="1" x14ac:dyDescent="0.15">
      <c r="B34" s="644" t="s">
        <v>320</v>
      </c>
      <c r="C34" s="645"/>
      <c r="D34" s="645"/>
      <c r="E34" s="645"/>
      <c r="F34" s="645"/>
      <c r="G34" s="645"/>
      <c r="H34" s="645"/>
      <c r="I34" s="645"/>
      <c r="J34" s="645"/>
      <c r="K34" s="645"/>
      <c r="L34" s="645"/>
      <c r="M34" s="645"/>
      <c r="N34" s="645"/>
      <c r="O34" s="645"/>
      <c r="P34" s="645"/>
      <c r="Q34" s="646"/>
      <c r="R34" s="647">
        <v>71239</v>
      </c>
      <c r="S34" s="648"/>
      <c r="T34" s="648"/>
      <c r="U34" s="648"/>
      <c r="V34" s="648"/>
      <c r="W34" s="648"/>
      <c r="X34" s="648"/>
      <c r="Y34" s="649"/>
      <c r="Z34" s="650">
        <v>0.2</v>
      </c>
      <c r="AA34" s="650"/>
      <c r="AB34" s="650"/>
      <c r="AC34" s="650"/>
      <c r="AD34" s="651">
        <v>26030</v>
      </c>
      <c r="AE34" s="651"/>
      <c r="AF34" s="651"/>
      <c r="AG34" s="651"/>
      <c r="AH34" s="651"/>
      <c r="AI34" s="651"/>
      <c r="AJ34" s="651"/>
      <c r="AK34" s="651"/>
      <c r="AL34" s="652">
        <v>0.1</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321</v>
      </c>
      <c r="CE34" s="663"/>
      <c r="CF34" s="663"/>
      <c r="CG34" s="663"/>
      <c r="CH34" s="663"/>
      <c r="CI34" s="663"/>
      <c r="CJ34" s="663"/>
      <c r="CK34" s="663"/>
      <c r="CL34" s="663"/>
      <c r="CM34" s="663"/>
      <c r="CN34" s="663"/>
      <c r="CO34" s="663"/>
      <c r="CP34" s="663"/>
      <c r="CQ34" s="664"/>
      <c r="CR34" s="647">
        <v>5323568</v>
      </c>
      <c r="CS34" s="648"/>
      <c r="CT34" s="648"/>
      <c r="CU34" s="648"/>
      <c r="CV34" s="648"/>
      <c r="CW34" s="648"/>
      <c r="CX34" s="648"/>
      <c r="CY34" s="649"/>
      <c r="CZ34" s="652">
        <v>13</v>
      </c>
      <c r="DA34" s="681"/>
      <c r="DB34" s="681"/>
      <c r="DC34" s="685"/>
      <c r="DD34" s="656">
        <v>4323109</v>
      </c>
      <c r="DE34" s="648"/>
      <c r="DF34" s="648"/>
      <c r="DG34" s="648"/>
      <c r="DH34" s="648"/>
      <c r="DI34" s="648"/>
      <c r="DJ34" s="648"/>
      <c r="DK34" s="649"/>
      <c r="DL34" s="656">
        <v>3497968</v>
      </c>
      <c r="DM34" s="648"/>
      <c r="DN34" s="648"/>
      <c r="DO34" s="648"/>
      <c r="DP34" s="648"/>
      <c r="DQ34" s="648"/>
      <c r="DR34" s="648"/>
      <c r="DS34" s="648"/>
      <c r="DT34" s="648"/>
      <c r="DU34" s="648"/>
      <c r="DV34" s="649"/>
      <c r="DW34" s="652">
        <v>15.7</v>
      </c>
      <c r="DX34" s="681"/>
      <c r="DY34" s="681"/>
      <c r="DZ34" s="681"/>
      <c r="EA34" s="681"/>
      <c r="EB34" s="681"/>
      <c r="EC34" s="682"/>
    </row>
    <row r="35" spans="2:133" ht="11.25" customHeight="1" x14ac:dyDescent="0.15">
      <c r="B35" s="644" t="s">
        <v>322</v>
      </c>
      <c r="C35" s="645"/>
      <c r="D35" s="645"/>
      <c r="E35" s="645"/>
      <c r="F35" s="645"/>
      <c r="G35" s="645"/>
      <c r="H35" s="645"/>
      <c r="I35" s="645"/>
      <c r="J35" s="645"/>
      <c r="K35" s="645"/>
      <c r="L35" s="645"/>
      <c r="M35" s="645"/>
      <c r="N35" s="645"/>
      <c r="O35" s="645"/>
      <c r="P35" s="645"/>
      <c r="Q35" s="646"/>
      <c r="R35" s="647">
        <v>385498</v>
      </c>
      <c r="S35" s="648"/>
      <c r="T35" s="648"/>
      <c r="U35" s="648"/>
      <c r="V35" s="648"/>
      <c r="W35" s="648"/>
      <c r="X35" s="648"/>
      <c r="Y35" s="649"/>
      <c r="Z35" s="650">
        <v>0.9</v>
      </c>
      <c r="AA35" s="650"/>
      <c r="AB35" s="650"/>
      <c r="AC35" s="650"/>
      <c r="AD35" s="651" t="s">
        <v>185</v>
      </c>
      <c r="AE35" s="651"/>
      <c r="AF35" s="651"/>
      <c r="AG35" s="651"/>
      <c r="AH35" s="651"/>
      <c r="AI35" s="651"/>
      <c r="AJ35" s="651"/>
      <c r="AK35" s="651"/>
      <c r="AL35" s="652" t="s">
        <v>185</v>
      </c>
      <c r="AM35" s="653"/>
      <c r="AN35" s="653"/>
      <c r="AO35" s="654"/>
      <c r="AP35" s="235"/>
      <c r="AQ35" s="626" t="s">
        <v>323</v>
      </c>
      <c r="AR35" s="627"/>
      <c r="AS35" s="627"/>
      <c r="AT35" s="627"/>
      <c r="AU35" s="627"/>
      <c r="AV35" s="627"/>
      <c r="AW35" s="627"/>
      <c r="AX35" s="627"/>
      <c r="AY35" s="627"/>
      <c r="AZ35" s="627"/>
      <c r="BA35" s="627"/>
      <c r="BB35" s="627"/>
      <c r="BC35" s="627"/>
      <c r="BD35" s="627"/>
      <c r="BE35" s="627"/>
      <c r="BF35" s="628"/>
      <c r="BG35" s="626" t="s">
        <v>324</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325</v>
      </c>
      <c r="CE35" s="663"/>
      <c r="CF35" s="663"/>
      <c r="CG35" s="663"/>
      <c r="CH35" s="663"/>
      <c r="CI35" s="663"/>
      <c r="CJ35" s="663"/>
      <c r="CK35" s="663"/>
      <c r="CL35" s="663"/>
      <c r="CM35" s="663"/>
      <c r="CN35" s="663"/>
      <c r="CO35" s="663"/>
      <c r="CP35" s="663"/>
      <c r="CQ35" s="664"/>
      <c r="CR35" s="647">
        <v>1927803</v>
      </c>
      <c r="CS35" s="683"/>
      <c r="CT35" s="683"/>
      <c r="CU35" s="683"/>
      <c r="CV35" s="683"/>
      <c r="CW35" s="683"/>
      <c r="CX35" s="683"/>
      <c r="CY35" s="684"/>
      <c r="CZ35" s="652">
        <v>4.7</v>
      </c>
      <c r="DA35" s="681"/>
      <c r="DB35" s="681"/>
      <c r="DC35" s="685"/>
      <c r="DD35" s="656">
        <v>1677065</v>
      </c>
      <c r="DE35" s="683"/>
      <c r="DF35" s="683"/>
      <c r="DG35" s="683"/>
      <c r="DH35" s="683"/>
      <c r="DI35" s="683"/>
      <c r="DJ35" s="683"/>
      <c r="DK35" s="684"/>
      <c r="DL35" s="656">
        <v>952683</v>
      </c>
      <c r="DM35" s="683"/>
      <c r="DN35" s="683"/>
      <c r="DO35" s="683"/>
      <c r="DP35" s="683"/>
      <c r="DQ35" s="683"/>
      <c r="DR35" s="683"/>
      <c r="DS35" s="683"/>
      <c r="DT35" s="683"/>
      <c r="DU35" s="683"/>
      <c r="DV35" s="684"/>
      <c r="DW35" s="652">
        <v>4.3</v>
      </c>
      <c r="DX35" s="681"/>
      <c r="DY35" s="681"/>
      <c r="DZ35" s="681"/>
      <c r="EA35" s="681"/>
      <c r="EB35" s="681"/>
      <c r="EC35" s="682"/>
    </row>
    <row r="36" spans="2:133" ht="11.25" customHeight="1" x14ac:dyDescent="0.15">
      <c r="B36" s="644" t="s">
        <v>326</v>
      </c>
      <c r="C36" s="645"/>
      <c r="D36" s="645"/>
      <c r="E36" s="645"/>
      <c r="F36" s="645"/>
      <c r="G36" s="645"/>
      <c r="H36" s="645"/>
      <c r="I36" s="645"/>
      <c r="J36" s="645"/>
      <c r="K36" s="645"/>
      <c r="L36" s="645"/>
      <c r="M36" s="645"/>
      <c r="N36" s="645"/>
      <c r="O36" s="645"/>
      <c r="P36" s="645"/>
      <c r="Q36" s="646"/>
      <c r="R36" s="647">
        <v>1208986</v>
      </c>
      <c r="S36" s="648"/>
      <c r="T36" s="648"/>
      <c r="U36" s="648"/>
      <c r="V36" s="648"/>
      <c r="W36" s="648"/>
      <c r="X36" s="648"/>
      <c r="Y36" s="649"/>
      <c r="Z36" s="650">
        <v>2.8</v>
      </c>
      <c r="AA36" s="650"/>
      <c r="AB36" s="650"/>
      <c r="AC36" s="650"/>
      <c r="AD36" s="651" t="s">
        <v>234</v>
      </c>
      <c r="AE36" s="651"/>
      <c r="AF36" s="651"/>
      <c r="AG36" s="651"/>
      <c r="AH36" s="651"/>
      <c r="AI36" s="651"/>
      <c r="AJ36" s="651"/>
      <c r="AK36" s="651"/>
      <c r="AL36" s="652" t="s">
        <v>234</v>
      </c>
      <c r="AM36" s="653"/>
      <c r="AN36" s="653"/>
      <c r="AO36" s="654"/>
      <c r="AP36" s="235"/>
      <c r="AQ36" s="721" t="s">
        <v>327</v>
      </c>
      <c r="AR36" s="722"/>
      <c r="AS36" s="722"/>
      <c r="AT36" s="722"/>
      <c r="AU36" s="722"/>
      <c r="AV36" s="722"/>
      <c r="AW36" s="722"/>
      <c r="AX36" s="722"/>
      <c r="AY36" s="723"/>
      <c r="AZ36" s="636">
        <v>6008599</v>
      </c>
      <c r="BA36" s="637"/>
      <c r="BB36" s="637"/>
      <c r="BC36" s="637"/>
      <c r="BD36" s="637"/>
      <c r="BE36" s="637"/>
      <c r="BF36" s="724"/>
      <c r="BG36" s="658" t="s">
        <v>328</v>
      </c>
      <c r="BH36" s="659"/>
      <c r="BI36" s="659"/>
      <c r="BJ36" s="659"/>
      <c r="BK36" s="659"/>
      <c r="BL36" s="659"/>
      <c r="BM36" s="659"/>
      <c r="BN36" s="659"/>
      <c r="BO36" s="659"/>
      <c r="BP36" s="659"/>
      <c r="BQ36" s="659"/>
      <c r="BR36" s="659"/>
      <c r="BS36" s="659"/>
      <c r="BT36" s="659"/>
      <c r="BU36" s="660"/>
      <c r="BV36" s="636">
        <v>230891</v>
      </c>
      <c r="BW36" s="637"/>
      <c r="BX36" s="637"/>
      <c r="BY36" s="637"/>
      <c r="BZ36" s="637"/>
      <c r="CA36" s="637"/>
      <c r="CB36" s="724"/>
      <c r="CD36" s="662" t="s">
        <v>329</v>
      </c>
      <c r="CE36" s="663"/>
      <c r="CF36" s="663"/>
      <c r="CG36" s="663"/>
      <c r="CH36" s="663"/>
      <c r="CI36" s="663"/>
      <c r="CJ36" s="663"/>
      <c r="CK36" s="663"/>
      <c r="CL36" s="663"/>
      <c r="CM36" s="663"/>
      <c r="CN36" s="663"/>
      <c r="CO36" s="663"/>
      <c r="CP36" s="663"/>
      <c r="CQ36" s="664"/>
      <c r="CR36" s="647">
        <v>10519090</v>
      </c>
      <c r="CS36" s="648"/>
      <c r="CT36" s="648"/>
      <c r="CU36" s="648"/>
      <c r="CV36" s="648"/>
      <c r="CW36" s="648"/>
      <c r="CX36" s="648"/>
      <c r="CY36" s="649"/>
      <c r="CZ36" s="652">
        <v>25.7</v>
      </c>
      <c r="DA36" s="681"/>
      <c r="DB36" s="681"/>
      <c r="DC36" s="685"/>
      <c r="DD36" s="656">
        <v>3847837</v>
      </c>
      <c r="DE36" s="648"/>
      <c r="DF36" s="648"/>
      <c r="DG36" s="648"/>
      <c r="DH36" s="648"/>
      <c r="DI36" s="648"/>
      <c r="DJ36" s="648"/>
      <c r="DK36" s="649"/>
      <c r="DL36" s="656">
        <v>2251562</v>
      </c>
      <c r="DM36" s="648"/>
      <c r="DN36" s="648"/>
      <c r="DO36" s="648"/>
      <c r="DP36" s="648"/>
      <c r="DQ36" s="648"/>
      <c r="DR36" s="648"/>
      <c r="DS36" s="648"/>
      <c r="DT36" s="648"/>
      <c r="DU36" s="648"/>
      <c r="DV36" s="649"/>
      <c r="DW36" s="652">
        <v>10.1</v>
      </c>
      <c r="DX36" s="681"/>
      <c r="DY36" s="681"/>
      <c r="DZ36" s="681"/>
      <c r="EA36" s="681"/>
      <c r="EB36" s="681"/>
      <c r="EC36" s="682"/>
    </row>
    <row r="37" spans="2:133" ht="11.25" customHeight="1" x14ac:dyDescent="0.15">
      <c r="B37" s="644" t="s">
        <v>330</v>
      </c>
      <c r="C37" s="645"/>
      <c r="D37" s="645"/>
      <c r="E37" s="645"/>
      <c r="F37" s="645"/>
      <c r="G37" s="645"/>
      <c r="H37" s="645"/>
      <c r="I37" s="645"/>
      <c r="J37" s="645"/>
      <c r="K37" s="645"/>
      <c r="L37" s="645"/>
      <c r="M37" s="645"/>
      <c r="N37" s="645"/>
      <c r="O37" s="645"/>
      <c r="P37" s="645"/>
      <c r="Q37" s="646"/>
      <c r="R37" s="647">
        <v>1487287</v>
      </c>
      <c r="S37" s="648"/>
      <c r="T37" s="648"/>
      <c r="U37" s="648"/>
      <c r="V37" s="648"/>
      <c r="W37" s="648"/>
      <c r="X37" s="648"/>
      <c r="Y37" s="649"/>
      <c r="Z37" s="650">
        <v>3.5</v>
      </c>
      <c r="AA37" s="650"/>
      <c r="AB37" s="650"/>
      <c r="AC37" s="650"/>
      <c r="AD37" s="651" t="s">
        <v>185</v>
      </c>
      <c r="AE37" s="651"/>
      <c r="AF37" s="651"/>
      <c r="AG37" s="651"/>
      <c r="AH37" s="651"/>
      <c r="AI37" s="651"/>
      <c r="AJ37" s="651"/>
      <c r="AK37" s="651"/>
      <c r="AL37" s="652" t="s">
        <v>234</v>
      </c>
      <c r="AM37" s="653"/>
      <c r="AN37" s="653"/>
      <c r="AO37" s="654"/>
      <c r="AQ37" s="725" t="s">
        <v>331</v>
      </c>
      <c r="AR37" s="726"/>
      <c r="AS37" s="726"/>
      <c r="AT37" s="726"/>
      <c r="AU37" s="726"/>
      <c r="AV37" s="726"/>
      <c r="AW37" s="726"/>
      <c r="AX37" s="726"/>
      <c r="AY37" s="727"/>
      <c r="AZ37" s="647">
        <v>3087455</v>
      </c>
      <c r="BA37" s="648"/>
      <c r="BB37" s="648"/>
      <c r="BC37" s="648"/>
      <c r="BD37" s="683"/>
      <c r="BE37" s="683"/>
      <c r="BF37" s="714"/>
      <c r="BG37" s="662" t="s">
        <v>332</v>
      </c>
      <c r="BH37" s="663"/>
      <c r="BI37" s="663"/>
      <c r="BJ37" s="663"/>
      <c r="BK37" s="663"/>
      <c r="BL37" s="663"/>
      <c r="BM37" s="663"/>
      <c r="BN37" s="663"/>
      <c r="BO37" s="663"/>
      <c r="BP37" s="663"/>
      <c r="BQ37" s="663"/>
      <c r="BR37" s="663"/>
      <c r="BS37" s="663"/>
      <c r="BT37" s="663"/>
      <c r="BU37" s="664"/>
      <c r="BV37" s="647">
        <v>177696</v>
      </c>
      <c r="BW37" s="648"/>
      <c r="BX37" s="648"/>
      <c r="BY37" s="648"/>
      <c r="BZ37" s="648"/>
      <c r="CA37" s="648"/>
      <c r="CB37" s="657"/>
      <c r="CD37" s="662" t="s">
        <v>333</v>
      </c>
      <c r="CE37" s="663"/>
      <c r="CF37" s="663"/>
      <c r="CG37" s="663"/>
      <c r="CH37" s="663"/>
      <c r="CI37" s="663"/>
      <c r="CJ37" s="663"/>
      <c r="CK37" s="663"/>
      <c r="CL37" s="663"/>
      <c r="CM37" s="663"/>
      <c r="CN37" s="663"/>
      <c r="CO37" s="663"/>
      <c r="CP37" s="663"/>
      <c r="CQ37" s="664"/>
      <c r="CR37" s="647">
        <v>83673</v>
      </c>
      <c r="CS37" s="683"/>
      <c r="CT37" s="683"/>
      <c r="CU37" s="683"/>
      <c r="CV37" s="683"/>
      <c r="CW37" s="683"/>
      <c r="CX37" s="683"/>
      <c r="CY37" s="684"/>
      <c r="CZ37" s="652">
        <v>0.2</v>
      </c>
      <c r="DA37" s="681"/>
      <c r="DB37" s="681"/>
      <c r="DC37" s="685"/>
      <c r="DD37" s="656">
        <v>83673</v>
      </c>
      <c r="DE37" s="683"/>
      <c r="DF37" s="683"/>
      <c r="DG37" s="683"/>
      <c r="DH37" s="683"/>
      <c r="DI37" s="683"/>
      <c r="DJ37" s="683"/>
      <c r="DK37" s="684"/>
      <c r="DL37" s="656">
        <v>83673</v>
      </c>
      <c r="DM37" s="683"/>
      <c r="DN37" s="683"/>
      <c r="DO37" s="683"/>
      <c r="DP37" s="683"/>
      <c r="DQ37" s="683"/>
      <c r="DR37" s="683"/>
      <c r="DS37" s="683"/>
      <c r="DT37" s="683"/>
      <c r="DU37" s="683"/>
      <c r="DV37" s="684"/>
      <c r="DW37" s="652">
        <v>0.4</v>
      </c>
      <c r="DX37" s="681"/>
      <c r="DY37" s="681"/>
      <c r="DZ37" s="681"/>
      <c r="EA37" s="681"/>
      <c r="EB37" s="681"/>
      <c r="EC37" s="682"/>
    </row>
    <row r="38" spans="2:133" ht="11.25" customHeight="1" x14ac:dyDescent="0.15">
      <c r="B38" s="644" t="s">
        <v>334</v>
      </c>
      <c r="C38" s="645"/>
      <c r="D38" s="645"/>
      <c r="E38" s="645"/>
      <c r="F38" s="645"/>
      <c r="G38" s="645"/>
      <c r="H38" s="645"/>
      <c r="I38" s="645"/>
      <c r="J38" s="645"/>
      <c r="K38" s="645"/>
      <c r="L38" s="645"/>
      <c r="M38" s="645"/>
      <c r="N38" s="645"/>
      <c r="O38" s="645"/>
      <c r="P38" s="645"/>
      <c r="Q38" s="646"/>
      <c r="R38" s="647">
        <v>1080480</v>
      </c>
      <c r="S38" s="648"/>
      <c r="T38" s="648"/>
      <c r="U38" s="648"/>
      <c r="V38" s="648"/>
      <c r="W38" s="648"/>
      <c r="X38" s="648"/>
      <c r="Y38" s="649"/>
      <c r="Z38" s="650">
        <v>2.5</v>
      </c>
      <c r="AA38" s="650"/>
      <c r="AB38" s="650"/>
      <c r="AC38" s="650"/>
      <c r="AD38" s="651">
        <v>120751</v>
      </c>
      <c r="AE38" s="651"/>
      <c r="AF38" s="651"/>
      <c r="AG38" s="651"/>
      <c r="AH38" s="651"/>
      <c r="AI38" s="651"/>
      <c r="AJ38" s="651"/>
      <c r="AK38" s="651"/>
      <c r="AL38" s="652">
        <v>0.6</v>
      </c>
      <c r="AM38" s="653"/>
      <c r="AN38" s="653"/>
      <c r="AO38" s="654"/>
      <c r="AQ38" s="725" t="s">
        <v>335</v>
      </c>
      <c r="AR38" s="726"/>
      <c r="AS38" s="726"/>
      <c r="AT38" s="726"/>
      <c r="AU38" s="726"/>
      <c r="AV38" s="726"/>
      <c r="AW38" s="726"/>
      <c r="AX38" s="726"/>
      <c r="AY38" s="727"/>
      <c r="AZ38" s="647">
        <v>249405</v>
      </c>
      <c r="BA38" s="648"/>
      <c r="BB38" s="648"/>
      <c r="BC38" s="648"/>
      <c r="BD38" s="683"/>
      <c r="BE38" s="683"/>
      <c r="BF38" s="714"/>
      <c r="BG38" s="662" t="s">
        <v>336</v>
      </c>
      <c r="BH38" s="663"/>
      <c r="BI38" s="663"/>
      <c r="BJ38" s="663"/>
      <c r="BK38" s="663"/>
      <c r="BL38" s="663"/>
      <c r="BM38" s="663"/>
      <c r="BN38" s="663"/>
      <c r="BO38" s="663"/>
      <c r="BP38" s="663"/>
      <c r="BQ38" s="663"/>
      <c r="BR38" s="663"/>
      <c r="BS38" s="663"/>
      <c r="BT38" s="663"/>
      <c r="BU38" s="664"/>
      <c r="BV38" s="647">
        <v>8046</v>
      </c>
      <c r="BW38" s="648"/>
      <c r="BX38" s="648"/>
      <c r="BY38" s="648"/>
      <c r="BZ38" s="648"/>
      <c r="CA38" s="648"/>
      <c r="CB38" s="657"/>
      <c r="CD38" s="662" t="s">
        <v>337</v>
      </c>
      <c r="CE38" s="663"/>
      <c r="CF38" s="663"/>
      <c r="CG38" s="663"/>
      <c r="CH38" s="663"/>
      <c r="CI38" s="663"/>
      <c r="CJ38" s="663"/>
      <c r="CK38" s="663"/>
      <c r="CL38" s="663"/>
      <c r="CM38" s="663"/>
      <c r="CN38" s="663"/>
      <c r="CO38" s="663"/>
      <c r="CP38" s="663"/>
      <c r="CQ38" s="664"/>
      <c r="CR38" s="647">
        <v>2626887</v>
      </c>
      <c r="CS38" s="648"/>
      <c r="CT38" s="648"/>
      <c r="CU38" s="648"/>
      <c r="CV38" s="648"/>
      <c r="CW38" s="648"/>
      <c r="CX38" s="648"/>
      <c r="CY38" s="649"/>
      <c r="CZ38" s="652">
        <v>6.4</v>
      </c>
      <c r="DA38" s="681"/>
      <c r="DB38" s="681"/>
      <c r="DC38" s="685"/>
      <c r="DD38" s="656">
        <v>2172573</v>
      </c>
      <c r="DE38" s="648"/>
      <c r="DF38" s="648"/>
      <c r="DG38" s="648"/>
      <c r="DH38" s="648"/>
      <c r="DI38" s="648"/>
      <c r="DJ38" s="648"/>
      <c r="DK38" s="649"/>
      <c r="DL38" s="656">
        <v>2115469</v>
      </c>
      <c r="DM38" s="648"/>
      <c r="DN38" s="648"/>
      <c r="DO38" s="648"/>
      <c r="DP38" s="648"/>
      <c r="DQ38" s="648"/>
      <c r="DR38" s="648"/>
      <c r="DS38" s="648"/>
      <c r="DT38" s="648"/>
      <c r="DU38" s="648"/>
      <c r="DV38" s="649"/>
      <c r="DW38" s="652">
        <v>9.5</v>
      </c>
      <c r="DX38" s="681"/>
      <c r="DY38" s="681"/>
      <c r="DZ38" s="681"/>
      <c r="EA38" s="681"/>
      <c r="EB38" s="681"/>
      <c r="EC38" s="682"/>
    </row>
    <row r="39" spans="2:133" ht="11.25" customHeight="1" x14ac:dyDescent="0.15">
      <c r="B39" s="644" t="s">
        <v>338</v>
      </c>
      <c r="C39" s="645"/>
      <c r="D39" s="645"/>
      <c r="E39" s="645"/>
      <c r="F39" s="645"/>
      <c r="G39" s="645"/>
      <c r="H39" s="645"/>
      <c r="I39" s="645"/>
      <c r="J39" s="645"/>
      <c r="K39" s="645"/>
      <c r="L39" s="645"/>
      <c r="M39" s="645"/>
      <c r="N39" s="645"/>
      <c r="O39" s="645"/>
      <c r="P39" s="645"/>
      <c r="Q39" s="646"/>
      <c r="R39" s="647">
        <v>2889900</v>
      </c>
      <c r="S39" s="648"/>
      <c r="T39" s="648"/>
      <c r="U39" s="648"/>
      <c r="V39" s="648"/>
      <c r="W39" s="648"/>
      <c r="X39" s="648"/>
      <c r="Y39" s="649"/>
      <c r="Z39" s="650">
        <v>6.7</v>
      </c>
      <c r="AA39" s="650"/>
      <c r="AB39" s="650"/>
      <c r="AC39" s="650"/>
      <c r="AD39" s="651" t="s">
        <v>234</v>
      </c>
      <c r="AE39" s="651"/>
      <c r="AF39" s="651"/>
      <c r="AG39" s="651"/>
      <c r="AH39" s="651"/>
      <c r="AI39" s="651"/>
      <c r="AJ39" s="651"/>
      <c r="AK39" s="651"/>
      <c r="AL39" s="652" t="s">
        <v>234</v>
      </c>
      <c r="AM39" s="653"/>
      <c r="AN39" s="653"/>
      <c r="AO39" s="654"/>
      <c r="AQ39" s="725" t="s">
        <v>339</v>
      </c>
      <c r="AR39" s="726"/>
      <c r="AS39" s="726"/>
      <c r="AT39" s="726"/>
      <c r="AU39" s="726"/>
      <c r="AV39" s="726"/>
      <c r="AW39" s="726"/>
      <c r="AX39" s="726"/>
      <c r="AY39" s="727"/>
      <c r="AZ39" s="647">
        <v>44852</v>
      </c>
      <c r="BA39" s="648"/>
      <c r="BB39" s="648"/>
      <c r="BC39" s="648"/>
      <c r="BD39" s="683"/>
      <c r="BE39" s="683"/>
      <c r="BF39" s="714"/>
      <c r="BG39" s="662" t="s">
        <v>340</v>
      </c>
      <c r="BH39" s="663"/>
      <c r="BI39" s="663"/>
      <c r="BJ39" s="663"/>
      <c r="BK39" s="663"/>
      <c r="BL39" s="663"/>
      <c r="BM39" s="663"/>
      <c r="BN39" s="663"/>
      <c r="BO39" s="663"/>
      <c r="BP39" s="663"/>
      <c r="BQ39" s="663"/>
      <c r="BR39" s="663"/>
      <c r="BS39" s="663"/>
      <c r="BT39" s="663"/>
      <c r="BU39" s="664"/>
      <c r="BV39" s="647">
        <v>12374</v>
      </c>
      <c r="BW39" s="648"/>
      <c r="BX39" s="648"/>
      <c r="BY39" s="648"/>
      <c r="BZ39" s="648"/>
      <c r="CA39" s="648"/>
      <c r="CB39" s="657"/>
      <c r="CD39" s="662" t="s">
        <v>341</v>
      </c>
      <c r="CE39" s="663"/>
      <c r="CF39" s="663"/>
      <c r="CG39" s="663"/>
      <c r="CH39" s="663"/>
      <c r="CI39" s="663"/>
      <c r="CJ39" s="663"/>
      <c r="CK39" s="663"/>
      <c r="CL39" s="663"/>
      <c r="CM39" s="663"/>
      <c r="CN39" s="663"/>
      <c r="CO39" s="663"/>
      <c r="CP39" s="663"/>
      <c r="CQ39" s="664"/>
      <c r="CR39" s="647">
        <v>1165439</v>
      </c>
      <c r="CS39" s="683"/>
      <c r="CT39" s="683"/>
      <c r="CU39" s="683"/>
      <c r="CV39" s="683"/>
      <c r="CW39" s="683"/>
      <c r="CX39" s="683"/>
      <c r="CY39" s="684"/>
      <c r="CZ39" s="652">
        <v>2.8</v>
      </c>
      <c r="DA39" s="681"/>
      <c r="DB39" s="681"/>
      <c r="DC39" s="685"/>
      <c r="DD39" s="656">
        <v>964800</v>
      </c>
      <c r="DE39" s="683"/>
      <c r="DF39" s="683"/>
      <c r="DG39" s="683"/>
      <c r="DH39" s="683"/>
      <c r="DI39" s="683"/>
      <c r="DJ39" s="683"/>
      <c r="DK39" s="684"/>
      <c r="DL39" s="656" t="s">
        <v>234</v>
      </c>
      <c r="DM39" s="683"/>
      <c r="DN39" s="683"/>
      <c r="DO39" s="683"/>
      <c r="DP39" s="683"/>
      <c r="DQ39" s="683"/>
      <c r="DR39" s="683"/>
      <c r="DS39" s="683"/>
      <c r="DT39" s="683"/>
      <c r="DU39" s="683"/>
      <c r="DV39" s="684"/>
      <c r="DW39" s="652" t="s">
        <v>185</v>
      </c>
      <c r="DX39" s="681"/>
      <c r="DY39" s="681"/>
      <c r="DZ39" s="681"/>
      <c r="EA39" s="681"/>
      <c r="EB39" s="681"/>
      <c r="EC39" s="682"/>
    </row>
    <row r="40" spans="2:133" ht="11.25" customHeight="1" x14ac:dyDescent="0.15">
      <c r="B40" s="644" t="s">
        <v>342</v>
      </c>
      <c r="C40" s="645"/>
      <c r="D40" s="645"/>
      <c r="E40" s="645"/>
      <c r="F40" s="645"/>
      <c r="G40" s="645"/>
      <c r="H40" s="645"/>
      <c r="I40" s="645"/>
      <c r="J40" s="645"/>
      <c r="K40" s="645"/>
      <c r="L40" s="645"/>
      <c r="M40" s="645"/>
      <c r="N40" s="645"/>
      <c r="O40" s="645"/>
      <c r="P40" s="645"/>
      <c r="Q40" s="646"/>
      <c r="R40" s="647">
        <v>40700</v>
      </c>
      <c r="S40" s="648"/>
      <c r="T40" s="648"/>
      <c r="U40" s="648"/>
      <c r="V40" s="648"/>
      <c r="W40" s="648"/>
      <c r="X40" s="648"/>
      <c r="Y40" s="649"/>
      <c r="Z40" s="650">
        <v>0.1</v>
      </c>
      <c r="AA40" s="650"/>
      <c r="AB40" s="650"/>
      <c r="AC40" s="650"/>
      <c r="AD40" s="651" t="s">
        <v>234</v>
      </c>
      <c r="AE40" s="651"/>
      <c r="AF40" s="651"/>
      <c r="AG40" s="651"/>
      <c r="AH40" s="651"/>
      <c r="AI40" s="651"/>
      <c r="AJ40" s="651"/>
      <c r="AK40" s="651"/>
      <c r="AL40" s="652" t="s">
        <v>185</v>
      </c>
      <c r="AM40" s="653"/>
      <c r="AN40" s="653"/>
      <c r="AO40" s="654"/>
      <c r="AQ40" s="725" t="s">
        <v>343</v>
      </c>
      <c r="AR40" s="726"/>
      <c r="AS40" s="726"/>
      <c r="AT40" s="726"/>
      <c r="AU40" s="726"/>
      <c r="AV40" s="726"/>
      <c r="AW40" s="726"/>
      <c r="AX40" s="726"/>
      <c r="AY40" s="727"/>
      <c r="AZ40" s="647" t="s">
        <v>185</v>
      </c>
      <c r="BA40" s="648"/>
      <c r="BB40" s="648"/>
      <c r="BC40" s="648"/>
      <c r="BD40" s="683"/>
      <c r="BE40" s="683"/>
      <c r="BF40" s="714"/>
      <c r="BG40" s="734" t="s">
        <v>344</v>
      </c>
      <c r="BH40" s="735"/>
      <c r="BI40" s="735"/>
      <c r="BJ40" s="735"/>
      <c r="BK40" s="735"/>
      <c r="BL40" s="236"/>
      <c r="BM40" s="663" t="s">
        <v>345</v>
      </c>
      <c r="BN40" s="663"/>
      <c r="BO40" s="663"/>
      <c r="BP40" s="663"/>
      <c r="BQ40" s="663"/>
      <c r="BR40" s="663"/>
      <c r="BS40" s="663"/>
      <c r="BT40" s="663"/>
      <c r="BU40" s="664"/>
      <c r="BV40" s="647">
        <v>92</v>
      </c>
      <c r="BW40" s="648"/>
      <c r="BX40" s="648"/>
      <c r="BY40" s="648"/>
      <c r="BZ40" s="648"/>
      <c r="CA40" s="648"/>
      <c r="CB40" s="657"/>
      <c r="CD40" s="662" t="s">
        <v>346</v>
      </c>
      <c r="CE40" s="663"/>
      <c r="CF40" s="663"/>
      <c r="CG40" s="663"/>
      <c r="CH40" s="663"/>
      <c r="CI40" s="663"/>
      <c r="CJ40" s="663"/>
      <c r="CK40" s="663"/>
      <c r="CL40" s="663"/>
      <c r="CM40" s="663"/>
      <c r="CN40" s="663"/>
      <c r="CO40" s="663"/>
      <c r="CP40" s="663"/>
      <c r="CQ40" s="664"/>
      <c r="CR40" s="647">
        <v>1932412</v>
      </c>
      <c r="CS40" s="648"/>
      <c r="CT40" s="648"/>
      <c r="CU40" s="648"/>
      <c r="CV40" s="648"/>
      <c r="CW40" s="648"/>
      <c r="CX40" s="648"/>
      <c r="CY40" s="649"/>
      <c r="CZ40" s="652">
        <v>4.7</v>
      </c>
      <c r="DA40" s="681"/>
      <c r="DB40" s="681"/>
      <c r="DC40" s="685"/>
      <c r="DD40" s="656">
        <v>1226007</v>
      </c>
      <c r="DE40" s="648"/>
      <c r="DF40" s="648"/>
      <c r="DG40" s="648"/>
      <c r="DH40" s="648"/>
      <c r="DI40" s="648"/>
      <c r="DJ40" s="648"/>
      <c r="DK40" s="649"/>
      <c r="DL40" s="656">
        <v>276268</v>
      </c>
      <c r="DM40" s="648"/>
      <c r="DN40" s="648"/>
      <c r="DO40" s="648"/>
      <c r="DP40" s="648"/>
      <c r="DQ40" s="648"/>
      <c r="DR40" s="648"/>
      <c r="DS40" s="648"/>
      <c r="DT40" s="648"/>
      <c r="DU40" s="648"/>
      <c r="DV40" s="649"/>
      <c r="DW40" s="652">
        <v>1.2</v>
      </c>
      <c r="DX40" s="681"/>
      <c r="DY40" s="681"/>
      <c r="DZ40" s="681"/>
      <c r="EA40" s="681"/>
      <c r="EB40" s="681"/>
      <c r="EC40" s="682"/>
    </row>
    <row r="41" spans="2:133" ht="11.25" customHeight="1" x14ac:dyDescent="0.15">
      <c r="B41" s="644" t="s">
        <v>347</v>
      </c>
      <c r="C41" s="645"/>
      <c r="D41" s="645"/>
      <c r="E41" s="645"/>
      <c r="F41" s="645"/>
      <c r="G41" s="645"/>
      <c r="H41" s="645"/>
      <c r="I41" s="645"/>
      <c r="J41" s="645"/>
      <c r="K41" s="645"/>
      <c r="L41" s="645"/>
      <c r="M41" s="645"/>
      <c r="N41" s="645"/>
      <c r="O41" s="645"/>
      <c r="P41" s="645"/>
      <c r="Q41" s="646"/>
      <c r="R41" s="647" t="s">
        <v>185</v>
      </c>
      <c r="S41" s="648"/>
      <c r="T41" s="648"/>
      <c r="U41" s="648"/>
      <c r="V41" s="648"/>
      <c r="W41" s="648"/>
      <c r="X41" s="648"/>
      <c r="Y41" s="649"/>
      <c r="Z41" s="650" t="s">
        <v>234</v>
      </c>
      <c r="AA41" s="650"/>
      <c r="AB41" s="650"/>
      <c r="AC41" s="650"/>
      <c r="AD41" s="651" t="s">
        <v>185</v>
      </c>
      <c r="AE41" s="651"/>
      <c r="AF41" s="651"/>
      <c r="AG41" s="651"/>
      <c r="AH41" s="651"/>
      <c r="AI41" s="651"/>
      <c r="AJ41" s="651"/>
      <c r="AK41" s="651"/>
      <c r="AL41" s="652" t="s">
        <v>185</v>
      </c>
      <c r="AM41" s="653"/>
      <c r="AN41" s="653"/>
      <c r="AO41" s="654"/>
      <c r="AQ41" s="725" t="s">
        <v>348</v>
      </c>
      <c r="AR41" s="726"/>
      <c r="AS41" s="726"/>
      <c r="AT41" s="726"/>
      <c r="AU41" s="726"/>
      <c r="AV41" s="726"/>
      <c r="AW41" s="726"/>
      <c r="AX41" s="726"/>
      <c r="AY41" s="727"/>
      <c r="AZ41" s="647">
        <v>451504</v>
      </c>
      <c r="BA41" s="648"/>
      <c r="BB41" s="648"/>
      <c r="BC41" s="648"/>
      <c r="BD41" s="683"/>
      <c r="BE41" s="683"/>
      <c r="BF41" s="714"/>
      <c r="BG41" s="734"/>
      <c r="BH41" s="735"/>
      <c r="BI41" s="735"/>
      <c r="BJ41" s="735"/>
      <c r="BK41" s="735"/>
      <c r="BL41" s="236"/>
      <c r="BM41" s="663" t="s">
        <v>349</v>
      </c>
      <c r="BN41" s="663"/>
      <c r="BO41" s="663"/>
      <c r="BP41" s="663"/>
      <c r="BQ41" s="663"/>
      <c r="BR41" s="663"/>
      <c r="BS41" s="663"/>
      <c r="BT41" s="663"/>
      <c r="BU41" s="664"/>
      <c r="BV41" s="647">
        <v>1</v>
      </c>
      <c r="BW41" s="648"/>
      <c r="BX41" s="648"/>
      <c r="BY41" s="648"/>
      <c r="BZ41" s="648"/>
      <c r="CA41" s="648"/>
      <c r="CB41" s="657"/>
      <c r="CD41" s="662" t="s">
        <v>350</v>
      </c>
      <c r="CE41" s="663"/>
      <c r="CF41" s="663"/>
      <c r="CG41" s="663"/>
      <c r="CH41" s="663"/>
      <c r="CI41" s="663"/>
      <c r="CJ41" s="663"/>
      <c r="CK41" s="663"/>
      <c r="CL41" s="663"/>
      <c r="CM41" s="663"/>
      <c r="CN41" s="663"/>
      <c r="CO41" s="663"/>
      <c r="CP41" s="663"/>
      <c r="CQ41" s="664"/>
      <c r="CR41" s="647" t="s">
        <v>234</v>
      </c>
      <c r="CS41" s="683"/>
      <c r="CT41" s="683"/>
      <c r="CU41" s="683"/>
      <c r="CV41" s="683"/>
      <c r="CW41" s="683"/>
      <c r="CX41" s="683"/>
      <c r="CY41" s="684"/>
      <c r="CZ41" s="652" t="s">
        <v>185</v>
      </c>
      <c r="DA41" s="681"/>
      <c r="DB41" s="681"/>
      <c r="DC41" s="685"/>
      <c r="DD41" s="656" t="s">
        <v>234</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351</v>
      </c>
      <c r="C42" s="645"/>
      <c r="D42" s="645"/>
      <c r="E42" s="645"/>
      <c r="F42" s="645"/>
      <c r="G42" s="645"/>
      <c r="H42" s="645"/>
      <c r="I42" s="645"/>
      <c r="J42" s="645"/>
      <c r="K42" s="645"/>
      <c r="L42" s="645"/>
      <c r="M42" s="645"/>
      <c r="N42" s="645"/>
      <c r="O42" s="645"/>
      <c r="P42" s="645"/>
      <c r="Q42" s="646"/>
      <c r="R42" s="647">
        <v>753400</v>
      </c>
      <c r="S42" s="648"/>
      <c r="T42" s="648"/>
      <c r="U42" s="648"/>
      <c r="V42" s="648"/>
      <c r="W42" s="648"/>
      <c r="X42" s="648"/>
      <c r="Y42" s="649"/>
      <c r="Z42" s="650">
        <v>1.8</v>
      </c>
      <c r="AA42" s="650"/>
      <c r="AB42" s="650"/>
      <c r="AC42" s="650"/>
      <c r="AD42" s="651" t="s">
        <v>185</v>
      </c>
      <c r="AE42" s="651"/>
      <c r="AF42" s="651"/>
      <c r="AG42" s="651"/>
      <c r="AH42" s="651"/>
      <c r="AI42" s="651"/>
      <c r="AJ42" s="651"/>
      <c r="AK42" s="651"/>
      <c r="AL42" s="652" t="s">
        <v>234</v>
      </c>
      <c r="AM42" s="653"/>
      <c r="AN42" s="653"/>
      <c r="AO42" s="654"/>
      <c r="AQ42" s="746" t="s">
        <v>352</v>
      </c>
      <c r="AR42" s="747"/>
      <c r="AS42" s="747"/>
      <c r="AT42" s="747"/>
      <c r="AU42" s="747"/>
      <c r="AV42" s="747"/>
      <c r="AW42" s="747"/>
      <c r="AX42" s="747"/>
      <c r="AY42" s="748"/>
      <c r="AZ42" s="738">
        <v>2175383</v>
      </c>
      <c r="BA42" s="739"/>
      <c r="BB42" s="739"/>
      <c r="BC42" s="739"/>
      <c r="BD42" s="718"/>
      <c r="BE42" s="718"/>
      <c r="BF42" s="720"/>
      <c r="BG42" s="736"/>
      <c r="BH42" s="737"/>
      <c r="BI42" s="737"/>
      <c r="BJ42" s="737"/>
      <c r="BK42" s="737"/>
      <c r="BL42" s="237"/>
      <c r="BM42" s="673" t="s">
        <v>353</v>
      </c>
      <c r="BN42" s="673"/>
      <c r="BO42" s="673"/>
      <c r="BP42" s="673"/>
      <c r="BQ42" s="673"/>
      <c r="BR42" s="673"/>
      <c r="BS42" s="673"/>
      <c r="BT42" s="673"/>
      <c r="BU42" s="674"/>
      <c r="BV42" s="738">
        <v>348</v>
      </c>
      <c r="BW42" s="739"/>
      <c r="BX42" s="739"/>
      <c r="BY42" s="739"/>
      <c r="BZ42" s="739"/>
      <c r="CA42" s="739"/>
      <c r="CB42" s="745"/>
      <c r="CD42" s="644" t="s">
        <v>354</v>
      </c>
      <c r="CE42" s="645"/>
      <c r="CF42" s="645"/>
      <c r="CG42" s="645"/>
      <c r="CH42" s="645"/>
      <c r="CI42" s="645"/>
      <c r="CJ42" s="645"/>
      <c r="CK42" s="645"/>
      <c r="CL42" s="645"/>
      <c r="CM42" s="645"/>
      <c r="CN42" s="645"/>
      <c r="CO42" s="645"/>
      <c r="CP42" s="645"/>
      <c r="CQ42" s="646"/>
      <c r="CR42" s="647">
        <v>3359920</v>
      </c>
      <c r="CS42" s="648"/>
      <c r="CT42" s="648"/>
      <c r="CU42" s="648"/>
      <c r="CV42" s="648"/>
      <c r="CW42" s="648"/>
      <c r="CX42" s="648"/>
      <c r="CY42" s="649"/>
      <c r="CZ42" s="652">
        <v>8.1999999999999993</v>
      </c>
      <c r="DA42" s="653"/>
      <c r="DB42" s="653"/>
      <c r="DC42" s="665"/>
      <c r="DD42" s="656">
        <v>856979</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97" t="s">
        <v>355</v>
      </c>
      <c r="C43" s="698"/>
      <c r="D43" s="698"/>
      <c r="E43" s="698"/>
      <c r="F43" s="698"/>
      <c r="G43" s="698"/>
      <c r="H43" s="698"/>
      <c r="I43" s="698"/>
      <c r="J43" s="698"/>
      <c r="K43" s="698"/>
      <c r="L43" s="698"/>
      <c r="M43" s="698"/>
      <c r="N43" s="698"/>
      <c r="O43" s="698"/>
      <c r="P43" s="698"/>
      <c r="Q43" s="699"/>
      <c r="R43" s="738">
        <v>42888826</v>
      </c>
      <c r="S43" s="739"/>
      <c r="T43" s="739"/>
      <c r="U43" s="739"/>
      <c r="V43" s="739"/>
      <c r="W43" s="739"/>
      <c r="X43" s="739"/>
      <c r="Y43" s="740"/>
      <c r="Z43" s="741">
        <v>100</v>
      </c>
      <c r="AA43" s="741"/>
      <c r="AB43" s="741"/>
      <c r="AC43" s="741"/>
      <c r="AD43" s="742">
        <v>21500023</v>
      </c>
      <c r="AE43" s="742"/>
      <c r="AF43" s="742"/>
      <c r="AG43" s="742"/>
      <c r="AH43" s="742"/>
      <c r="AI43" s="742"/>
      <c r="AJ43" s="742"/>
      <c r="AK43" s="742"/>
      <c r="AL43" s="743">
        <v>100</v>
      </c>
      <c r="AM43" s="719"/>
      <c r="AN43" s="719"/>
      <c r="AO43" s="744"/>
      <c r="BV43" s="238"/>
      <c r="BW43" s="238"/>
      <c r="BX43" s="238"/>
      <c r="BY43" s="238"/>
      <c r="BZ43" s="238"/>
      <c r="CA43" s="238"/>
      <c r="CB43" s="238"/>
      <c r="CD43" s="644" t="s">
        <v>356</v>
      </c>
      <c r="CE43" s="645"/>
      <c r="CF43" s="645"/>
      <c r="CG43" s="645"/>
      <c r="CH43" s="645"/>
      <c r="CI43" s="645"/>
      <c r="CJ43" s="645"/>
      <c r="CK43" s="645"/>
      <c r="CL43" s="645"/>
      <c r="CM43" s="645"/>
      <c r="CN43" s="645"/>
      <c r="CO43" s="645"/>
      <c r="CP43" s="645"/>
      <c r="CQ43" s="646"/>
      <c r="CR43" s="647">
        <v>84144</v>
      </c>
      <c r="CS43" s="683"/>
      <c r="CT43" s="683"/>
      <c r="CU43" s="683"/>
      <c r="CV43" s="683"/>
      <c r="CW43" s="683"/>
      <c r="CX43" s="683"/>
      <c r="CY43" s="684"/>
      <c r="CZ43" s="652">
        <v>0.2</v>
      </c>
      <c r="DA43" s="681"/>
      <c r="DB43" s="681"/>
      <c r="DC43" s="685"/>
      <c r="DD43" s="656">
        <v>84144</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304</v>
      </c>
      <c r="CE44" s="760"/>
      <c r="CF44" s="644" t="s">
        <v>357</v>
      </c>
      <c r="CG44" s="645"/>
      <c r="CH44" s="645"/>
      <c r="CI44" s="645"/>
      <c r="CJ44" s="645"/>
      <c r="CK44" s="645"/>
      <c r="CL44" s="645"/>
      <c r="CM44" s="645"/>
      <c r="CN44" s="645"/>
      <c r="CO44" s="645"/>
      <c r="CP44" s="645"/>
      <c r="CQ44" s="646"/>
      <c r="CR44" s="647">
        <v>3285456</v>
      </c>
      <c r="CS44" s="648"/>
      <c r="CT44" s="648"/>
      <c r="CU44" s="648"/>
      <c r="CV44" s="648"/>
      <c r="CW44" s="648"/>
      <c r="CX44" s="648"/>
      <c r="CY44" s="649"/>
      <c r="CZ44" s="652">
        <v>8</v>
      </c>
      <c r="DA44" s="653"/>
      <c r="DB44" s="653"/>
      <c r="DC44" s="665"/>
      <c r="DD44" s="656">
        <v>829048</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359</v>
      </c>
      <c r="CG45" s="645"/>
      <c r="CH45" s="645"/>
      <c r="CI45" s="645"/>
      <c r="CJ45" s="645"/>
      <c r="CK45" s="645"/>
      <c r="CL45" s="645"/>
      <c r="CM45" s="645"/>
      <c r="CN45" s="645"/>
      <c r="CO45" s="645"/>
      <c r="CP45" s="645"/>
      <c r="CQ45" s="646"/>
      <c r="CR45" s="647">
        <v>838397</v>
      </c>
      <c r="CS45" s="683"/>
      <c r="CT45" s="683"/>
      <c r="CU45" s="683"/>
      <c r="CV45" s="683"/>
      <c r="CW45" s="683"/>
      <c r="CX45" s="683"/>
      <c r="CY45" s="684"/>
      <c r="CZ45" s="652">
        <v>2</v>
      </c>
      <c r="DA45" s="681"/>
      <c r="DB45" s="681"/>
      <c r="DC45" s="685"/>
      <c r="DD45" s="656">
        <v>42802</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361</v>
      </c>
      <c r="CG46" s="645"/>
      <c r="CH46" s="645"/>
      <c r="CI46" s="645"/>
      <c r="CJ46" s="645"/>
      <c r="CK46" s="645"/>
      <c r="CL46" s="645"/>
      <c r="CM46" s="645"/>
      <c r="CN46" s="645"/>
      <c r="CO46" s="645"/>
      <c r="CP46" s="645"/>
      <c r="CQ46" s="646"/>
      <c r="CR46" s="647">
        <v>2352336</v>
      </c>
      <c r="CS46" s="648"/>
      <c r="CT46" s="648"/>
      <c r="CU46" s="648"/>
      <c r="CV46" s="648"/>
      <c r="CW46" s="648"/>
      <c r="CX46" s="648"/>
      <c r="CY46" s="649"/>
      <c r="CZ46" s="652">
        <v>5.7</v>
      </c>
      <c r="DA46" s="653"/>
      <c r="DB46" s="653"/>
      <c r="DC46" s="665"/>
      <c r="DD46" s="656">
        <v>777663</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363</v>
      </c>
      <c r="CG47" s="645"/>
      <c r="CH47" s="645"/>
      <c r="CI47" s="645"/>
      <c r="CJ47" s="645"/>
      <c r="CK47" s="645"/>
      <c r="CL47" s="645"/>
      <c r="CM47" s="645"/>
      <c r="CN47" s="645"/>
      <c r="CO47" s="645"/>
      <c r="CP47" s="645"/>
      <c r="CQ47" s="646"/>
      <c r="CR47" s="647">
        <v>74464</v>
      </c>
      <c r="CS47" s="683"/>
      <c r="CT47" s="683"/>
      <c r="CU47" s="683"/>
      <c r="CV47" s="683"/>
      <c r="CW47" s="683"/>
      <c r="CX47" s="683"/>
      <c r="CY47" s="684"/>
      <c r="CZ47" s="652">
        <v>0.2</v>
      </c>
      <c r="DA47" s="681"/>
      <c r="DB47" s="681"/>
      <c r="DC47" s="685"/>
      <c r="DD47" s="656">
        <v>27931</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364</v>
      </c>
      <c r="CG48" s="645"/>
      <c r="CH48" s="645"/>
      <c r="CI48" s="645"/>
      <c r="CJ48" s="645"/>
      <c r="CK48" s="645"/>
      <c r="CL48" s="645"/>
      <c r="CM48" s="645"/>
      <c r="CN48" s="645"/>
      <c r="CO48" s="645"/>
      <c r="CP48" s="645"/>
      <c r="CQ48" s="646"/>
      <c r="CR48" s="647" t="s">
        <v>185</v>
      </c>
      <c r="CS48" s="648"/>
      <c r="CT48" s="648"/>
      <c r="CU48" s="648"/>
      <c r="CV48" s="648"/>
      <c r="CW48" s="648"/>
      <c r="CX48" s="648"/>
      <c r="CY48" s="649"/>
      <c r="CZ48" s="652" t="s">
        <v>234</v>
      </c>
      <c r="DA48" s="653"/>
      <c r="DB48" s="653"/>
      <c r="DC48" s="665"/>
      <c r="DD48" s="656" t="s">
        <v>185</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7" t="s">
        <v>365</v>
      </c>
      <c r="CE49" s="698"/>
      <c r="CF49" s="698"/>
      <c r="CG49" s="698"/>
      <c r="CH49" s="698"/>
      <c r="CI49" s="698"/>
      <c r="CJ49" s="698"/>
      <c r="CK49" s="698"/>
      <c r="CL49" s="698"/>
      <c r="CM49" s="698"/>
      <c r="CN49" s="698"/>
      <c r="CO49" s="698"/>
      <c r="CP49" s="698"/>
      <c r="CQ49" s="699"/>
      <c r="CR49" s="738">
        <v>40981938</v>
      </c>
      <c r="CS49" s="718"/>
      <c r="CT49" s="718"/>
      <c r="CU49" s="718"/>
      <c r="CV49" s="718"/>
      <c r="CW49" s="718"/>
      <c r="CX49" s="718"/>
      <c r="CY49" s="749"/>
      <c r="CZ49" s="743">
        <v>100</v>
      </c>
      <c r="DA49" s="750"/>
      <c r="DB49" s="750"/>
      <c r="DC49" s="751"/>
      <c r="DD49" s="752">
        <v>25567086</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kBCmzsL9XhdMEPq7smt1WGPRbVi5sg+X1bOrHUs+tOpmMSiOFv6szEkOx+ja2l1H84UB4gXLonZWumxy19tPEw==" saltValue="dGnMK/Qb6rbRgK+HWcgMq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367</v>
      </c>
      <c r="DK2" s="795"/>
      <c r="DL2" s="795"/>
      <c r="DM2" s="795"/>
      <c r="DN2" s="795"/>
      <c r="DO2" s="796"/>
      <c r="DP2" s="251"/>
      <c r="DQ2" s="794" t="s">
        <v>368</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369</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371</v>
      </c>
      <c r="B5" s="789"/>
      <c r="C5" s="789"/>
      <c r="D5" s="789"/>
      <c r="E5" s="789"/>
      <c r="F5" s="789"/>
      <c r="G5" s="789"/>
      <c r="H5" s="789"/>
      <c r="I5" s="789"/>
      <c r="J5" s="789"/>
      <c r="K5" s="789"/>
      <c r="L5" s="789"/>
      <c r="M5" s="789"/>
      <c r="N5" s="789"/>
      <c r="O5" s="789"/>
      <c r="P5" s="790"/>
      <c r="Q5" s="765" t="s">
        <v>372</v>
      </c>
      <c r="R5" s="766"/>
      <c r="S5" s="766"/>
      <c r="T5" s="766"/>
      <c r="U5" s="767"/>
      <c r="V5" s="765" t="s">
        <v>373</v>
      </c>
      <c r="W5" s="766"/>
      <c r="X5" s="766"/>
      <c r="Y5" s="766"/>
      <c r="Z5" s="767"/>
      <c r="AA5" s="765" t="s">
        <v>374</v>
      </c>
      <c r="AB5" s="766"/>
      <c r="AC5" s="766"/>
      <c r="AD5" s="766"/>
      <c r="AE5" s="766"/>
      <c r="AF5" s="798" t="s">
        <v>375</v>
      </c>
      <c r="AG5" s="766"/>
      <c r="AH5" s="766"/>
      <c r="AI5" s="766"/>
      <c r="AJ5" s="777"/>
      <c r="AK5" s="766" t="s">
        <v>376</v>
      </c>
      <c r="AL5" s="766"/>
      <c r="AM5" s="766"/>
      <c r="AN5" s="766"/>
      <c r="AO5" s="767"/>
      <c r="AP5" s="765" t="s">
        <v>377</v>
      </c>
      <c r="AQ5" s="766"/>
      <c r="AR5" s="766"/>
      <c r="AS5" s="766"/>
      <c r="AT5" s="767"/>
      <c r="AU5" s="765" t="s">
        <v>378</v>
      </c>
      <c r="AV5" s="766"/>
      <c r="AW5" s="766"/>
      <c r="AX5" s="766"/>
      <c r="AY5" s="777"/>
      <c r="AZ5" s="258"/>
      <c r="BA5" s="258"/>
      <c r="BB5" s="258"/>
      <c r="BC5" s="258"/>
      <c r="BD5" s="258"/>
      <c r="BE5" s="259"/>
      <c r="BF5" s="259"/>
      <c r="BG5" s="259"/>
      <c r="BH5" s="259"/>
      <c r="BI5" s="259"/>
      <c r="BJ5" s="259"/>
      <c r="BK5" s="259"/>
      <c r="BL5" s="259"/>
      <c r="BM5" s="259"/>
      <c r="BN5" s="259"/>
      <c r="BO5" s="259"/>
      <c r="BP5" s="259"/>
      <c r="BQ5" s="788" t="s">
        <v>379</v>
      </c>
      <c r="BR5" s="789"/>
      <c r="BS5" s="789"/>
      <c r="BT5" s="789"/>
      <c r="BU5" s="789"/>
      <c r="BV5" s="789"/>
      <c r="BW5" s="789"/>
      <c r="BX5" s="789"/>
      <c r="BY5" s="789"/>
      <c r="BZ5" s="789"/>
      <c r="CA5" s="789"/>
      <c r="CB5" s="789"/>
      <c r="CC5" s="789"/>
      <c r="CD5" s="789"/>
      <c r="CE5" s="789"/>
      <c r="CF5" s="789"/>
      <c r="CG5" s="790"/>
      <c r="CH5" s="765" t="s">
        <v>380</v>
      </c>
      <c r="CI5" s="766"/>
      <c r="CJ5" s="766"/>
      <c r="CK5" s="766"/>
      <c r="CL5" s="767"/>
      <c r="CM5" s="765" t="s">
        <v>381</v>
      </c>
      <c r="CN5" s="766"/>
      <c r="CO5" s="766"/>
      <c r="CP5" s="766"/>
      <c r="CQ5" s="767"/>
      <c r="CR5" s="765" t="s">
        <v>382</v>
      </c>
      <c r="CS5" s="766"/>
      <c r="CT5" s="766"/>
      <c r="CU5" s="766"/>
      <c r="CV5" s="767"/>
      <c r="CW5" s="765" t="s">
        <v>383</v>
      </c>
      <c r="CX5" s="766"/>
      <c r="CY5" s="766"/>
      <c r="CZ5" s="766"/>
      <c r="DA5" s="767"/>
      <c r="DB5" s="765" t="s">
        <v>384</v>
      </c>
      <c r="DC5" s="766"/>
      <c r="DD5" s="766"/>
      <c r="DE5" s="766"/>
      <c r="DF5" s="767"/>
      <c r="DG5" s="771" t="s">
        <v>385</v>
      </c>
      <c r="DH5" s="772"/>
      <c r="DI5" s="772"/>
      <c r="DJ5" s="772"/>
      <c r="DK5" s="773"/>
      <c r="DL5" s="771" t="s">
        <v>386</v>
      </c>
      <c r="DM5" s="772"/>
      <c r="DN5" s="772"/>
      <c r="DO5" s="772"/>
      <c r="DP5" s="773"/>
      <c r="DQ5" s="765" t="s">
        <v>387</v>
      </c>
      <c r="DR5" s="766"/>
      <c r="DS5" s="766"/>
      <c r="DT5" s="766"/>
      <c r="DU5" s="767"/>
      <c r="DV5" s="765" t="s">
        <v>378</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388</v>
      </c>
      <c r="C7" s="780"/>
      <c r="D7" s="780"/>
      <c r="E7" s="780"/>
      <c r="F7" s="780"/>
      <c r="G7" s="780"/>
      <c r="H7" s="780"/>
      <c r="I7" s="780"/>
      <c r="J7" s="780"/>
      <c r="K7" s="780"/>
      <c r="L7" s="780"/>
      <c r="M7" s="780"/>
      <c r="N7" s="780"/>
      <c r="O7" s="780"/>
      <c r="P7" s="781"/>
      <c r="Q7" s="782">
        <v>42813</v>
      </c>
      <c r="R7" s="783"/>
      <c r="S7" s="783"/>
      <c r="T7" s="783"/>
      <c r="U7" s="783"/>
      <c r="V7" s="783">
        <v>40916</v>
      </c>
      <c r="W7" s="783"/>
      <c r="X7" s="783"/>
      <c r="Y7" s="783"/>
      <c r="Z7" s="783"/>
      <c r="AA7" s="783">
        <v>1896</v>
      </c>
      <c r="AB7" s="783"/>
      <c r="AC7" s="783"/>
      <c r="AD7" s="783"/>
      <c r="AE7" s="784"/>
      <c r="AF7" s="785">
        <v>1817</v>
      </c>
      <c r="AG7" s="786"/>
      <c r="AH7" s="786"/>
      <c r="AI7" s="786"/>
      <c r="AJ7" s="787"/>
      <c r="AK7" s="822">
        <v>18</v>
      </c>
      <c r="AL7" s="823"/>
      <c r="AM7" s="823"/>
      <c r="AN7" s="823"/>
      <c r="AO7" s="823"/>
      <c r="AP7" s="823">
        <v>33838</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603</v>
      </c>
      <c r="BT7" s="827"/>
      <c r="BU7" s="827"/>
      <c r="BV7" s="827"/>
      <c r="BW7" s="827"/>
      <c r="BX7" s="827"/>
      <c r="BY7" s="827"/>
      <c r="BZ7" s="827"/>
      <c r="CA7" s="827"/>
      <c r="CB7" s="827"/>
      <c r="CC7" s="827"/>
      <c r="CD7" s="827"/>
      <c r="CE7" s="827"/>
      <c r="CF7" s="827"/>
      <c r="CG7" s="828"/>
      <c r="CH7" s="819">
        <v>1</v>
      </c>
      <c r="CI7" s="820"/>
      <c r="CJ7" s="820"/>
      <c r="CK7" s="820"/>
      <c r="CL7" s="821"/>
      <c r="CM7" s="819">
        <v>132</v>
      </c>
      <c r="CN7" s="820"/>
      <c r="CO7" s="820"/>
      <c r="CP7" s="820"/>
      <c r="CQ7" s="821"/>
      <c r="CR7" s="819">
        <v>100</v>
      </c>
      <c r="CS7" s="820"/>
      <c r="CT7" s="820"/>
      <c r="CU7" s="820"/>
      <c r="CV7" s="821"/>
      <c r="CW7" s="819">
        <v>7</v>
      </c>
      <c r="CX7" s="820"/>
      <c r="CY7" s="820"/>
      <c r="CZ7" s="820"/>
      <c r="DA7" s="821"/>
      <c r="DB7" s="819" t="s">
        <v>606</v>
      </c>
      <c r="DC7" s="820"/>
      <c r="DD7" s="820"/>
      <c r="DE7" s="820"/>
      <c r="DF7" s="821"/>
      <c r="DG7" s="819" t="s">
        <v>606</v>
      </c>
      <c r="DH7" s="820"/>
      <c r="DI7" s="820"/>
      <c r="DJ7" s="820"/>
      <c r="DK7" s="821"/>
      <c r="DL7" s="819" t="s">
        <v>606</v>
      </c>
      <c r="DM7" s="820"/>
      <c r="DN7" s="820"/>
      <c r="DO7" s="820"/>
      <c r="DP7" s="821"/>
      <c r="DQ7" s="819" t="s">
        <v>606</v>
      </c>
      <c r="DR7" s="820"/>
      <c r="DS7" s="820"/>
      <c r="DT7" s="820"/>
      <c r="DU7" s="821"/>
      <c r="DV7" s="800"/>
      <c r="DW7" s="801"/>
      <c r="DX7" s="801"/>
      <c r="DY7" s="801"/>
      <c r="DZ7" s="802"/>
      <c r="EA7" s="256"/>
    </row>
    <row r="8" spans="1:131" s="257" customFormat="1" ht="26.25" customHeight="1" x14ac:dyDescent="0.15">
      <c r="A8" s="263">
        <v>2</v>
      </c>
      <c r="B8" s="803" t="s">
        <v>389</v>
      </c>
      <c r="C8" s="804"/>
      <c r="D8" s="804"/>
      <c r="E8" s="804"/>
      <c r="F8" s="804"/>
      <c r="G8" s="804"/>
      <c r="H8" s="804"/>
      <c r="I8" s="804"/>
      <c r="J8" s="804"/>
      <c r="K8" s="804"/>
      <c r="L8" s="804"/>
      <c r="M8" s="804"/>
      <c r="N8" s="804"/>
      <c r="O8" s="804"/>
      <c r="P8" s="805"/>
      <c r="Q8" s="806">
        <v>1</v>
      </c>
      <c r="R8" s="807"/>
      <c r="S8" s="807"/>
      <c r="T8" s="807"/>
      <c r="U8" s="807"/>
      <c r="V8" s="807">
        <v>1</v>
      </c>
      <c r="W8" s="807"/>
      <c r="X8" s="807"/>
      <c r="Y8" s="807"/>
      <c r="Z8" s="807"/>
      <c r="AA8" s="807" t="s">
        <v>585</v>
      </c>
      <c r="AB8" s="807"/>
      <c r="AC8" s="807"/>
      <c r="AD8" s="807"/>
      <c r="AE8" s="808"/>
      <c r="AF8" s="809" t="s">
        <v>185</v>
      </c>
      <c r="AG8" s="810"/>
      <c r="AH8" s="810"/>
      <c r="AI8" s="810"/>
      <c r="AJ8" s="811"/>
      <c r="AK8" s="812" t="s">
        <v>605</v>
      </c>
      <c r="AL8" s="813"/>
      <c r="AM8" s="813"/>
      <c r="AN8" s="813"/>
      <c r="AO8" s="813"/>
      <c r="AP8" s="813" t="s">
        <v>585</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604</v>
      </c>
      <c r="BT8" s="817"/>
      <c r="BU8" s="817"/>
      <c r="BV8" s="817"/>
      <c r="BW8" s="817"/>
      <c r="BX8" s="817"/>
      <c r="BY8" s="817"/>
      <c r="BZ8" s="817"/>
      <c r="CA8" s="817"/>
      <c r="CB8" s="817"/>
      <c r="CC8" s="817"/>
      <c r="CD8" s="817"/>
      <c r="CE8" s="817"/>
      <c r="CF8" s="817"/>
      <c r="CG8" s="818"/>
      <c r="CH8" s="829">
        <v>10</v>
      </c>
      <c r="CI8" s="830"/>
      <c r="CJ8" s="830"/>
      <c r="CK8" s="830"/>
      <c r="CL8" s="831"/>
      <c r="CM8" s="829">
        <v>92</v>
      </c>
      <c r="CN8" s="830"/>
      <c r="CO8" s="830"/>
      <c r="CP8" s="830"/>
      <c r="CQ8" s="831"/>
      <c r="CR8" s="829">
        <v>28</v>
      </c>
      <c r="CS8" s="830"/>
      <c r="CT8" s="830"/>
      <c r="CU8" s="830"/>
      <c r="CV8" s="831"/>
      <c r="CW8" s="829">
        <v>2</v>
      </c>
      <c r="CX8" s="830"/>
      <c r="CY8" s="830"/>
      <c r="CZ8" s="830"/>
      <c r="DA8" s="831"/>
      <c r="DB8" s="829" t="s">
        <v>606</v>
      </c>
      <c r="DC8" s="830"/>
      <c r="DD8" s="830"/>
      <c r="DE8" s="830"/>
      <c r="DF8" s="831"/>
      <c r="DG8" s="829" t="s">
        <v>607</v>
      </c>
      <c r="DH8" s="830"/>
      <c r="DI8" s="830"/>
      <c r="DJ8" s="830"/>
      <c r="DK8" s="831"/>
      <c r="DL8" s="829" t="s">
        <v>606</v>
      </c>
      <c r="DM8" s="830"/>
      <c r="DN8" s="830"/>
      <c r="DO8" s="830"/>
      <c r="DP8" s="831"/>
      <c r="DQ8" s="829" t="s">
        <v>606</v>
      </c>
      <c r="DR8" s="830"/>
      <c r="DS8" s="830"/>
      <c r="DT8" s="830"/>
      <c r="DU8" s="831"/>
      <c r="DV8" s="832"/>
      <c r="DW8" s="833"/>
      <c r="DX8" s="833"/>
      <c r="DY8" s="833"/>
      <c r="DZ8" s="834"/>
      <c r="EA8" s="256"/>
    </row>
    <row r="9" spans="1:131" s="257" customFormat="1" ht="26.25" customHeight="1" x14ac:dyDescent="0.15">
      <c r="A9" s="263">
        <v>3</v>
      </c>
      <c r="B9" s="803" t="s">
        <v>390</v>
      </c>
      <c r="C9" s="804"/>
      <c r="D9" s="804"/>
      <c r="E9" s="804"/>
      <c r="F9" s="804"/>
      <c r="G9" s="804"/>
      <c r="H9" s="804"/>
      <c r="I9" s="804"/>
      <c r="J9" s="804"/>
      <c r="K9" s="804"/>
      <c r="L9" s="804"/>
      <c r="M9" s="804"/>
      <c r="N9" s="804"/>
      <c r="O9" s="804"/>
      <c r="P9" s="805"/>
      <c r="Q9" s="806">
        <v>416</v>
      </c>
      <c r="R9" s="807"/>
      <c r="S9" s="807"/>
      <c r="T9" s="807"/>
      <c r="U9" s="807"/>
      <c r="V9" s="807">
        <v>406</v>
      </c>
      <c r="W9" s="807"/>
      <c r="X9" s="807"/>
      <c r="Y9" s="807"/>
      <c r="Z9" s="807"/>
      <c r="AA9" s="807">
        <v>10</v>
      </c>
      <c r="AB9" s="807"/>
      <c r="AC9" s="807"/>
      <c r="AD9" s="807"/>
      <c r="AE9" s="808"/>
      <c r="AF9" s="809">
        <v>10</v>
      </c>
      <c r="AG9" s="810"/>
      <c r="AH9" s="810"/>
      <c r="AI9" s="810"/>
      <c r="AJ9" s="811"/>
      <c r="AK9" s="812" t="s">
        <v>585</v>
      </c>
      <c r="AL9" s="813"/>
      <c r="AM9" s="813"/>
      <c r="AN9" s="813"/>
      <c r="AO9" s="813"/>
      <c r="AP9" s="813">
        <v>79</v>
      </c>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t="s">
        <v>391</v>
      </c>
      <c r="C10" s="804"/>
      <c r="D10" s="804"/>
      <c r="E10" s="804"/>
      <c r="F10" s="804"/>
      <c r="G10" s="804"/>
      <c r="H10" s="804"/>
      <c r="I10" s="804"/>
      <c r="J10" s="804"/>
      <c r="K10" s="804"/>
      <c r="L10" s="804"/>
      <c r="M10" s="804"/>
      <c r="N10" s="804"/>
      <c r="O10" s="804"/>
      <c r="P10" s="805"/>
      <c r="Q10" s="806">
        <v>14</v>
      </c>
      <c r="R10" s="807"/>
      <c r="S10" s="807"/>
      <c r="T10" s="807"/>
      <c r="U10" s="807"/>
      <c r="V10" s="807">
        <v>13</v>
      </c>
      <c r="W10" s="807"/>
      <c r="X10" s="807"/>
      <c r="Y10" s="807"/>
      <c r="Z10" s="807"/>
      <c r="AA10" s="807">
        <v>1</v>
      </c>
      <c r="AB10" s="807"/>
      <c r="AC10" s="807"/>
      <c r="AD10" s="807"/>
      <c r="AE10" s="808"/>
      <c r="AF10" s="809">
        <v>1</v>
      </c>
      <c r="AG10" s="810"/>
      <c r="AH10" s="810"/>
      <c r="AI10" s="810"/>
      <c r="AJ10" s="811"/>
      <c r="AK10" s="812" t="s">
        <v>585</v>
      </c>
      <c r="AL10" s="813"/>
      <c r="AM10" s="813"/>
      <c r="AN10" s="813"/>
      <c r="AO10" s="813"/>
      <c r="AP10" s="813">
        <v>18</v>
      </c>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392</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393</v>
      </c>
      <c r="B23" s="838" t="s">
        <v>394</v>
      </c>
      <c r="C23" s="839"/>
      <c r="D23" s="839"/>
      <c r="E23" s="839"/>
      <c r="F23" s="839"/>
      <c r="G23" s="839"/>
      <c r="H23" s="839"/>
      <c r="I23" s="839"/>
      <c r="J23" s="839"/>
      <c r="K23" s="839"/>
      <c r="L23" s="839"/>
      <c r="M23" s="839"/>
      <c r="N23" s="839"/>
      <c r="O23" s="839"/>
      <c r="P23" s="840"/>
      <c r="Q23" s="841">
        <v>42889</v>
      </c>
      <c r="R23" s="842"/>
      <c r="S23" s="842"/>
      <c r="T23" s="842"/>
      <c r="U23" s="842"/>
      <c r="V23" s="842">
        <v>40982</v>
      </c>
      <c r="W23" s="842"/>
      <c r="X23" s="842"/>
      <c r="Y23" s="842"/>
      <c r="Z23" s="842"/>
      <c r="AA23" s="842">
        <v>1907</v>
      </c>
      <c r="AB23" s="842"/>
      <c r="AC23" s="842"/>
      <c r="AD23" s="842"/>
      <c r="AE23" s="843"/>
      <c r="AF23" s="844">
        <v>1827</v>
      </c>
      <c r="AG23" s="842"/>
      <c r="AH23" s="842"/>
      <c r="AI23" s="842"/>
      <c r="AJ23" s="845"/>
      <c r="AK23" s="846"/>
      <c r="AL23" s="847"/>
      <c r="AM23" s="847"/>
      <c r="AN23" s="847"/>
      <c r="AO23" s="847"/>
      <c r="AP23" s="842">
        <v>33934</v>
      </c>
      <c r="AQ23" s="842"/>
      <c r="AR23" s="842"/>
      <c r="AS23" s="842"/>
      <c r="AT23" s="842"/>
      <c r="AU23" s="848"/>
      <c r="AV23" s="848"/>
      <c r="AW23" s="848"/>
      <c r="AX23" s="848"/>
      <c r="AY23" s="849"/>
      <c r="AZ23" s="857" t="s">
        <v>185</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395</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396</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371</v>
      </c>
      <c r="B26" s="789"/>
      <c r="C26" s="789"/>
      <c r="D26" s="789"/>
      <c r="E26" s="789"/>
      <c r="F26" s="789"/>
      <c r="G26" s="789"/>
      <c r="H26" s="789"/>
      <c r="I26" s="789"/>
      <c r="J26" s="789"/>
      <c r="K26" s="789"/>
      <c r="L26" s="789"/>
      <c r="M26" s="789"/>
      <c r="N26" s="789"/>
      <c r="O26" s="789"/>
      <c r="P26" s="790"/>
      <c r="Q26" s="765" t="s">
        <v>397</v>
      </c>
      <c r="R26" s="766"/>
      <c r="S26" s="766"/>
      <c r="T26" s="766"/>
      <c r="U26" s="767"/>
      <c r="V26" s="765" t="s">
        <v>398</v>
      </c>
      <c r="W26" s="766"/>
      <c r="X26" s="766"/>
      <c r="Y26" s="766"/>
      <c r="Z26" s="767"/>
      <c r="AA26" s="765" t="s">
        <v>399</v>
      </c>
      <c r="AB26" s="766"/>
      <c r="AC26" s="766"/>
      <c r="AD26" s="766"/>
      <c r="AE26" s="766"/>
      <c r="AF26" s="860" t="s">
        <v>400</v>
      </c>
      <c r="AG26" s="861"/>
      <c r="AH26" s="861"/>
      <c r="AI26" s="861"/>
      <c r="AJ26" s="862"/>
      <c r="AK26" s="766" t="s">
        <v>401</v>
      </c>
      <c r="AL26" s="766"/>
      <c r="AM26" s="766"/>
      <c r="AN26" s="766"/>
      <c r="AO26" s="767"/>
      <c r="AP26" s="765" t="s">
        <v>402</v>
      </c>
      <c r="AQ26" s="766"/>
      <c r="AR26" s="766"/>
      <c r="AS26" s="766"/>
      <c r="AT26" s="767"/>
      <c r="AU26" s="765" t="s">
        <v>403</v>
      </c>
      <c r="AV26" s="766"/>
      <c r="AW26" s="766"/>
      <c r="AX26" s="766"/>
      <c r="AY26" s="767"/>
      <c r="AZ26" s="765" t="s">
        <v>404</v>
      </c>
      <c r="BA26" s="766"/>
      <c r="BB26" s="766"/>
      <c r="BC26" s="766"/>
      <c r="BD26" s="767"/>
      <c r="BE26" s="765" t="s">
        <v>378</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405</v>
      </c>
      <c r="C28" s="780"/>
      <c r="D28" s="780"/>
      <c r="E28" s="780"/>
      <c r="F28" s="780"/>
      <c r="G28" s="780"/>
      <c r="H28" s="780"/>
      <c r="I28" s="780"/>
      <c r="J28" s="780"/>
      <c r="K28" s="780"/>
      <c r="L28" s="780"/>
      <c r="M28" s="780"/>
      <c r="N28" s="780"/>
      <c r="O28" s="780"/>
      <c r="P28" s="781"/>
      <c r="Q28" s="870">
        <v>6214</v>
      </c>
      <c r="R28" s="871"/>
      <c r="S28" s="871"/>
      <c r="T28" s="871"/>
      <c r="U28" s="871"/>
      <c r="V28" s="871">
        <v>5983</v>
      </c>
      <c r="W28" s="871"/>
      <c r="X28" s="871"/>
      <c r="Y28" s="871"/>
      <c r="Z28" s="871"/>
      <c r="AA28" s="871">
        <v>231</v>
      </c>
      <c r="AB28" s="871"/>
      <c r="AC28" s="871"/>
      <c r="AD28" s="871"/>
      <c r="AE28" s="872"/>
      <c r="AF28" s="873">
        <v>231</v>
      </c>
      <c r="AG28" s="871"/>
      <c r="AH28" s="871"/>
      <c r="AI28" s="871"/>
      <c r="AJ28" s="874"/>
      <c r="AK28" s="875">
        <v>452</v>
      </c>
      <c r="AL28" s="866"/>
      <c r="AM28" s="866"/>
      <c r="AN28" s="866"/>
      <c r="AO28" s="866"/>
      <c r="AP28" s="866" t="s">
        <v>585</v>
      </c>
      <c r="AQ28" s="866"/>
      <c r="AR28" s="866"/>
      <c r="AS28" s="866"/>
      <c r="AT28" s="866"/>
      <c r="AU28" s="866" t="s">
        <v>585</v>
      </c>
      <c r="AV28" s="866"/>
      <c r="AW28" s="866"/>
      <c r="AX28" s="866"/>
      <c r="AY28" s="866"/>
      <c r="AZ28" s="867" t="s">
        <v>585</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406</v>
      </c>
      <c r="C29" s="804"/>
      <c r="D29" s="804"/>
      <c r="E29" s="804"/>
      <c r="F29" s="804"/>
      <c r="G29" s="804"/>
      <c r="H29" s="804"/>
      <c r="I29" s="804"/>
      <c r="J29" s="804"/>
      <c r="K29" s="804"/>
      <c r="L29" s="804"/>
      <c r="M29" s="804"/>
      <c r="N29" s="804"/>
      <c r="O29" s="804"/>
      <c r="P29" s="805"/>
      <c r="Q29" s="806">
        <v>771</v>
      </c>
      <c r="R29" s="807"/>
      <c r="S29" s="807"/>
      <c r="T29" s="807"/>
      <c r="U29" s="807"/>
      <c r="V29" s="807">
        <v>771</v>
      </c>
      <c r="W29" s="807"/>
      <c r="X29" s="807"/>
      <c r="Y29" s="807"/>
      <c r="Z29" s="807"/>
      <c r="AA29" s="807">
        <v>0</v>
      </c>
      <c r="AB29" s="807"/>
      <c r="AC29" s="807"/>
      <c r="AD29" s="807"/>
      <c r="AE29" s="808"/>
      <c r="AF29" s="809">
        <v>0</v>
      </c>
      <c r="AG29" s="810"/>
      <c r="AH29" s="810"/>
      <c r="AI29" s="810"/>
      <c r="AJ29" s="811"/>
      <c r="AK29" s="878">
        <v>216</v>
      </c>
      <c r="AL29" s="879"/>
      <c r="AM29" s="879"/>
      <c r="AN29" s="879"/>
      <c r="AO29" s="879"/>
      <c r="AP29" s="879" t="s">
        <v>585</v>
      </c>
      <c r="AQ29" s="879"/>
      <c r="AR29" s="879"/>
      <c r="AS29" s="879"/>
      <c r="AT29" s="879"/>
      <c r="AU29" s="879" t="s">
        <v>585</v>
      </c>
      <c r="AV29" s="879"/>
      <c r="AW29" s="879"/>
      <c r="AX29" s="879"/>
      <c r="AY29" s="879"/>
      <c r="AZ29" s="880" t="s">
        <v>585</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407</v>
      </c>
      <c r="C30" s="804"/>
      <c r="D30" s="804"/>
      <c r="E30" s="804"/>
      <c r="F30" s="804"/>
      <c r="G30" s="804"/>
      <c r="H30" s="804"/>
      <c r="I30" s="804"/>
      <c r="J30" s="804"/>
      <c r="K30" s="804"/>
      <c r="L30" s="804"/>
      <c r="M30" s="804"/>
      <c r="N30" s="804"/>
      <c r="O30" s="804"/>
      <c r="P30" s="805"/>
      <c r="Q30" s="806">
        <v>7977</v>
      </c>
      <c r="R30" s="807"/>
      <c r="S30" s="807"/>
      <c r="T30" s="807"/>
      <c r="U30" s="807"/>
      <c r="V30" s="807">
        <v>7813</v>
      </c>
      <c r="W30" s="807"/>
      <c r="X30" s="807"/>
      <c r="Y30" s="807"/>
      <c r="Z30" s="807"/>
      <c r="AA30" s="807">
        <v>164</v>
      </c>
      <c r="AB30" s="807"/>
      <c r="AC30" s="807"/>
      <c r="AD30" s="807"/>
      <c r="AE30" s="808"/>
      <c r="AF30" s="809">
        <v>164</v>
      </c>
      <c r="AG30" s="810"/>
      <c r="AH30" s="810"/>
      <c r="AI30" s="810"/>
      <c r="AJ30" s="811"/>
      <c r="AK30" s="878">
        <v>1206</v>
      </c>
      <c r="AL30" s="879"/>
      <c r="AM30" s="879"/>
      <c r="AN30" s="879"/>
      <c r="AO30" s="879"/>
      <c r="AP30" s="879" t="s">
        <v>585</v>
      </c>
      <c r="AQ30" s="879"/>
      <c r="AR30" s="879"/>
      <c r="AS30" s="879"/>
      <c r="AT30" s="879"/>
      <c r="AU30" s="879" t="s">
        <v>585</v>
      </c>
      <c r="AV30" s="879"/>
      <c r="AW30" s="879"/>
      <c r="AX30" s="879"/>
      <c r="AY30" s="879"/>
      <c r="AZ30" s="880" t="s">
        <v>585</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408</v>
      </c>
      <c r="C31" s="804"/>
      <c r="D31" s="804"/>
      <c r="E31" s="804"/>
      <c r="F31" s="804"/>
      <c r="G31" s="804"/>
      <c r="H31" s="804"/>
      <c r="I31" s="804"/>
      <c r="J31" s="804"/>
      <c r="K31" s="804"/>
      <c r="L31" s="804"/>
      <c r="M31" s="804"/>
      <c r="N31" s="804"/>
      <c r="O31" s="804"/>
      <c r="P31" s="805"/>
      <c r="Q31" s="806">
        <v>1062</v>
      </c>
      <c r="R31" s="807"/>
      <c r="S31" s="807"/>
      <c r="T31" s="807"/>
      <c r="U31" s="807"/>
      <c r="V31" s="807">
        <v>983</v>
      </c>
      <c r="W31" s="807"/>
      <c r="X31" s="807"/>
      <c r="Y31" s="807"/>
      <c r="Z31" s="807"/>
      <c r="AA31" s="807">
        <v>79</v>
      </c>
      <c r="AB31" s="807"/>
      <c r="AC31" s="807"/>
      <c r="AD31" s="807"/>
      <c r="AE31" s="808"/>
      <c r="AF31" s="809">
        <v>592</v>
      </c>
      <c r="AG31" s="810"/>
      <c r="AH31" s="810"/>
      <c r="AI31" s="810"/>
      <c r="AJ31" s="811"/>
      <c r="AK31" s="878" t="s">
        <v>585</v>
      </c>
      <c r="AL31" s="879"/>
      <c r="AM31" s="879"/>
      <c r="AN31" s="879"/>
      <c r="AO31" s="879"/>
      <c r="AP31" s="879">
        <v>5404</v>
      </c>
      <c r="AQ31" s="879"/>
      <c r="AR31" s="879"/>
      <c r="AS31" s="879"/>
      <c r="AT31" s="879"/>
      <c r="AU31" s="879">
        <v>162</v>
      </c>
      <c r="AV31" s="879"/>
      <c r="AW31" s="879"/>
      <c r="AX31" s="879"/>
      <c r="AY31" s="879"/>
      <c r="AZ31" s="880" t="s">
        <v>585</v>
      </c>
      <c r="BA31" s="880"/>
      <c r="BB31" s="880"/>
      <c r="BC31" s="880"/>
      <c r="BD31" s="880"/>
      <c r="BE31" s="876" t="s">
        <v>409</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410</v>
      </c>
      <c r="C32" s="804"/>
      <c r="D32" s="804"/>
      <c r="E32" s="804"/>
      <c r="F32" s="804"/>
      <c r="G32" s="804"/>
      <c r="H32" s="804"/>
      <c r="I32" s="804"/>
      <c r="J32" s="804"/>
      <c r="K32" s="804"/>
      <c r="L32" s="804"/>
      <c r="M32" s="804"/>
      <c r="N32" s="804"/>
      <c r="O32" s="804"/>
      <c r="P32" s="805"/>
      <c r="Q32" s="806">
        <v>317</v>
      </c>
      <c r="R32" s="807"/>
      <c r="S32" s="807"/>
      <c r="T32" s="807"/>
      <c r="U32" s="807"/>
      <c r="V32" s="807">
        <v>317</v>
      </c>
      <c r="W32" s="807"/>
      <c r="X32" s="807"/>
      <c r="Y32" s="807"/>
      <c r="Z32" s="807"/>
      <c r="AA32" s="807">
        <v>0</v>
      </c>
      <c r="AB32" s="807"/>
      <c r="AC32" s="807"/>
      <c r="AD32" s="807"/>
      <c r="AE32" s="808"/>
      <c r="AF32" s="809">
        <v>11</v>
      </c>
      <c r="AG32" s="810"/>
      <c r="AH32" s="810"/>
      <c r="AI32" s="810"/>
      <c r="AJ32" s="811"/>
      <c r="AK32" s="878" t="s">
        <v>585</v>
      </c>
      <c r="AL32" s="879"/>
      <c r="AM32" s="879"/>
      <c r="AN32" s="879"/>
      <c r="AO32" s="879"/>
      <c r="AP32" s="879">
        <v>1875</v>
      </c>
      <c r="AQ32" s="879"/>
      <c r="AR32" s="879"/>
      <c r="AS32" s="879"/>
      <c r="AT32" s="879"/>
      <c r="AU32" s="879">
        <v>1247</v>
      </c>
      <c r="AV32" s="879"/>
      <c r="AW32" s="879"/>
      <c r="AX32" s="879"/>
      <c r="AY32" s="879"/>
      <c r="AZ32" s="880" t="s">
        <v>608</v>
      </c>
      <c r="BA32" s="880"/>
      <c r="BB32" s="880"/>
      <c r="BC32" s="880"/>
      <c r="BD32" s="880"/>
      <c r="BE32" s="876" t="s">
        <v>409</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t="s">
        <v>411</v>
      </c>
      <c r="C33" s="804"/>
      <c r="D33" s="804"/>
      <c r="E33" s="804"/>
      <c r="F33" s="804"/>
      <c r="G33" s="804"/>
      <c r="H33" s="804"/>
      <c r="I33" s="804"/>
      <c r="J33" s="804"/>
      <c r="K33" s="804"/>
      <c r="L33" s="804"/>
      <c r="M33" s="804"/>
      <c r="N33" s="804"/>
      <c r="O33" s="804"/>
      <c r="P33" s="805"/>
      <c r="Q33" s="806">
        <v>4071</v>
      </c>
      <c r="R33" s="807"/>
      <c r="S33" s="807"/>
      <c r="T33" s="807"/>
      <c r="U33" s="807"/>
      <c r="V33" s="807">
        <v>4068</v>
      </c>
      <c r="W33" s="807"/>
      <c r="X33" s="807"/>
      <c r="Y33" s="807"/>
      <c r="Z33" s="807"/>
      <c r="AA33" s="807">
        <v>3</v>
      </c>
      <c r="AB33" s="807"/>
      <c r="AC33" s="807"/>
      <c r="AD33" s="807"/>
      <c r="AE33" s="808"/>
      <c r="AF33" s="809">
        <v>270</v>
      </c>
      <c r="AG33" s="810"/>
      <c r="AH33" s="810"/>
      <c r="AI33" s="810"/>
      <c r="AJ33" s="811"/>
      <c r="AK33" s="878" t="s">
        <v>585</v>
      </c>
      <c r="AL33" s="879"/>
      <c r="AM33" s="879"/>
      <c r="AN33" s="879"/>
      <c r="AO33" s="879"/>
      <c r="AP33" s="879">
        <v>33213</v>
      </c>
      <c r="AQ33" s="879"/>
      <c r="AR33" s="879"/>
      <c r="AS33" s="879"/>
      <c r="AT33" s="879"/>
      <c r="AU33" s="879">
        <v>30125</v>
      </c>
      <c r="AV33" s="879"/>
      <c r="AW33" s="879"/>
      <c r="AX33" s="879"/>
      <c r="AY33" s="879"/>
      <c r="AZ33" s="880" t="s">
        <v>585</v>
      </c>
      <c r="BA33" s="880"/>
      <c r="BB33" s="880"/>
      <c r="BC33" s="880"/>
      <c r="BD33" s="880"/>
      <c r="BE33" s="876" t="s">
        <v>409</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412</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393</v>
      </c>
      <c r="B63" s="838" t="s">
        <v>413</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1268</v>
      </c>
      <c r="AG63" s="890"/>
      <c r="AH63" s="890"/>
      <c r="AI63" s="890"/>
      <c r="AJ63" s="891"/>
      <c r="AK63" s="892"/>
      <c r="AL63" s="887"/>
      <c r="AM63" s="887"/>
      <c r="AN63" s="887"/>
      <c r="AO63" s="887"/>
      <c r="AP63" s="890">
        <v>40492</v>
      </c>
      <c r="AQ63" s="890"/>
      <c r="AR63" s="890"/>
      <c r="AS63" s="890"/>
      <c r="AT63" s="890"/>
      <c r="AU63" s="890">
        <v>31534</v>
      </c>
      <c r="AV63" s="890"/>
      <c r="AW63" s="890"/>
      <c r="AX63" s="890"/>
      <c r="AY63" s="890"/>
      <c r="AZ63" s="894"/>
      <c r="BA63" s="894"/>
      <c r="BB63" s="894"/>
      <c r="BC63" s="894"/>
      <c r="BD63" s="894"/>
      <c r="BE63" s="895" t="s">
        <v>609</v>
      </c>
      <c r="BF63" s="895"/>
      <c r="BG63" s="895"/>
      <c r="BH63" s="895"/>
      <c r="BI63" s="896"/>
      <c r="BJ63" s="897" t="s">
        <v>414</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416</v>
      </c>
      <c r="B66" s="789"/>
      <c r="C66" s="789"/>
      <c r="D66" s="789"/>
      <c r="E66" s="789"/>
      <c r="F66" s="789"/>
      <c r="G66" s="789"/>
      <c r="H66" s="789"/>
      <c r="I66" s="789"/>
      <c r="J66" s="789"/>
      <c r="K66" s="789"/>
      <c r="L66" s="789"/>
      <c r="M66" s="789"/>
      <c r="N66" s="789"/>
      <c r="O66" s="789"/>
      <c r="P66" s="790"/>
      <c r="Q66" s="765" t="s">
        <v>397</v>
      </c>
      <c r="R66" s="766"/>
      <c r="S66" s="766"/>
      <c r="T66" s="766"/>
      <c r="U66" s="767"/>
      <c r="V66" s="765" t="s">
        <v>398</v>
      </c>
      <c r="W66" s="766"/>
      <c r="X66" s="766"/>
      <c r="Y66" s="766"/>
      <c r="Z66" s="767"/>
      <c r="AA66" s="765" t="s">
        <v>417</v>
      </c>
      <c r="AB66" s="766"/>
      <c r="AC66" s="766"/>
      <c r="AD66" s="766"/>
      <c r="AE66" s="767"/>
      <c r="AF66" s="900" t="s">
        <v>418</v>
      </c>
      <c r="AG66" s="861"/>
      <c r="AH66" s="861"/>
      <c r="AI66" s="861"/>
      <c r="AJ66" s="901"/>
      <c r="AK66" s="765" t="s">
        <v>419</v>
      </c>
      <c r="AL66" s="789"/>
      <c r="AM66" s="789"/>
      <c r="AN66" s="789"/>
      <c r="AO66" s="790"/>
      <c r="AP66" s="765" t="s">
        <v>402</v>
      </c>
      <c r="AQ66" s="766"/>
      <c r="AR66" s="766"/>
      <c r="AS66" s="766"/>
      <c r="AT66" s="767"/>
      <c r="AU66" s="765" t="s">
        <v>420</v>
      </c>
      <c r="AV66" s="766"/>
      <c r="AW66" s="766"/>
      <c r="AX66" s="766"/>
      <c r="AY66" s="767"/>
      <c r="AZ66" s="765" t="s">
        <v>378</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600</v>
      </c>
      <c r="C68" s="918"/>
      <c r="D68" s="918"/>
      <c r="E68" s="918"/>
      <c r="F68" s="918"/>
      <c r="G68" s="918"/>
      <c r="H68" s="918"/>
      <c r="I68" s="918"/>
      <c r="J68" s="918"/>
      <c r="K68" s="918"/>
      <c r="L68" s="918"/>
      <c r="M68" s="918"/>
      <c r="N68" s="918"/>
      <c r="O68" s="918"/>
      <c r="P68" s="919"/>
      <c r="Q68" s="920">
        <v>1081</v>
      </c>
      <c r="R68" s="914"/>
      <c r="S68" s="914"/>
      <c r="T68" s="914"/>
      <c r="U68" s="914"/>
      <c r="V68" s="914">
        <v>888</v>
      </c>
      <c r="W68" s="914"/>
      <c r="X68" s="914"/>
      <c r="Y68" s="914"/>
      <c r="Z68" s="914"/>
      <c r="AA68" s="914">
        <v>193</v>
      </c>
      <c r="AB68" s="914"/>
      <c r="AC68" s="914"/>
      <c r="AD68" s="914"/>
      <c r="AE68" s="914"/>
      <c r="AF68" s="914">
        <v>193</v>
      </c>
      <c r="AG68" s="914"/>
      <c r="AH68" s="914"/>
      <c r="AI68" s="914"/>
      <c r="AJ68" s="914"/>
      <c r="AK68" s="914" t="s">
        <v>520</v>
      </c>
      <c r="AL68" s="914"/>
      <c r="AM68" s="914"/>
      <c r="AN68" s="914"/>
      <c r="AO68" s="914"/>
      <c r="AP68" s="914">
        <v>2103</v>
      </c>
      <c r="AQ68" s="914"/>
      <c r="AR68" s="914"/>
      <c r="AS68" s="914"/>
      <c r="AT68" s="914"/>
      <c r="AU68" s="914">
        <v>378</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601</v>
      </c>
      <c r="C69" s="922"/>
      <c r="D69" s="922"/>
      <c r="E69" s="922"/>
      <c r="F69" s="922"/>
      <c r="G69" s="922"/>
      <c r="H69" s="922"/>
      <c r="I69" s="922"/>
      <c r="J69" s="922"/>
      <c r="K69" s="922"/>
      <c r="L69" s="922"/>
      <c r="M69" s="922"/>
      <c r="N69" s="922"/>
      <c r="O69" s="922"/>
      <c r="P69" s="923"/>
      <c r="Q69" s="924">
        <v>437</v>
      </c>
      <c r="R69" s="879"/>
      <c r="S69" s="879"/>
      <c r="T69" s="879"/>
      <c r="U69" s="879"/>
      <c r="V69" s="879">
        <v>437</v>
      </c>
      <c r="W69" s="879"/>
      <c r="X69" s="879"/>
      <c r="Y69" s="879"/>
      <c r="Z69" s="879"/>
      <c r="AA69" s="879">
        <v>0</v>
      </c>
      <c r="AB69" s="879"/>
      <c r="AC69" s="879"/>
      <c r="AD69" s="879"/>
      <c r="AE69" s="879"/>
      <c r="AF69" s="879">
        <v>0</v>
      </c>
      <c r="AG69" s="879"/>
      <c r="AH69" s="879"/>
      <c r="AI69" s="879"/>
      <c r="AJ69" s="879"/>
      <c r="AK69" s="879">
        <v>1</v>
      </c>
      <c r="AL69" s="879"/>
      <c r="AM69" s="879"/>
      <c r="AN69" s="879"/>
      <c r="AO69" s="879"/>
      <c r="AP69" s="879">
        <v>428</v>
      </c>
      <c r="AQ69" s="879"/>
      <c r="AR69" s="879"/>
      <c r="AS69" s="879"/>
      <c r="AT69" s="879"/>
      <c r="AU69" s="879" t="s">
        <v>610</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602</v>
      </c>
      <c r="C70" s="922"/>
      <c r="D70" s="922"/>
      <c r="E70" s="922"/>
      <c r="F70" s="922"/>
      <c r="G70" s="922"/>
      <c r="H70" s="922"/>
      <c r="I70" s="922"/>
      <c r="J70" s="922"/>
      <c r="K70" s="922"/>
      <c r="L70" s="922"/>
      <c r="M70" s="922"/>
      <c r="N70" s="922"/>
      <c r="O70" s="922"/>
      <c r="P70" s="923"/>
      <c r="Q70" s="924">
        <v>61</v>
      </c>
      <c r="R70" s="879"/>
      <c r="S70" s="879"/>
      <c r="T70" s="879"/>
      <c r="U70" s="879"/>
      <c r="V70" s="879">
        <v>56</v>
      </c>
      <c r="W70" s="879"/>
      <c r="X70" s="879"/>
      <c r="Y70" s="879"/>
      <c r="Z70" s="879"/>
      <c r="AA70" s="879">
        <v>5</v>
      </c>
      <c r="AB70" s="879"/>
      <c r="AC70" s="879"/>
      <c r="AD70" s="879"/>
      <c r="AE70" s="879"/>
      <c r="AF70" s="879">
        <v>5</v>
      </c>
      <c r="AG70" s="879"/>
      <c r="AH70" s="879"/>
      <c r="AI70" s="879"/>
      <c r="AJ70" s="879"/>
      <c r="AK70" s="879">
        <v>33</v>
      </c>
      <c r="AL70" s="879"/>
      <c r="AM70" s="879"/>
      <c r="AN70" s="879"/>
      <c r="AO70" s="879"/>
      <c r="AP70" s="879" t="s">
        <v>520</v>
      </c>
      <c r="AQ70" s="879"/>
      <c r="AR70" s="879"/>
      <c r="AS70" s="879"/>
      <c r="AT70" s="879"/>
      <c r="AU70" s="879" t="s">
        <v>520</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592</v>
      </c>
      <c r="C71" s="922"/>
      <c r="D71" s="922"/>
      <c r="E71" s="922"/>
      <c r="F71" s="922"/>
      <c r="G71" s="922"/>
      <c r="H71" s="922"/>
      <c r="I71" s="922"/>
      <c r="J71" s="922"/>
      <c r="K71" s="922"/>
      <c r="L71" s="922"/>
      <c r="M71" s="922"/>
      <c r="N71" s="922"/>
      <c r="O71" s="922"/>
      <c r="P71" s="923"/>
      <c r="Q71" s="924">
        <v>709</v>
      </c>
      <c r="R71" s="879"/>
      <c r="S71" s="879"/>
      <c r="T71" s="879"/>
      <c r="U71" s="879"/>
      <c r="V71" s="879">
        <v>658</v>
      </c>
      <c r="W71" s="879"/>
      <c r="X71" s="879"/>
      <c r="Y71" s="879"/>
      <c r="Z71" s="879"/>
      <c r="AA71" s="879">
        <v>51</v>
      </c>
      <c r="AB71" s="879"/>
      <c r="AC71" s="879"/>
      <c r="AD71" s="879"/>
      <c r="AE71" s="879"/>
      <c r="AF71" s="879">
        <v>51</v>
      </c>
      <c r="AG71" s="879"/>
      <c r="AH71" s="879"/>
      <c r="AI71" s="879"/>
      <c r="AJ71" s="879"/>
      <c r="AK71" s="879">
        <v>173</v>
      </c>
      <c r="AL71" s="879"/>
      <c r="AM71" s="879"/>
      <c r="AN71" s="879"/>
      <c r="AO71" s="879"/>
      <c r="AP71" s="879" t="s">
        <v>520</v>
      </c>
      <c r="AQ71" s="879"/>
      <c r="AR71" s="879"/>
      <c r="AS71" s="879"/>
      <c r="AT71" s="879"/>
      <c r="AU71" s="879" t="s">
        <v>520</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593</v>
      </c>
      <c r="C72" s="922"/>
      <c r="D72" s="922"/>
      <c r="E72" s="922"/>
      <c r="F72" s="922"/>
      <c r="G72" s="922"/>
      <c r="H72" s="922"/>
      <c r="I72" s="922"/>
      <c r="J72" s="922"/>
      <c r="K72" s="922"/>
      <c r="L72" s="922"/>
      <c r="M72" s="922"/>
      <c r="N72" s="922"/>
      <c r="O72" s="922"/>
      <c r="P72" s="923"/>
      <c r="Q72" s="924">
        <v>5776</v>
      </c>
      <c r="R72" s="879"/>
      <c r="S72" s="879"/>
      <c r="T72" s="879"/>
      <c r="U72" s="879"/>
      <c r="V72" s="879">
        <v>4844</v>
      </c>
      <c r="W72" s="879"/>
      <c r="X72" s="879"/>
      <c r="Y72" s="879"/>
      <c r="Z72" s="879"/>
      <c r="AA72" s="879">
        <v>932</v>
      </c>
      <c r="AB72" s="879"/>
      <c r="AC72" s="879"/>
      <c r="AD72" s="879"/>
      <c r="AE72" s="879"/>
      <c r="AF72" s="879">
        <v>932</v>
      </c>
      <c r="AG72" s="879"/>
      <c r="AH72" s="879"/>
      <c r="AI72" s="879"/>
      <c r="AJ72" s="879"/>
      <c r="AK72" s="879" t="s">
        <v>520</v>
      </c>
      <c r="AL72" s="879"/>
      <c r="AM72" s="879"/>
      <c r="AN72" s="879"/>
      <c r="AO72" s="879"/>
      <c r="AP72" s="879" t="s">
        <v>520</v>
      </c>
      <c r="AQ72" s="879"/>
      <c r="AR72" s="879"/>
      <c r="AS72" s="879"/>
      <c r="AT72" s="879"/>
      <c r="AU72" s="879" t="s">
        <v>520</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594</v>
      </c>
      <c r="C73" s="922"/>
      <c r="D73" s="922"/>
      <c r="E73" s="922"/>
      <c r="F73" s="922"/>
      <c r="G73" s="922"/>
      <c r="H73" s="922"/>
      <c r="I73" s="922"/>
      <c r="J73" s="922"/>
      <c r="K73" s="922"/>
      <c r="L73" s="922"/>
      <c r="M73" s="922"/>
      <c r="N73" s="922"/>
      <c r="O73" s="922"/>
      <c r="P73" s="923"/>
      <c r="Q73" s="924">
        <v>1737</v>
      </c>
      <c r="R73" s="879"/>
      <c r="S73" s="879"/>
      <c r="T73" s="879"/>
      <c r="U73" s="879"/>
      <c r="V73" s="879">
        <v>1733</v>
      </c>
      <c r="W73" s="879"/>
      <c r="X73" s="879"/>
      <c r="Y73" s="879"/>
      <c r="Z73" s="879"/>
      <c r="AA73" s="879">
        <v>5</v>
      </c>
      <c r="AB73" s="879"/>
      <c r="AC73" s="879"/>
      <c r="AD73" s="879"/>
      <c r="AE73" s="879"/>
      <c r="AF73" s="879">
        <v>5</v>
      </c>
      <c r="AG73" s="879"/>
      <c r="AH73" s="879"/>
      <c r="AI73" s="879"/>
      <c r="AJ73" s="879"/>
      <c r="AK73" s="879">
        <v>42</v>
      </c>
      <c r="AL73" s="879"/>
      <c r="AM73" s="879"/>
      <c r="AN73" s="879"/>
      <c r="AO73" s="879"/>
      <c r="AP73" s="879" t="s">
        <v>520</v>
      </c>
      <c r="AQ73" s="879"/>
      <c r="AR73" s="879"/>
      <c r="AS73" s="879"/>
      <c r="AT73" s="879"/>
      <c r="AU73" s="879" t="s">
        <v>520</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t="s">
        <v>595</v>
      </c>
      <c r="C74" s="922"/>
      <c r="D74" s="922"/>
      <c r="E74" s="922"/>
      <c r="F74" s="922"/>
      <c r="G74" s="922"/>
      <c r="H74" s="922"/>
      <c r="I74" s="922"/>
      <c r="J74" s="922"/>
      <c r="K74" s="922"/>
      <c r="L74" s="922"/>
      <c r="M74" s="922"/>
      <c r="N74" s="922"/>
      <c r="O74" s="922"/>
      <c r="P74" s="923"/>
      <c r="Q74" s="924">
        <v>3</v>
      </c>
      <c r="R74" s="879"/>
      <c r="S74" s="879"/>
      <c r="T74" s="879"/>
      <c r="U74" s="879"/>
      <c r="V74" s="879">
        <v>2</v>
      </c>
      <c r="W74" s="879"/>
      <c r="X74" s="879"/>
      <c r="Y74" s="879"/>
      <c r="Z74" s="879"/>
      <c r="AA74" s="879">
        <v>1</v>
      </c>
      <c r="AB74" s="879"/>
      <c r="AC74" s="879"/>
      <c r="AD74" s="879"/>
      <c r="AE74" s="879"/>
      <c r="AF74" s="879">
        <v>1</v>
      </c>
      <c r="AG74" s="879"/>
      <c r="AH74" s="879"/>
      <c r="AI74" s="879"/>
      <c r="AJ74" s="879"/>
      <c r="AK74" s="879" t="s">
        <v>520</v>
      </c>
      <c r="AL74" s="879"/>
      <c r="AM74" s="879"/>
      <c r="AN74" s="879"/>
      <c r="AO74" s="879"/>
      <c r="AP74" s="879" t="s">
        <v>520</v>
      </c>
      <c r="AQ74" s="879"/>
      <c r="AR74" s="879"/>
      <c r="AS74" s="879"/>
      <c r="AT74" s="879"/>
      <c r="AU74" s="879" t="s">
        <v>520</v>
      </c>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t="s">
        <v>596</v>
      </c>
      <c r="C75" s="922"/>
      <c r="D75" s="922"/>
      <c r="E75" s="922"/>
      <c r="F75" s="922"/>
      <c r="G75" s="922"/>
      <c r="H75" s="922"/>
      <c r="I75" s="922"/>
      <c r="J75" s="922"/>
      <c r="K75" s="922"/>
      <c r="L75" s="922"/>
      <c r="M75" s="922"/>
      <c r="N75" s="922"/>
      <c r="O75" s="922"/>
      <c r="P75" s="923"/>
      <c r="Q75" s="927">
        <v>12</v>
      </c>
      <c r="R75" s="928"/>
      <c r="S75" s="928"/>
      <c r="T75" s="928"/>
      <c r="U75" s="878"/>
      <c r="V75" s="929">
        <v>9</v>
      </c>
      <c r="W75" s="928"/>
      <c r="X75" s="928"/>
      <c r="Y75" s="928"/>
      <c r="Z75" s="878"/>
      <c r="AA75" s="929">
        <v>3</v>
      </c>
      <c r="AB75" s="928"/>
      <c r="AC75" s="928"/>
      <c r="AD75" s="928"/>
      <c r="AE75" s="878"/>
      <c r="AF75" s="929">
        <v>3</v>
      </c>
      <c r="AG75" s="928"/>
      <c r="AH75" s="928"/>
      <c r="AI75" s="928"/>
      <c r="AJ75" s="878"/>
      <c r="AK75" s="929" t="s">
        <v>520</v>
      </c>
      <c r="AL75" s="928"/>
      <c r="AM75" s="928"/>
      <c r="AN75" s="928"/>
      <c r="AO75" s="878"/>
      <c r="AP75" s="929" t="s">
        <v>520</v>
      </c>
      <c r="AQ75" s="928"/>
      <c r="AR75" s="928"/>
      <c r="AS75" s="928"/>
      <c r="AT75" s="878"/>
      <c r="AU75" s="929" t="s">
        <v>520</v>
      </c>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t="s">
        <v>597</v>
      </c>
      <c r="C76" s="922"/>
      <c r="D76" s="922"/>
      <c r="E76" s="922"/>
      <c r="F76" s="922"/>
      <c r="G76" s="922"/>
      <c r="H76" s="922"/>
      <c r="I76" s="922"/>
      <c r="J76" s="922"/>
      <c r="K76" s="922"/>
      <c r="L76" s="922"/>
      <c r="M76" s="922"/>
      <c r="N76" s="922"/>
      <c r="O76" s="922"/>
      <c r="P76" s="923"/>
      <c r="Q76" s="927">
        <v>1045</v>
      </c>
      <c r="R76" s="928"/>
      <c r="S76" s="928"/>
      <c r="T76" s="928"/>
      <c r="U76" s="878"/>
      <c r="V76" s="929">
        <v>953</v>
      </c>
      <c r="W76" s="928"/>
      <c r="X76" s="928"/>
      <c r="Y76" s="928"/>
      <c r="Z76" s="878"/>
      <c r="AA76" s="929">
        <v>92</v>
      </c>
      <c r="AB76" s="928"/>
      <c r="AC76" s="928"/>
      <c r="AD76" s="928"/>
      <c r="AE76" s="878"/>
      <c r="AF76" s="929">
        <v>92</v>
      </c>
      <c r="AG76" s="928"/>
      <c r="AH76" s="928"/>
      <c r="AI76" s="928"/>
      <c r="AJ76" s="878"/>
      <c r="AK76" s="929">
        <v>506</v>
      </c>
      <c r="AL76" s="928"/>
      <c r="AM76" s="928"/>
      <c r="AN76" s="928"/>
      <c r="AO76" s="878"/>
      <c r="AP76" s="929" t="s">
        <v>520</v>
      </c>
      <c r="AQ76" s="928"/>
      <c r="AR76" s="928"/>
      <c r="AS76" s="928"/>
      <c r="AT76" s="878"/>
      <c r="AU76" s="929" t="s">
        <v>520</v>
      </c>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t="s">
        <v>598</v>
      </c>
      <c r="C77" s="922"/>
      <c r="D77" s="922"/>
      <c r="E77" s="922"/>
      <c r="F77" s="922"/>
      <c r="G77" s="922"/>
      <c r="H77" s="922"/>
      <c r="I77" s="922"/>
      <c r="J77" s="922"/>
      <c r="K77" s="922"/>
      <c r="L77" s="922"/>
      <c r="M77" s="922"/>
      <c r="N77" s="922"/>
      <c r="O77" s="922"/>
      <c r="P77" s="923"/>
      <c r="Q77" s="927">
        <v>1079</v>
      </c>
      <c r="R77" s="928"/>
      <c r="S77" s="928"/>
      <c r="T77" s="928"/>
      <c r="U77" s="878"/>
      <c r="V77" s="929">
        <v>1020</v>
      </c>
      <c r="W77" s="928"/>
      <c r="X77" s="928"/>
      <c r="Y77" s="928"/>
      <c r="Z77" s="878"/>
      <c r="AA77" s="929">
        <v>60</v>
      </c>
      <c r="AB77" s="928"/>
      <c r="AC77" s="928"/>
      <c r="AD77" s="928"/>
      <c r="AE77" s="878"/>
      <c r="AF77" s="929">
        <v>60</v>
      </c>
      <c r="AG77" s="928"/>
      <c r="AH77" s="928"/>
      <c r="AI77" s="928"/>
      <c r="AJ77" s="878"/>
      <c r="AK77" s="929" t="s">
        <v>520</v>
      </c>
      <c r="AL77" s="928"/>
      <c r="AM77" s="928"/>
      <c r="AN77" s="928"/>
      <c r="AO77" s="878"/>
      <c r="AP77" s="929" t="s">
        <v>520</v>
      </c>
      <c r="AQ77" s="928"/>
      <c r="AR77" s="928"/>
      <c r="AS77" s="928"/>
      <c r="AT77" s="878"/>
      <c r="AU77" s="929" t="s">
        <v>520</v>
      </c>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t="s">
        <v>599</v>
      </c>
      <c r="C78" s="922"/>
      <c r="D78" s="922"/>
      <c r="E78" s="922"/>
      <c r="F78" s="922"/>
      <c r="G78" s="922"/>
      <c r="H78" s="922"/>
      <c r="I78" s="922"/>
      <c r="J78" s="922"/>
      <c r="K78" s="922"/>
      <c r="L78" s="922"/>
      <c r="M78" s="922"/>
      <c r="N78" s="922"/>
      <c r="O78" s="922"/>
      <c r="P78" s="923"/>
      <c r="Q78" s="924">
        <v>274056</v>
      </c>
      <c r="R78" s="879"/>
      <c r="S78" s="879"/>
      <c r="T78" s="879"/>
      <c r="U78" s="879"/>
      <c r="V78" s="879">
        <v>262602</v>
      </c>
      <c r="W78" s="879"/>
      <c r="X78" s="879"/>
      <c r="Y78" s="879"/>
      <c r="Z78" s="879"/>
      <c r="AA78" s="879">
        <v>11455</v>
      </c>
      <c r="AB78" s="879"/>
      <c r="AC78" s="879"/>
      <c r="AD78" s="879"/>
      <c r="AE78" s="879"/>
      <c r="AF78" s="879">
        <v>11455</v>
      </c>
      <c r="AG78" s="879"/>
      <c r="AH78" s="879"/>
      <c r="AI78" s="879"/>
      <c r="AJ78" s="879"/>
      <c r="AK78" s="879">
        <v>900</v>
      </c>
      <c r="AL78" s="879"/>
      <c r="AM78" s="879"/>
      <c r="AN78" s="879"/>
      <c r="AO78" s="879"/>
      <c r="AP78" s="879" t="s">
        <v>520</v>
      </c>
      <c r="AQ78" s="879"/>
      <c r="AR78" s="879"/>
      <c r="AS78" s="879"/>
      <c r="AT78" s="879"/>
      <c r="AU78" s="879" t="s">
        <v>520</v>
      </c>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393</v>
      </c>
      <c r="B88" s="838" t="s">
        <v>421</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12797</v>
      </c>
      <c r="AG88" s="890"/>
      <c r="AH88" s="890"/>
      <c r="AI88" s="890"/>
      <c r="AJ88" s="890"/>
      <c r="AK88" s="887"/>
      <c r="AL88" s="887"/>
      <c r="AM88" s="887"/>
      <c r="AN88" s="887"/>
      <c r="AO88" s="887"/>
      <c r="AP88" s="890">
        <v>2531</v>
      </c>
      <c r="AQ88" s="890"/>
      <c r="AR88" s="890"/>
      <c r="AS88" s="890"/>
      <c r="AT88" s="890"/>
      <c r="AU88" s="890">
        <v>378</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838" t="s">
        <v>422</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128</v>
      </c>
      <c r="CS102" s="898"/>
      <c r="CT102" s="898"/>
      <c r="CU102" s="898"/>
      <c r="CV102" s="941"/>
      <c r="CW102" s="940">
        <v>9</v>
      </c>
      <c r="CX102" s="898"/>
      <c r="CY102" s="898"/>
      <c r="CZ102" s="898"/>
      <c r="DA102" s="941"/>
      <c r="DB102" s="940" t="s">
        <v>610</v>
      </c>
      <c r="DC102" s="898"/>
      <c r="DD102" s="898"/>
      <c r="DE102" s="898"/>
      <c r="DF102" s="941"/>
      <c r="DG102" s="940" t="s">
        <v>610</v>
      </c>
      <c r="DH102" s="898"/>
      <c r="DI102" s="898"/>
      <c r="DJ102" s="898"/>
      <c r="DK102" s="941"/>
      <c r="DL102" s="940" t="s">
        <v>611</v>
      </c>
      <c r="DM102" s="898"/>
      <c r="DN102" s="898"/>
      <c r="DO102" s="898"/>
      <c r="DP102" s="941"/>
      <c r="DQ102" s="940" t="s">
        <v>610</v>
      </c>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423</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424</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427</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428</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429</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430</v>
      </c>
      <c r="AB109" s="943"/>
      <c r="AC109" s="943"/>
      <c r="AD109" s="943"/>
      <c r="AE109" s="944"/>
      <c r="AF109" s="942" t="s">
        <v>431</v>
      </c>
      <c r="AG109" s="943"/>
      <c r="AH109" s="943"/>
      <c r="AI109" s="943"/>
      <c r="AJ109" s="944"/>
      <c r="AK109" s="942" t="s">
        <v>306</v>
      </c>
      <c r="AL109" s="943"/>
      <c r="AM109" s="943"/>
      <c r="AN109" s="943"/>
      <c r="AO109" s="944"/>
      <c r="AP109" s="942" t="s">
        <v>432</v>
      </c>
      <c r="AQ109" s="943"/>
      <c r="AR109" s="943"/>
      <c r="AS109" s="943"/>
      <c r="AT109" s="945"/>
      <c r="AU109" s="962" t="s">
        <v>429</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430</v>
      </c>
      <c r="BR109" s="943"/>
      <c r="BS109" s="943"/>
      <c r="BT109" s="943"/>
      <c r="BU109" s="944"/>
      <c r="BV109" s="942" t="s">
        <v>431</v>
      </c>
      <c r="BW109" s="943"/>
      <c r="BX109" s="943"/>
      <c r="BY109" s="943"/>
      <c r="BZ109" s="944"/>
      <c r="CA109" s="942" t="s">
        <v>306</v>
      </c>
      <c r="CB109" s="943"/>
      <c r="CC109" s="943"/>
      <c r="CD109" s="943"/>
      <c r="CE109" s="944"/>
      <c r="CF109" s="963" t="s">
        <v>432</v>
      </c>
      <c r="CG109" s="963"/>
      <c r="CH109" s="963"/>
      <c r="CI109" s="963"/>
      <c r="CJ109" s="963"/>
      <c r="CK109" s="942" t="s">
        <v>433</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430</v>
      </c>
      <c r="DH109" s="943"/>
      <c r="DI109" s="943"/>
      <c r="DJ109" s="943"/>
      <c r="DK109" s="944"/>
      <c r="DL109" s="942" t="s">
        <v>431</v>
      </c>
      <c r="DM109" s="943"/>
      <c r="DN109" s="943"/>
      <c r="DO109" s="943"/>
      <c r="DP109" s="944"/>
      <c r="DQ109" s="942" t="s">
        <v>306</v>
      </c>
      <c r="DR109" s="943"/>
      <c r="DS109" s="943"/>
      <c r="DT109" s="943"/>
      <c r="DU109" s="944"/>
      <c r="DV109" s="942" t="s">
        <v>432</v>
      </c>
      <c r="DW109" s="943"/>
      <c r="DX109" s="943"/>
      <c r="DY109" s="943"/>
      <c r="DZ109" s="945"/>
    </row>
    <row r="110" spans="1:131" s="248" customFormat="1" ht="26.25" customHeight="1" x14ac:dyDescent="0.15">
      <c r="A110" s="946" t="s">
        <v>434</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3659391</v>
      </c>
      <c r="AB110" s="950"/>
      <c r="AC110" s="950"/>
      <c r="AD110" s="950"/>
      <c r="AE110" s="951"/>
      <c r="AF110" s="952">
        <v>3646876</v>
      </c>
      <c r="AG110" s="950"/>
      <c r="AH110" s="950"/>
      <c r="AI110" s="950"/>
      <c r="AJ110" s="951"/>
      <c r="AK110" s="952">
        <v>3486609</v>
      </c>
      <c r="AL110" s="950"/>
      <c r="AM110" s="950"/>
      <c r="AN110" s="950"/>
      <c r="AO110" s="951"/>
      <c r="AP110" s="953">
        <v>19.399999999999999</v>
      </c>
      <c r="AQ110" s="954"/>
      <c r="AR110" s="954"/>
      <c r="AS110" s="954"/>
      <c r="AT110" s="955"/>
      <c r="AU110" s="956" t="s">
        <v>73</v>
      </c>
      <c r="AV110" s="957"/>
      <c r="AW110" s="957"/>
      <c r="AX110" s="957"/>
      <c r="AY110" s="957"/>
      <c r="AZ110" s="998" t="s">
        <v>435</v>
      </c>
      <c r="BA110" s="947"/>
      <c r="BB110" s="947"/>
      <c r="BC110" s="947"/>
      <c r="BD110" s="947"/>
      <c r="BE110" s="947"/>
      <c r="BF110" s="947"/>
      <c r="BG110" s="947"/>
      <c r="BH110" s="947"/>
      <c r="BI110" s="947"/>
      <c r="BJ110" s="947"/>
      <c r="BK110" s="947"/>
      <c r="BL110" s="947"/>
      <c r="BM110" s="947"/>
      <c r="BN110" s="947"/>
      <c r="BO110" s="947"/>
      <c r="BP110" s="948"/>
      <c r="BQ110" s="984">
        <v>33937283</v>
      </c>
      <c r="BR110" s="985"/>
      <c r="BS110" s="985"/>
      <c r="BT110" s="985"/>
      <c r="BU110" s="985"/>
      <c r="BV110" s="985">
        <v>34400019</v>
      </c>
      <c r="BW110" s="985"/>
      <c r="BX110" s="985"/>
      <c r="BY110" s="985"/>
      <c r="BZ110" s="985"/>
      <c r="CA110" s="985">
        <v>33934025</v>
      </c>
      <c r="CB110" s="985"/>
      <c r="CC110" s="985"/>
      <c r="CD110" s="985"/>
      <c r="CE110" s="985"/>
      <c r="CF110" s="999">
        <v>188.8</v>
      </c>
      <c r="CG110" s="1000"/>
      <c r="CH110" s="1000"/>
      <c r="CI110" s="1000"/>
      <c r="CJ110" s="1000"/>
      <c r="CK110" s="1001" t="s">
        <v>436</v>
      </c>
      <c r="CL110" s="1002"/>
      <c r="CM110" s="981" t="s">
        <v>437</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438</v>
      </c>
      <c r="DH110" s="985"/>
      <c r="DI110" s="985"/>
      <c r="DJ110" s="985"/>
      <c r="DK110" s="985"/>
      <c r="DL110" s="985" t="s">
        <v>414</v>
      </c>
      <c r="DM110" s="985"/>
      <c r="DN110" s="985"/>
      <c r="DO110" s="985"/>
      <c r="DP110" s="985"/>
      <c r="DQ110" s="985" t="s">
        <v>438</v>
      </c>
      <c r="DR110" s="985"/>
      <c r="DS110" s="985"/>
      <c r="DT110" s="985"/>
      <c r="DU110" s="985"/>
      <c r="DV110" s="986" t="s">
        <v>438</v>
      </c>
      <c r="DW110" s="986"/>
      <c r="DX110" s="986"/>
      <c r="DY110" s="986"/>
      <c r="DZ110" s="987"/>
    </row>
    <row r="111" spans="1:131" s="248" customFormat="1" ht="26.25" customHeight="1" x14ac:dyDescent="0.15">
      <c r="A111" s="988" t="s">
        <v>439</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414</v>
      </c>
      <c r="AB111" s="992"/>
      <c r="AC111" s="992"/>
      <c r="AD111" s="992"/>
      <c r="AE111" s="993"/>
      <c r="AF111" s="994" t="s">
        <v>414</v>
      </c>
      <c r="AG111" s="992"/>
      <c r="AH111" s="992"/>
      <c r="AI111" s="992"/>
      <c r="AJ111" s="993"/>
      <c r="AK111" s="994" t="s">
        <v>438</v>
      </c>
      <c r="AL111" s="992"/>
      <c r="AM111" s="992"/>
      <c r="AN111" s="992"/>
      <c r="AO111" s="993"/>
      <c r="AP111" s="995" t="s">
        <v>438</v>
      </c>
      <c r="AQ111" s="996"/>
      <c r="AR111" s="996"/>
      <c r="AS111" s="996"/>
      <c r="AT111" s="997"/>
      <c r="AU111" s="958"/>
      <c r="AV111" s="959"/>
      <c r="AW111" s="959"/>
      <c r="AX111" s="959"/>
      <c r="AY111" s="959"/>
      <c r="AZ111" s="1007" t="s">
        <v>440</v>
      </c>
      <c r="BA111" s="1008"/>
      <c r="BB111" s="1008"/>
      <c r="BC111" s="1008"/>
      <c r="BD111" s="1008"/>
      <c r="BE111" s="1008"/>
      <c r="BF111" s="1008"/>
      <c r="BG111" s="1008"/>
      <c r="BH111" s="1008"/>
      <c r="BI111" s="1008"/>
      <c r="BJ111" s="1008"/>
      <c r="BK111" s="1008"/>
      <c r="BL111" s="1008"/>
      <c r="BM111" s="1008"/>
      <c r="BN111" s="1008"/>
      <c r="BO111" s="1008"/>
      <c r="BP111" s="1009"/>
      <c r="BQ111" s="977">
        <v>1087166</v>
      </c>
      <c r="BR111" s="978"/>
      <c r="BS111" s="978"/>
      <c r="BT111" s="978"/>
      <c r="BU111" s="978"/>
      <c r="BV111" s="978">
        <v>910881</v>
      </c>
      <c r="BW111" s="978"/>
      <c r="BX111" s="978"/>
      <c r="BY111" s="978"/>
      <c r="BZ111" s="978"/>
      <c r="CA111" s="978">
        <v>714125</v>
      </c>
      <c r="CB111" s="978"/>
      <c r="CC111" s="978"/>
      <c r="CD111" s="978"/>
      <c r="CE111" s="978"/>
      <c r="CF111" s="972">
        <v>4</v>
      </c>
      <c r="CG111" s="973"/>
      <c r="CH111" s="973"/>
      <c r="CI111" s="973"/>
      <c r="CJ111" s="973"/>
      <c r="CK111" s="1003"/>
      <c r="CL111" s="1004"/>
      <c r="CM111" s="974" t="s">
        <v>441</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438</v>
      </c>
      <c r="DH111" s="978"/>
      <c r="DI111" s="978"/>
      <c r="DJ111" s="978"/>
      <c r="DK111" s="978"/>
      <c r="DL111" s="978" t="s">
        <v>414</v>
      </c>
      <c r="DM111" s="978"/>
      <c r="DN111" s="978"/>
      <c r="DO111" s="978"/>
      <c r="DP111" s="978"/>
      <c r="DQ111" s="978" t="s">
        <v>414</v>
      </c>
      <c r="DR111" s="978"/>
      <c r="DS111" s="978"/>
      <c r="DT111" s="978"/>
      <c r="DU111" s="978"/>
      <c r="DV111" s="979" t="s">
        <v>438</v>
      </c>
      <c r="DW111" s="979"/>
      <c r="DX111" s="979"/>
      <c r="DY111" s="979"/>
      <c r="DZ111" s="980"/>
    </row>
    <row r="112" spans="1:131" s="248" customFormat="1" ht="26.25" customHeight="1" x14ac:dyDescent="0.15">
      <c r="A112" s="1010" t="s">
        <v>442</v>
      </c>
      <c r="B112" s="1011"/>
      <c r="C112" s="1008" t="s">
        <v>443</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185</v>
      </c>
      <c r="AB112" s="1017"/>
      <c r="AC112" s="1017"/>
      <c r="AD112" s="1017"/>
      <c r="AE112" s="1018"/>
      <c r="AF112" s="1019" t="s">
        <v>438</v>
      </c>
      <c r="AG112" s="1017"/>
      <c r="AH112" s="1017"/>
      <c r="AI112" s="1017"/>
      <c r="AJ112" s="1018"/>
      <c r="AK112" s="1019" t="s">
        <v>185</v>
      </c>
      <c r="AL112" s="1017"/>
      <c r="AM112" s="1017"/>
      <c r="AN112" s="1017"/>
      <c r="AO112" s="1018"/>
      <c r="AP112" s="1020" t="s">
        <v>185</v>
      </c>
      <c r="AQ112" s="1021"/>
      <c r="AR112" s="1021"/>
      <c r="AS112" s="1021"/>
      <c r="AT112" s="1022"/>
      <c r="AU112" s="958"/>
      <c r="AV112" s="959"/>
      <c r="AW112" s="959"/>
      <c r="AX112" s="959"/>
      <c r="AY112" s="959"/>
      <c r="AZ112" s="1007" t="s">
        <v>444</v>
      </c>
      <c r="BA112" s="1008"/>
      <c r="BB112" s="1008"/>
      <c r="BC112" s="1008"/>
      <c r="BD112" s="1008"/>
      <c r="BE112" s="1008"/>
      <c r="BF112" s="1008"/>
      <c r="BG112" s="1008"/>
      <c r="BH112" s="1008"/>
      <c r="BI112" s="1008"/>
      <c r="BJ112" s="1008"/>
      <c r="BK112" s="1008"/>
      <c r="BL112" s="1008"/>
      <c r="BM112" s="1008"/>
      <c r="BN112" s="1008"/>
      <c r="BO112" s="1008"/>
      <c r="BP112" s="1009"/>
      <c r="BQ112" s="977">
        <v>36351650</v>
      </c>
      <c r="BR112" s="978"/>
      <c r="BS112" s="978"/>
      <c r="BT112" s="978"/>
      <c r="BU112" s="978"/>
      <c r="BV112" s="978">
        <v>34786720</v>
      </c>
      <c r="BW112" s="978"/>
      <c r="BX112" s="978"/>
      <c r="BY112" s="978"/>
      <c r="BZ112" s="978"/>
      <c r="CA112" s="978">
        <v>31533327</v>
      </c>
      <c r="CB112" s="978"/>
      <c r="CC112" s="978"/>
      <c r="CD112" s="978"/>
      <c r="CE112" s="978"/>
      <c r="CF112" s="972">
        <v>175.5</v>
      </c>
      <c r="CG112" s="973"/>
      <c r="CH112" s="973"/>
      <c r="CI112" s="973"/>
      <c r="CJ112" s="973"/>
      <c r="CK112" s="1003"/>
      <c r="CL112" s="1004"/>
      <c r="CM112" s="974" t="s">
        <v>445</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185</v>
      </c>
      <c r="DH112" s="978"/>
      <c r="DI112" s="978"/>
      <c r="DJ112" s="978"/>
      <c r="DK112" s="978"/>
      <c r="DL112" s="978" t="s">
        <v>414</v>
      </c>
      <c r="DM112" s="978"/>
      <c r="DN112" s="978"/>
      <c r="DO112" s="978"/>
      <c r="DP112" s="978"/>
      <c r="DQ112" s="978" t="s">
        <v>438</v>
      </c>
      <c r="DR112" s="978"/>
      <c r="DS112" s="978"/>
      <c r="DT112" s="978"/>
      <c r="DU112" s="978"/>
      <c r="DV112" s="979" t="s">
        <v>438</v>
      </c>
      <c r="DW112" s="979"/>
      <c r="DX112" s="979"/>
      <c r="DY112" s="979"/>
      <c r="DZ112" s="980"/>
    </row>
    <row r="113" spans="1:130" s="248" customFormat="1" ht="26.25" customHeight="1" x14ac:dyDescent="0.15">
      <c r="A113" s="1012"/>
      <c r="B113" s="1013"/>
      <c r="C113" s="1008" t="s">
        <v>446</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2599504</v>
      </c>
      <c r="AB113" s="992"/>
      <c r="AC113" s="992"/>
      <c r="AD113" s="992"/>
      <c r="AE113" s="993"/>
      <c r="AF113" s="994">
        <v>2901986</v>
      </c>
      <c r="AG113" s="992"/>
      <c r="AH113" s="992"/>
      <c r="AI113" s="992"/>
      <c r="AJ113" s="993"/>
      <c r="AK113" s="994">
        <v>2561635</v>
      </c>
      <c r="AL113" s="992"/>
      <c r="AM113" s="992"/>
      <c r="AN113" s="992"/>
      <c r="AO113" s="993"/>
      <c r="AP113" s="995">
        <v>14.3</v>
      </c>
      <c r="AQ113" s="996"/>
      <c r="AR113" s="996"/>
      <c r="AS113" s="996"/>
      <c r="AT113" s="997"/>
      <c r="AU113" s="958"/>
      <c r="AV113" s="959"/>
      <c r="AW113" s="959"/>
      <c r="AX113" s="959"/>
      <c r="AY113" s="959"/>
      <c r="AZ113" s="1007" t="s">
        <v>447</v>
      </c>
      <c r="BA113" s="1008"/>
      <c r="BB113" s="1008"/>
      <c r="BC113" s="1008"/>
      <c r="BD113" s="1008"/>
      <c r="BE113" s="1008"/>
      <c r="BF113" s="1008"/>
      <c r="BG113" s="1008"/>
      <c r="BH113" s="1008"/>
      <c r="BI113" s="1008"/>
      <c r="BJ113" s="1008"/>
      <c r="BK113" s="1008"/>
      <c r="BL113" s="1008"/>
      <c r="BM113" s="1008"/>
      <c r="BN113" s="1008"/>
      <c r="BO113" s="1008"/>
      <c r="BP113" s="1009"/>
      <c r="BQ113" s="977">
        <v>313022</v>
      </c>
      <c r="BR113" s="978"/>
      <c r="BS113" s="978"/>
      <c r="BT113" s="978"/>
      <c r="BU113" s="978"/>
      <c r="BV113" s="978">
        <v>350706</v>
      </c>
      <c r="BW113" s="978"/>
      <c r="BX113" s="978"/>
      <c r="BY113" s="978"/>
      <c r="BZ113" s="978"/>
      <c r="CA113" s="978">
        <v>378467</v>
      </c>
      <c r="CB113" s="978"/>
      <c r="CC113" s="978"/>
      <c r="CD113" s="978"/>
      <c r="CE113" s="978"/>
      <c r="CF113" s="972">
        <v>2.1</v>
      </c>
      <c r="CG113" s="973"/>
      <c r="CH113" s="973"/>
      <c r="CI113" s="973"/>
      <c r="CJ113" s="973"/>
      <c r="CK113" s="1003"/>
      <c r="CL113" s="1004"/>
      <c r="CM113" s="974" t="s">
        <v>448</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438</v>
      </c>
      <c r="DH113" s="1017"/>
      <c r="DI113" s="1017"/>
      <c r="DJ113" s="1017"/>
      <c r="DK113" s="1018"/>
      <c r="DL113" s="1019" t="s">
        <v>185</v>
      </c>
      <c r="DM113" s="1017"/>
      <c r="DN113" s="1017"/>
      <c r="DO113" s="1017"/>
      <c r="DP113" s="1018"/>
      <c r="DQ113" s="1019" t="s">
        <v>438</v>
      </c>
      <c r="DR113" s="1017"/>
      <c r="DS113" s="1017"/>
      <c r="DT113" s="1017"/>
      <c r="DU113" s="1018"/>
      <c r="DV113" s="1020" t="s">
        <v>185</v>
      </c>
      <c r="DW113" s="1021"/>
      <c r="DX113" s="1021"/>
      <c r="DY113" s="1021"/>
      <c r="DZ113" s="1022"/>
    </row>
    <row r="114" spans="1:130" s="248" customFormat="1" ht="26.25" customHeight="1" x14ac:dyDescent="0.15">
      <c r="A114" s="1012"/>
      <c r="B114" s="1013"/>
      <c r="C114" s="1008" t="s">
        <v>449</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484</v>
      </c>
      <c r="AB114" s="1017"/>
      <c r="AC114" s="1017"/>
      <c r="AD114" s="1017"/>
      <c r="AE114" s="1018"/>
      <c r="AF114" s="1019">
        <v>452</v>
      </c>
      <c r="AG114" s="1017"/>
      <c r="AH114" s="1017"/>
      <c r="AI114" s="1017"/>
      <c r="AJ114" s="1018"/>
      <c r="AK114" s="1019">
        <v>939</v>
      </c>
      <c r="AL114" s="1017"/>
      <c r="AM114" s="1017"/>
      <c r="AN114" s="1017"/>
      <c r="AO114" s="1018"/>
      <c r="AP114" s="1020">
        <v>0</v>
      </c>
      <c r="AQ114" s="1021"/>
      <c r="AR114" s="1021"/>
      <c r="AS114" s="1021"/>
      <c r="AT114" s="1022"/>
      <c r="AU114" s="958"/>
      <c r="AV114" s="959"/>
      <c r="AW114" s="959"/>
      <c r="AX114" s="959"/>
      <c r="AY114" s="959"/>
      <c r="AZ114" s="1007" t="s">
        <v>450</v>
      </c>
      <c r="BA114" s="1008"/>
      <c r="BB114" s="1008"/>
      <c r="BC114" s="1008"/>
      <c r="BD114" s="1008"/>
      <c r="BE114" s="1008"/>
      <c r="BF114" s="1008"/>
      <c r="BG114" s="1008"/>
      <c r="BH114" s="1008"/>
      <c r="BI114" s="1008"/>
      <c r="BJ114" s="1008"/>
      <c r="BK114" s="1008"/>
      <c r="BL114" s="1008"/>
      <c r="BM114" s="1008"/>
      <c r="BN114" s="1008"/>
      <c r="BO114" s="1008"/>
      <c r="BP114" s="1009"/>
      <c r="BQ114" s="977">
        <v>5982821</v>
      </c>
      <c r="BR114" s="978"/>
      <c r="BS114" s="978"/>
      <c r="BT114" s="978"/>
      <c r="BU114" s="978"/>
      <c r="BV114" s="978">
        <v>5922109</v>
      </c>
      <c r="BW114" s="978"/>
      <c r="BX114" s="978"/>
      <c r="BY114" s="978"/>
      <c r="BZ114" s="978"/>
      <c r="CA114" s="978">
        <v>5830037</v>
      </c>
      <c r="CB114" s="978"/>
      <c r="CC114" s="978"/>
      <c r="CD114" s="978"/>
      <c r="CE114" s="978"/>
      <c r="CF114" s="972">
        <v>32.4</v>
      </c>
      <c r="CG114" s="973"/>
      <c r="CH114" s="973"/>
      <c r="CI114" s="973"/>
      <c r="CJ114" s="973"/>
      <c r="CK114" s="1003"/>
      <c r="CL114" s="1004"/>
      <c r="CM114" s="974" t="s">
        <v>451</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438</v>
      </c>
      <c r="DH114" s="1017"/>
      <c r="DI114" s="1017"/>
      <c r="DJ114" s="1017"/>
      <c r="DK114" s="1018"/>
      <c r="DL114" s="1019" t="s">
        <v>438</v>
      </c>
      <c r="DM114" s="1017"/>
      <c r="DN114" s="1017"/>
      <c r="DO114" s="1017"/>
      <c r="DP114" s="1018"/>
      <c r="DQ114" s="1019" t="s">
        <v>185</v>
      </c>
      <c r="DR114" s="1017"/>
      <c r="DS114" s="1017"/>
      <c r="DT114" s="1017"/>
      <c r="DU114" s="1018"/>
      <c r="DV114" s="1020" t="s">
        <v>185</v>
      </c>
      <c r="DW114" s="1021"/>
      <c r="DX114" s="1021"/>
      <c r="DY114" s="1021"/>
      <c r="DZ114" s="1022"/>
    </row>
    <row r="115" spans="1:130" s="248" customFormat="1" ht="26.25" customHeight="1" x14ac:dyDescent="0.15">
      <c r="A115" s="1012"/>
      <c r="B115" s="1013"/>
      <c r="C115" s="1008" t="s">
        <v>452</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212273</v>
      </c>
      <c r="AB115" s="992"/>
      <c r="AC115" s="992"/>
      <c r="AD115" s="992"/>
      <c r="AE115" s="993"/>
      <c r="AF115" s="994">
        <v>178721</v>
      </c>
      <c r="AG115" s="992"/>
      <c r="AH115" s="992"/>
      <c r="AI115" s="992"/>
      <c r="AJ115" s="993"/>
      <c r="AK115" s="994">
        <v>177304</v>
      </c>
      <c r="AL115" s="992"/>
      <c r="AM115" s="992"/>
      <c r="AN115" s="992"/>
      <c r="AO115" s="993"/>
      <c r="AP115" s="995">
        <v>1</v>
      </c>
      <c r="AQ115" s="996"/>
      <c r="AR115" s="996"/>
      <c r="AS115" s="996"/>
      <c r="AT115" s="997"/>
      <c r="AU115" s="958"/>
      <c r="AV115" s="959"/>
      <c r="AW115" s="959"/>
      <c r="AX115" s="959"/>
      <c r="AY115" s="959"/>
      <c r="AZ115" s="1007" t="s">
        <v>453</v>
      </c>
      <c r="BA115" s="1008"/>
      <c r="BB115" s="1008"/>
      <c r="BC115" s="1008"/>
      <c r="BD115" s="1008"/>
      <c r="BE115" s="1008"/>
      <c r="BF115" s="1008"/>
      <c r="BG115" s="1008"/>
      <c r="BH115" s="1008"/>
      <c r="BI115" s="1008"/>
      <c r="BJ115" s="1008"/>
      <c r="BK115" s="1008"/>
      <c r="BL115" s="1008"/>
      <c r="BM115" s="1008"/>
      <c r="BN115" s="1008"/>
      <c r="BO115" s="1008"/>
      <c r="BP115" s="1009"/>
      <c r="BQ115" s="977" t="s">
        <v>438</v>
      </c>
      <c r="BR115" s="978"/>
      <c r="BS115" s="978"/>
      <c r="BT115" s="978"/>
      <c r="BU115" s="978"/>
      <c r="BV115" s="978" t="s">
        <v>185</v>
      </c>
      <c r="BW115" s="978"/>
      <c r="BX115" s="978"/>
      <c r="BY115" s="978"/>
      <c r="BZ115" s="978"/>
      <c r="CA115" s="978" t="s">
        <v>438</v>
      </c>
      <c r="CB115" s="978"/>
      <c r="CC115" s="978"/>
      <c r="CD115" s="978"/>
      <c r="CE115" s="978"/>
      <c r="CF115" s="972" t="s">
        <v>185</v>
      </c>
      <c r="CG115" s="973"/>
      <c r="CH115" s="973"/>
      <c r="CI115" s="973"/>
      <c r="CJ115" s="973"/>
      <c r="CK115" s="1003"/>
      <c r="CL115" s="1004"/>
      <c r="CM115" s="1007" t="s">
        <v>454</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438</v>
      </c>
      <c r="DH115" s="1017"/>
      <c r="DI115" s="1017"/>
      <c r="DJ115" s="1017"/>
      <c r="DK115" s="1018"/>
      <c r="DL115" s="1019" t="s">
        <v>185</v>
      </c>
      <c r="DM115" s="1017"/>
      <c r="DN115" s="1017"/>
      <c r="DO115" s="1017"/>
      <c r="DP115" s="1018"/>
      <c r="DQ115" s="1019" t="s">
        <v>438</v>
      </c>
      <c r="DR115" s="1017"/>
      <c r="DS115" s="1017"/>
      <c r="DT115" s="1017"/>
      <c r="DU115" s="1018"/>
      <c r="DV115" s="1020" t="s">
        <v>438</v>
      </c>
      <c r="DW115" s="1021"/>
      <c r="DX115" s="1021"/>
      <c r="DY115" s="1021"/>
      <c r="DZ115" s="1022"/>
    </row>
    <row r="116" spans="1:130" s="248" customFormat="1" ht="26.25" customHeight="1" x14ac:dyDescent="0.15">
      <c r="A116" s="1014"/>
      <c r="B116" s="1015"/>
      <c r="C116" s="1023" t="s">
        <v>455</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v>22</v>
      </c>
      <c r="AB116" s="1017"/>
      <c r="AC116" s="1017"/>
      <c r="AD116" s="1017"/>
      <c r="AE116" s="1018"/>
      <c r="AF116" s="1019" t="s">
        <v>185</v>
      </c>
      <c r="AG116" s="1017"/>
      <c r="AH116" s="1017"/>
      <c r="AI116" s="1017"/>
      <c r="AJ116" s="1018"/>
      <c r="AK116" s="1019" t="s">
        <v>185</v>
      </c>
      <c r="AL116" s="1017"/>
      <c r="AM116" s="1017"/>
      <c r="AN116" s="1017"/>
      <c r="AO116" s="1018"/>
      <c r="AP116" s="1020" t="s">
        <v>438</v>
      </c>
      <c r="AQ116" s="1021"/>
      <c r="AR116" s="1021"/>
      <c r="AS116" s="1021"/>
      <c r="AT116" s="1022"/>
      <c r="AU116" s="958"/>
      <c r="AV116" s="959"/>
      <c r="AW116" s="959"/>
      <c r="AX116" s="959"/>
      <c r="AY116" s="959"/>
      <c r="AZ116" s="1025" t="s">
        <v>456</v>
      </c>
      <c r="BA116" s="1026"/>
      <c r="BB116" s="1026"/>
      <c r="BC116" s="1026"/>
      <c r="BD116" s="1026"/>
      <c r="BE116" s="1026"/>
      <c r="BF116" s="1026"/>
      <c r="BG116" s="1026"/>
      <c r="BH116" s="1026"/>
      <c r="BI116" s="1026"/>
      <c r="BJ116" s="1026"/>
      <c r="BK116" s="1026"/>
      <c r="BL116" s="1026"/>
      <c r="BM116" s="1026"/>
      <c r="BN116" s="1026"/>
      <c r="BO116" s="1026"/>
      <c r="BP116" s="1027"/>
      <c r="BQ116" s="977" t="s">
        <v>438</v>
      </c>
      <c r="BR116" s="978"/>
      <c r="BS116" s="978"/>
      <c r="BT116" s="978"/>
      <c r="BU116" s="978"/>
      <c r="BV116" s="978" t="s">
        <v>185</v>
      </c>
      <c r="BW116" s="978"/>
      <c r="BX116" s="978"/>
      <c r="BY116" s="978"/>
      <c r="BZ116" s="978"/>
      <c r="CA116" s="978" t="s">
        <v>414</v>
      </c>
      <c r="CB116" s="978"/>
      <c r="CC116" s="978"/>
      <c r="CD116" s="978"/>
      <c r="CE116" s="978"/>
      <c r="CF116" s="972" t="s">
        <v>438</v>
      </c>
      <c r="CG116" s="973"/>
      <c r="CH116" s="973"/>
      <c r="CI116" s="973"/>
      <c r="CJ116" s="973"/>
      <c r="CK116" s="1003"/>
      <c r="CL116" s="1004"/>
      <c r="CM116" s="974" t="s">
        <v>457</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v>2138</v>
      </c>
      <c r="DH116" s="1017"/>
      <c r="DI116" s="1017"/>
      <c r="DJ116" s="1017"/>
      <c r="DK116" s="1018"/>
      <c r="DL116" s="1019" t="s">
        <v>438</v>
      </c>
      <c r="DM116" s="1017"/>
      <c r="DN116" s="1017"/>
      <c r="DO116" s="1017"/>
      <c r="DP116" s="1018"/>
      <c r="DQ116" s="1019" t="s">
        <v>438</v>
      </c>
      <c r="DR116" s="1017"/>
      <c r="DS116" s="1017"/>
      <c r="DT116" s="1017"/>
      <c r="DU116" s="1018"/>
      <c r="DV116" s="1020" t="s">
        <v>438</v>
      </c>
      <c r="DW116" s="1021"/>
      <c r="DX116" s="1021"/>
      <c r="DY116" s="1021"/>
      <c r="DZ116" s="1022"/>
    </row>
    <row r="117" spans="1:130" s="248" customFormat="1" ht="26.25" customHeight="1" x14ac:dyDescent="0.15">
      <c r="A117" s="962" t="s">
        <v>188</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458</v>
      </c>
      <c r="Z117" s="944"/>
      <c r="AA117" s="1034">
        <v>6471674</v>
      </c>
      <c r="AB117" s="1035"/>
      <c r="AC117" s="1035"/>
      <c r="AD117" s="1035"/>
      <c r="AE117" s="1036"/>
      <c r="AF117" s="1037">
        <v>6728035</v>
      </c>
      <c r="AG117" s="1035"/>
      <c r="AH117" s="1035"/>
      <c r="AI117" s="1035"/>
      <c r="AJ117" s="1036"/>
      <c r="AK117" s="1037">
        <v>6226487</v>
      </c>
      <c r="AL117" s="1035"/>
      <c r="AM117" s="1035"/>
      <c r="AN117" s="1035"/>
      <c r="AO117" s="1036"/>
      <c r="AP117" s="1038"/>
      <c r="AQ117" s="1039"/>
      <c r="AR117" s="1039"/>
      <c r="AS117" s="1039"/>
      <c r="AT117" s="1040"/>
      <c r="AU117" s="958"/>
      <c r="AV117" s="959"/>
      <c r="AW117" s="959"/>
      <c r="AX117" s="959"/>
      <c r="AY117" s="959"/>
      <c r="AZ117" s="1025" t="s">
        <v>459</v>
      </c>
      <c r="BA117" s="1026"/>
      <c r="BB117" s="1026"/>
      <c r="BC117" s="1026"/>
      <c r="BD117" s="1026"/>
      <c r="BE117" s="1026"/>
      <c r="BF117" s="1026"/>
      <c r="BG117" s="1026"/>
      <c r="BH117" s="1026"/>
      <c r="BI117" s="1026"/>
      <c r="BJ117" s="1026"/>
      <c r="BK117" s="1026"/>
      <c r="BL117" s="1026"/>
      <c r="BM117" s="1026"/>
      <c r="BN117" s="1026"/>
      <c r="BO117" s="1026"/>
      <c r="BP117" s="1027"/>
      <c r="BQ117" s="977" t="s">
        <v>460</v>
      </c>
      <c r="BR117" s="978"/>
      <c r="BS117" s="978"/>
      <c r="BT117" s="978"/>
      <c r="BU117" s="978"/>
      <c r="BV117" s="978" t="s">
        <v>461</v>
      </c>
      <c r="BW117" s="978"/>
      <c r="BX117" s="978"/>
      <c r="BY117" s="978"/>
      <c r="BZ117" s="978"/>
      <c r="CA117" s="978" t="s">
        <v>462</v>
      </c>
      <c r="CB117" s="978"/>
      <c r="CC117" s="978"/>
      <c r="CD117" s="978"/>
      <c r="CE117" s="978"/>
      <c r="CF117" s="972" t="s">
        <v>460</v>
      </c>
      <c r="CG117" s="973"/>
      <c r="CH117" s="973"/>
      <c r="CI117" s="973"/>
      <c r="CJ117" s="973"/>
      <c r="CK117" s="1003"/>
      <c r="CL117" s="1004"/>
      <c r="CM117" s="974" t="s">
        <v>463</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185</v>
      </c>
      <c r="DH117" s="1017"/>
      <c r="DI117" s="1017"/>
      <c r="DJ117" s="1017"/>
      <c r="DK117" s="1018"/>
      <c r="DL117" s="1019" t="s">
        <v>438</v>
      </c>
      <c r="DM117" s="1017"/>
      <c r="DN117" s="1017"/>
      <c r="DO117" s="1017"/>
      <c r="DP117" s="1018"/>
      <c r="DQ117" s="1019" t="s">
        <v>461</v>
      </c>
      <c r="DR117" s="1017"/>
      <c r="DS117" s="1017"/>
      <c r="DT117" s="1017"/>
      <c r="DU117" s="1018"/>
      <c r="DV117" s="1020" t="s">
        <v>461</v>
      </c>
      <c r="DW117" s="1021"/>
      <c r="DX117" s="1021"/>
      <c r="DY117" s="1021"/>
      <c r="DZ117" s="1022"/>
    </row>
    <row r="118" spans="1:130" s="248" customFormat="1" ht="26.25" customHeight="1" x14ac:dyDescent="0.15">
      <c r="A118" s="962" t="s">
        <v>433</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430</v>
      </c>
      <c r="AB118" s="943"/>
      <c r="AC118" s="943"/>
      <c r="AD118" s="943"/>
      <c r="AE118" s="944"/>
      <c r="AF118" s="942" t="s">
        <v>431</v>
      </c>
      <c r="AG118" s="943"/>
      <c r="AH118" s="943"/>
      <c r="AI118" s="943"/>
      <c r="AJ118" s="944"/>
      <c r="AK118" s="942" t="s">
        <v>306</v>
      </c>
      <c r="AL118" s="943"/>
      <c r="AM118" s="943"/>
      <c r="AN118" s="943"/>
      <c r="AO118" s="944"/>
      <c r="AP118" s="1029" t="s">
        <v>432</v>
      </c>
      <c r="AQ118" s="1030"/>
      <c r="AR118" s="1030"/>
      <c r="AS118" s="1030"/>
      <c r="AT118" s="1031"/>
      <c r="AU118" s="958"/>
      <c r="AV118" s="959"/>
      <c r="AW118" s="959"/>
      <c r="AX118" s="959"/>
      <c r="AY118" s="959"/>
      <c r="AZ118" s="1032" t="s">
        <v>464</v>
      </c>
      <c r="BA118" s="1023"/>
      <c r="BB118" s="1023"/>
      <c r="BC118" s="1023"/>
      <c r="BD118" s="1023"/>
      <c r="BE118" s="1023"/>
      <c r="BF118" s="1023"/>
      <c r="BG118" s="1023"/>
      <c r="BH118" s="1023"/>
      <c r="BI118" s="1023"/>
      <c r="BJ118" s="1023"/>
      <c r="BK118" s="1023"/>
      <c r="BL118" s="1023"/>
      <c r="BM118" s="1023"/>
      <c r="BN118" s="1023"/>
      <c r="BO118" s="1023"/>
      <c r="BP118" s="1024"/>
      <c r="BQ118" s="1055" t="s">
        <v>465</v>
      </c>
      <c r="BR118" s="1056"/>
      <c r="BS118" s="1056"/>
      <c r="BT118" s="1056"/>
      <c r="BU118" s="1056"/>
      <c r="BV118" s="1056" t="s">
        <v>466</v>
      </c>
      <c r="BW118" s="1056"/>
      <c r="BX118" s="1056"/>
      <c r="BY118" s="1056"/>
      <c r="BZ118" s="1056"/>
      <c r="CA118" s="1056" t="s">
        <v>467</v>
      </c>
      <c r="CB118" s="1056"/>
      <c r="CC118" s="1056"/>
      <c r="CD118" s="1056"/>
      <c r="CE118" s="1056"/>
      <c r="CF118" s="972" t="s">
        <v>466</v>
      </c>
      <c r="CG118" s="973"/>
      <c r="CH118" s="973"/>
      <c r="CI118" s="973"/>
      <c r="CJ118" s="973"/>
      <c r="CK118" s="1003"/>
      <c r="CL118" s="1004"/>
      <c r="CM118" s="974" t="s">
        <v>468</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467</v>
      </c>
      <c r="DH118" s="1017"/>
      <c r="DI118" s="1017"/>
      <c r="DJ118" s="1017"/>
      <c r="DK118" s="1018"/>
      <c r="DL118" s="1019" t="s">
        <v>466</v>
      </c>
      <c r="DM118" s="1017"/>
      <c r="DN118" s="1017"/>
      <c r="DO118" s="1017"/>
      <c r="DP118" s="1018"/>
      <c r="DQ118" s="1019" t="s">
        <v>465</v>
      </c>
      <c r="DR118" s="1017"/>
      <c r="DS118" s="1017"/>
      <c r="DT118" s="1017"/>
      <c r="DU118" s="1018"/>
      <c r="DV118" s="1020" t="s">
        <v>185</v>
      </c>
      <c r="DW118" s="1021"/>
      <c r="DX118" s="1021"/>
      <c r="DY118" s="1021"/>
      <c r="DZ118" s="1022"/>
    </row>
    <row r="119" spans="1:130" s="248" customFormat="1" ht="26.25" customHeight="1" x14ac:dyDescent="0.15">
      <c r="A119" s="1116" t="s">
        <v>436</v>
      </c>
      <c r="B119" s="1002"/>
      <c r="C119" s="981" t="s">
        <v>437</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467</v>
      </c>
      <c r="AB119" s="950"/>
      <c r="AC119" s="950"/>
      <c r="AD119" s="950"/>
      <c r="AE119" s="951"/>
      <c r="AF119" s="952" t="s">
        <v>460</v>
      </c>
      <c r="AG119" s="950"/>
      <c r="AH119" s="950"/>
      <c r="AI119" s="950"/>
      <c r="AJ119" s="951"/>
      <c r="AK119" s="952" t="s">
        <v>467</v>
      </c>
      <c r="AL119" s="950"/>
      <c r="AM119" s="950"/>
      <c r="AN119" s="950"/>
      <c r="AO119" s="951"/>
      <c r="AP119" s="953" t="s">
        <v>460</v>
      </c>
      <c r="AQ119" s="954"/>
      <c r="AR119" s="954"/>
      <c r="AS119" s="954"/>
      <c r="AT119" s="955"/>
      <c r="AU119" s="960"/>
      <c r="AV119" s="961"/>
      <c r="AW119" s="961"/>
      <c r="AX119" s="961"/>
      <c r="AY119" s="961"/>
      <c r="AZ119" s="279" t="s">
        <v>188</v>
      </c>
      <c r="BA119" s="279"/>
      <c r="BB119" s="279"/>
      <c r="BC119" s="279"/>
      <c r="BD119" s="279"/>
      <c r="BE119" s="279"/>
      <c r="BF119" s="279"/>
      <c r="BG119" s="279"/>
      <c r="BH119" s="279"/>
      <c r="BI119" s="279"/>
      <c r="BJ119" s="279"/>
      <c r="BK119" s="279"/>
      <c r="BL119" s="279"/>
      <c r="BM119" s="279"/>
      <c r="BN119" s="279"/>
      <c r="BO119" s="1033" t="s">
        <v>469</v>
      </c>
      <c r="BP119" s="1064"/>
      <c r="BQ119" s="1055">
        <v>77671942</v>
      </c>
      <c r="BR119" s="1056"/>
      <c r="BS119" s="1056"/>
      <c r="BT119" s="1056"/>
      <c r="BU119" s="1056"/>
      <c r="BV119" s="1056">
        <v>76370435</v>
      </c>
      <c r="BW119" s="1056"/>
      <c r="BX119" s="1056"/>
      <c r="BY119" s="1056"/>
      <c r="BZ119" s="1056"/>
      <c r="CA119" s="1056">
        <v>72389981</v>
      </c>
      <c r="CB119" s="1056"/>
      <c r="CC119" s="1056"/>
      <c r="CD119" s="1056"/>
      <c r="CE119" s="1056"/>
      <c r="CF119" s="1057"/>
      <c r="CG119" s="1058"/>
      <c r="CH119" s="1058"/>
      <c r="CI119" s="1058"/>
      <c r="CJ119" s="1059"/>
      <c r="CK119" s="1005"/>
      <c r="CL119" s="1006"/>
      <c r="CM119" s="1060" t="s">
        <v>470</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v>1085028</v>
      </c>
      <c r="DH119" s="1042"/>
      <c r="DI119" s="1042"/>
      <c r="DJ119" s="1042"/>
      <c r="DK119" s="1043"/>
      <c r="DL119" s="1041">
        <v>910881</v>
      </c>
      <c r="DM119" s="1042"/>
      <c r="DN119" s="1042"/>
      <c r="DO119" s="1042"/>
      <c r="DP119" s="1043"/>
      <c r="DQ119" s="1041">
        <v>714125</v>
      </c>
      <c r="DR119" s="1042"/>
      <c r="DS119" s="1042"/>
      <c r="DT119" s="1042"/>
      <c r="DU119" s="1043"/>
      <c r="DV119" s="1044">
        <v>4</v>
      </c>
      <c r="DW119" s="1045"/>
      <c r="DX119" s="1045"/>
      <c r="DY119" s="1045"/>
      <c r="DZ119" s="1046"/>
    </row>
    <row r="120" spans="1:130" s="248" customFormat="1" ht="26.25" customHeight="1" x14ac:dyDescent="0.15">
      <c r="A120" s="1117"/>
      <c r="B120" s="1004"/>
      <c r="C120" s="974" t="s">
        <v>441</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185</v>
      </c>
      <c r="AB120" s="1017"/>
      <c r="AC120" s="1017"/>
      <c r="AD120" s="1017"/>
      <c r="AE120" s="1018"/>
      <c r="AF120" s="1019" t="s">
        <v>467</v>
      </c>
      <c r="AG120" s="1017"/>
      <c r="AH120" s="1017"/>
      <c r="AI120" s="1017"/>
      <c r="AJ120" s="1018"/>
      <c r="AK120" s="1019" t="s">
        <v>466</v>
      </c>
      <c r="AL120" s="1017"/>
      <c r="AM120" s="1017"/>
      <c r="AN120" s="1017"/>
      <c r="AO120" s="1018"/>
      <c r="AP120" s="1020" t="s">
        <v>461</v>
      </c>
      <c r="AQ120" s="1021"/>
      <c r="AR120" s="1021"/>
      <c r="AS120" s="1021"/>
      <c r="AT120" s="1022"/>
      <c r="AU120" s="1047" t="s">
        <v>471</v>
      </c>
      <c r="AV120" s="1048"/>
      <c r="AW120" s="1048"/>
      <c r="AX120" s="1048"/>
      <c r="AY120" s="1049"/>
      <c r="AZ120" s="998" t="s">
        <v>472</v>
      </c>
      <c r="BA120" s="947"/>
      <c r="BB120" s="947"/>
      <c r="BC120" s="947"/>
      <c r="BD120" s="947"/>
      <c r="BE120" s="947"/>
      <c r="BF120" s="947"/>
      <c r="BG120" s="947"/>
      <c r="BH120" s="947"/>
      <c r="BI120" s="947"/>
      <c r="BJ120" s="947"/>
      <c r="BK120" s="947"/>
      <c r="BL120" s="947"/>
      <c r="BM120" s="947"/>
      <c r="BN120" s="947"/>
      <c r="BO120" s="947"/>
      <c r="BP120" s="948"/>
      <c r="BQ120" s="984">
        <v>7795406</v>
      </c>
      <c r="BR120" s="985"/>
      <c r="BS120" s="985"/>
      <c r="BT120" s="985"/>
      <c r="BU120" s="985"/>
      <c r="BV120" s="985">
        <v>7725535</v>
      </c>
      <c r="BW120" s="985"/>
      <c r="BX120" s="985"/>
      <c r="BY120" s="985"/>
      <c r="BZ120" s="985"/>
      <c r="CA120" s="985">
        <v>7809773</v>
      </c>
      <c r="CB120" s="985"/>
      <c r="CC120" s="985"/>
      <c r="CD120" s="985"/>
      <c r="CE120" s="985"/>
      <c r="CF120" s="999">
        <v>43.5</v>
      </c>
      <c r="CG120" s="1000"/>
      <c r="CH120" s="1000"/>
      <c r="CI120" s="1000"/>
      <c r="CJ120" s="1000"/>
      <c r="CK120" s="1065" t="s">
        <v>473</v>
      </c>
      <c r="CL120" s="1066"/>
      <c r="CM120" s="1066"/>
      <c r="CN120" s="1066"/>
      <c r="CO120" s="1067"/>
      <c r="CP120" s="1073" t="s">
        <v>474</v>
      </c>
      <c r="CQ120" s="1074"/>
      <c r="CR120" s="1074"/>
      <c r="CS120" s="1074"/>
      <c r="CT120" s="1074"/>
      <c r="CU120" s="1074"/>
      <c r="CV120" s="1074"/>
      <c r="CW120" s="1074"/>
      <c r="CX120" s="1074"/>
      <c r="CY120" s="1074"/>
      <c r="CZ120" s="1074"/>
      <c r="DA120" s="1074"/>
      <c r="DB120" s="1074"/>
      <c r="DC120" s="1074"/>
      <c r="DD120" s="1074"/>
      <c r="DE120" s="1074"/>
      <c r="DF120" s="1075"/>
      <c r="DG120" s="984" t="s">
        <v>461</v>
      </c>
      <c r="DH120" s="985"/>
      <c r="DI120" s="985"/>
      <c r="DJ120" s="985"/>
      <c r="DK120" s="985"/>
      <c r="DL120" s="985" t="s">
        <v>460</v>
      </c>
      <c r="DM120" s="985"/>
      <c r="DN120" s="985"/>
      <c r="DO120" s="985"/>
      <c r="DP120" s="985"/>
      <c r="DQ120" s="985">
        <v>30124582</v>
      </c>
      <c r="DR120" s="985"/>
      <c r="DS120" s="985"/>
      <c r="DT120" s="985"/>
      <c r="DU120" s="985"/>
      <c r="DV120" s="986">
        <v>167.6</v>
      </c>
      <c r="DW120" s="986"/>
      <c r="DX120" s="986"/>
      <c r="DY120" s="986"/>
      <c r="DZ120" s="987"/>
    </row>
    <row r="121" spans="1:130" s="248" customFormat="1" ht="26.25" customHeight="1" x14ac:dyDescent="0.15">
      <c r="A121" s="1117"/>
      <c r="B121" s="1004"/>
      <c r="C121" s="1025" t="s">
        <v>475</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467</v>
      </c>
      <c r="AB121" s="1017"/>
      <c r="AC121" s="1017"/>
      <c r="AD121" s="1017"/>
      <c r="AE121" s="1018"/>
      <c r="AF121" s="1019" t="s">
        <v>467</v>
      </c>
      <c r="AG121" s="1017"/>
      <c r="AH121" s="1017"/>
      <c r="AI121" s="1017"/>
      <c r="AJ121" s="1018"/>
      <c r="AK121" s="1019" t="s">
        <v>467</v>
      </c>
      <c r="AL121" s="1017"/>
      <c r="AM121" s="1017"/>
      <c r="AN121" s="1017"/>
      <c r="AO121" s="1018"/>
      <c r="AP121" s="1020" t="s">
        <v>460</v>
      </c>
      <c r="AQ121" s="1021"/>
      <c r="AR121" s="1021"/>
      <c r="AS121" s="1021"/>
      <c r="AT121" s="1022"/>
      <c r="AU121" s="1050"/>
      <c r="AV121" s="1051"/>
      <c r="AW121" s="1051"/>
      <c r="AX121" s="1051"/>
      <c r="AY121" s="1052"/>
      <c r="AZ121" s="1007" t="s">
        <v>476</v>
      </c>
      <c r="BA121" s="1008"/>
      <c r="BB121" s="1008"/>
      <c r="BC121" s="1008"/>
      <c r="BD121" s="1008"/>
      <c r="BE121" s="1008"/>
      <c r="BF121" s="1008"/>
      <c r="BG121" s="1008"/>
      <c r="BH121" s="1008"/>
      <c r="BI121" s="1008"/>
      <c r="BJ121" s="1008"/>
      <c r="BK121" s="1008"/>
      <c r="BL121" s="1008"/>
      <c r="BM121" s="1008"/>
      <c r="BN121" s="1008"/>
      <c r="BO121" s="1008"/>
      <c r="BP121" s="1009"/>
      <c r="BQ121" s="977">
        <v>144694</v>
      </c>
      <c r="BR121" s="978"/>
      <c r="BS121" s="978"/>
      <c r="BT121" s="978"/>
      <c r="BU121" s="978"/>
      <c r="BV121" s="978">
        <v>107303</v>
      </c>
      <c r="BW121" s="978"/>
      <c r="BX121" s="978"/>
      <c r="BY121" s="978"/>
      <c r="BZ121" s="978"/>
      <c r="CA121" s="978">
        <v>90183</v>
      </c>
      <c r="CB121" s="978"/>
      <c r="CC121" s="978"/>
      <c r="CD121" s="978"/>
      <c r="CE121" s="978"/>
      <c r="CF121" s="972">
        <v>0.5</v>
      </c>
      <c r="CG121" s="973"/>
      <c r="CH121" s="973"/>
      <c r="CI121" s="973"/>
      <c r="CJ121" s="973"/>
      <c r="CK121" s="1068"/>
      <c r="CL121" s="1069"/>
      <c r="CM121" s="1069"/>
      <c r="CN121" s="1069"/>
      <c r="CO121" s="1070"/>
      <c r="CP121" s="1078" t="s">
        <v>477</v>
      </c>
      <c r="CQ121" s="1079"/>
      <c r="CR121" s="1079"/>
      <c r="CS121" s="1079"/>
      <c r="CT121" s="1079"/>
      <c r="CU121" s="1079"/>
      <c r="CV121" s="1079"/>
      <c r="CW121" s="1079"/>
      <c r="CX121" s="1079"/>
      <c r="CY121" s="1079"/>
      <c r="CZ121" s="1079"/>
      <c r="DA121" s="1079"/>
      <c r="DB121" s="1079"/>
      <c r="DC121" s="1079"/>
      <c r="DD121" s="1079"/>
      <c r="DE121" s="1079"/>
      <c r="DF121" s="1080"/>
      <c r="DG121" s="977" t="s">
        <v>467</v>
      </c>
      <c r="DH121" s="978"/>
      <c r="DI121" s="978"/>
      <c r="DJ121" s="978"/>
      <c r="DK121" s="978"/>
      <c r="DL121" s="978" t="s">
        <v>460</v>
      </c>
      <c r="DM121" s="978"/>
      <c r="DN121" s="978"/>
      <c r="DO121" s="978"/>
      <c r="DP121" s="978"/>
      <c r="DQ121" s="978">
        <v>1246619</v>
      </c>
      <c r="DR121" s="978"/>
      <c r="DS121" s="978"/>
      <c r="DT121" s="978"/>
      <c r="DU121" s="978"/>
      <c r="DV121" s="979">
        <v>6.9</v>
      </c>
      <c r="DW121" s="979"/>
      <c r="DX121" s="979"/>
      <c r="DY121" s="979"/>
      <c r="DZ121" s="980"/>
    </row>
    <row r="122" spans="1:130" s="248" customFormat="1" ht="26.25" customHeight="1" x14ac:dyDescent="0.15">
      <c r="A122" s="1117"/>
      <c r="B122" s="1004"/>
      <c r="C122" s="974" t="s">
        <v>451</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460</v>
      </c>
      <c r="AB122" s="1017"/>
      <c r="AC122" s="1017"/>
      <c r="AD122" s="1017"/>
      <c r="AE122" s="1018"/>
      <c r="AF122" s="1019" t="s">
        <v>478</v>
      </c>
      <c r="AG122" s="1017"/>
      <c r="AH122" s="1017"/>
      <c r="AI122" s="1017"/>
      <c r="AJ122" s="1018"/>
      <c r="AK122" s="1019" t="s">
        <v>467</v>
      </c>
      <c r="AL122" s="1017"/>
      <c r="AM122" s="1017"/>
      <c r="AN122" s="1017"/>
      <c r="AO122" s="1018"/>
      <c r="AP122" s="1020" t="s">
        <v>462</v>
      </c>
      <c r="AQ122" s="1021"/>
      <c r="AR122" s="1021"/>
      <c r="AS122" s="1021"/>
      <c r="AT122" s="1022"/>
      <c r="AU122" s="1050"/>
      <c r="AV122" s="1051"/>
      <c r="AW122" s="1051"/>
      <c r="AX122" s="1051"/>
      <c r="AY122" s="1052"/>
      <c r="AZ122" s="1032" t="s">
        <v>479</v>
      </c>
      <c r="BA122" s="1023"/>
      <c r="BB122" s="1023"/>
      <c r="BC122" s="1023"/>
      <c r="BD122" s="1023"/>
      <c r="BE122" s="1023"/>
      <c r="BF122" s="1023"/>
      <c r="BG122" s="1023"/>
      <c r="BH122" s="1023"/>
      <c r="BI122" s="1023"/>
      <c r="BJ122" s="1023"/>
      <c r="BK122" s="1023"/>
      <c r="BL122" s="1023"/>
      <c r="BM122" s="1023"/>
      <c r="BN122" s="1023"/>
      <c r="BO122" s="1023"/>
      <c r="BP122" s="1024"/>
      <c r="BQ122" s="1055">
        <v>48698759</v>
      </c>
      <c r="BR122" s="1056"/>
      <c r="BS122" s="1056"/>
      <c r="BT122" s="1056"/>
      <c r="BU122" s="1056"/>
      <c r="BV122" s="1056">
        <v>46944078</v>
      </c>
      <c r="BW122" s="1056"/>
      <c r="BX122" s="1056"/>
      <c r="BY122" s="1056"/>
      <c r="BZ122" s="1056"/>
      <c r="CA122" s="1056">
        <v>46080132</v>
      </c>
      <c r="CB122" s="1056"/>
      <c r="CC122" s="1056"/>
      <c r="CD122" s="1056"/>
      <c r="CE122" s="1056"/>
      <c r="CF122" s="1076">
        <v>256.39999999999998</v>
      </c>
      <c r="CG122" s="1077"/>
      <c r="CH122" s="1077"/>
      <c r="CI122" s="1077"/>
      <c r="CJ122" s="1077"/>
      <c r="CK122" s="1068"/>
      <c r="CL122" s="1069"/>
      <c r="CM122" s="1069"/>
      <c r="CN122" s="1069"/>
      <c r="CO122" s="1070"/>
      <c r="CP122" s="1078" t="s">
        <v>480</v>
      </c>
      <c r="CQ122" s="1079"/>
      <c r="CR122" s="1079"/>
      <c r="CS122" s="1079"/>
      <c r="CT122" s="1079"/>
      <c r="CU122" s="1079"/>
      <c r="CV122" s="1079"/>
      <c r="CW122" s="1079"/>
      <c r="CX122" s="1079"/>
      <c r="CY122" s="1079"/>
      <c r="CZ122" s="1079"/>
      <c r="DA122" s="1079"/>
      <c r="DB122" s="1079"/>
      <c r="DC122" s="1079"/>
      <c r="DD122" s="1079"/>
      <c r="DE122" s="1079"/>
      <c r="DF122" s="1080"/>
      <c r="DG122" s="977">
        <v>77120</v>
      </c>
      <c r="DH122" s="978"/>
      <c r="DI122" s="978"/>
      <c r="DJ122" s="978"/>
      <c r="DK122" s="978"/>
      <c r="DL122" s="978">
        <v>118827</v>
      </c>
      <c r="DM122" s="978"/>
      <c r="DN122" s="978"/>
      <c r="DO122" s="978"/>
      <c r="DP122" s="978"/>
      <c r="DQ122" s="978">
        <v>162126</v>
      </c>
      <c r="DR122" s="978"/>
      <c r="DS122" s="978"/>
      <c r="DT122" s="978"/>
      <c r="DU122" s="978"/>
      <c r="DV122" s="979">
        <v>0.9</v>
      </c>
      <c r="DW122" s="979"/>
      <c r="DX122" s="979"/>
      <c r="DY122" s="979"/>
      <c r="DZ122" s="980"/>
    </row>
    <row r="123" spans="1:130" s="248" customFormat="1" ht="26.25" customHeight="1" x14ac:dyDescent="0.15">
      <c r="A123" s="1117"/>
      <c r="B123" s="1004"/>
      <c r="C123" s="974" t="s">
        <v>457</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v>28464</v>
      </c>
      <c r="AB123" s="1017"/>
      <c r="AC123" s="1017"/>
      <c r="AD123" s="1017"/>
      <c r="AE123" s="1018"/>
      <c r="AF123" s="1019" t="s">
        <v>465</v>
      </c>
      <c r="AG123" s="1017"/>
      <c r="AH123" s="1017"/>
      <c r="AI123" s="1017"/>
      <c r="AJ123" s="1018"/>
      <c r="AK123" s="1019" t="s">
        <v>467</v>
      </c>
      <c r="AL123" s="1017"/>
      <c r="AM123" s="1017"/>
      <c r="AN123" s="1017"/>
      <c r="AO123" s="1018"/>
      <c r="AP123" s="1020" t="s">
        <v>467</v>
      </c>
      <c r="AQ123" s="1021"/>
      <c r="AR123" s="1021"/>
      <c r="AS123" s="1021"/>
      <c r="AT123" s="1022"/>
      <c r="AU123" s="1053"/>
      <c r="AV123" s="1054"/>
      <c r="AW123" s="1054"/>
      <c r="AX123" s="1054"/>
      <c r="AY123" s="1054"/>
      <c r="AZ123" s="279" t="s">
        <v>188</v>
      </c>
      <c r="BA123" s="279"/>
      <c r="BB123" s="279"/>
      <c r="BC123" s="279"/>
      <c r="BD123" s="279"/>
      <c r="BE123" s="279"/>
      <c r="BF123" s="279"/>
      <c r="BG123" s="279"/>
      <c r="BH123" s="279"/>
      <c r="BI123" s="279"/>
      <c r="BJ123" s="279"/>
      <c r="BK123" s="279"/>
      <c r="BL123" s="279"/>
      <c r="BM123" s="279"/>
      <c r="BN123" s="279"/>
      <c r="BO123" s="1033" t="s">
        <v>481</v>
      </c>
      <c r="BP123" s="1064"/>
      <c r="BQ123" s="1123">
        <v>56638859</v>
      </c>
      <c r="BR123" s="1124"/>
      <c r="BS123" s="1124"/>
      <c r="BT123" s="1124"/>
      <c r="BU123" s="1124"/>
      <c r="BV123" s="1124">
        <v>54776916</v>
      </c>
      <c r="BW123" s="1124"/>
      <c r="BX123" s="1124"/>
      <c r="BY123" s="1124"/>
      <c r="BZ123" s="1124"/>
      <c r="CA123" s="1124">
        <v>53980088</v>
      </c>
      <c r="CB123" s="1124"/>
      <c r="CC123" s="1124"/>
      <c r="CD123" s="1124"/>
      <c r="CE123" s="1124"/>
      <c r="CF123" s="1057"/>
      <c r="CG123" s="1058"/>
      <c r="CH123" s="1058"/>
      <c r="CI123" s="1058"/>
      <c r="CJ123" s="1059"/>
      <c r="CK123" s="1068"/>
      <c r="CL123" s="1069"/>
      <c r="CM123" s="1069"/>
      <c r="CN123" s="1069"/>
      <c r="CO123" s="1070"/>
      <c r="CP123" s="1078" t="s">
        <v>482</v>
      </c>
      <c r="CQ123" s="1079"/>
      <c r="CR123" s="1079"/>
      <c r="CS123" s="1079"/>
      <c r="CT123" s="1079"/>
      <c r="CU123" s="1079"/>
      <c r="CV123" s="1079"/>
      <c r="CW123" s="1079"/>
      <c r="CX123" s="1079"/>
      <c r="CY123" s="1079"/>
      <c r="CZ123" s="1079"/>
      <c r="DA123" s="1079"/>
      <c r="DB123" s="1079"/>
      <c r="DC123" s="1079"/>
      <c r="DD123" s="1079"/>
      <c r="DE123" s="1079"/>
      <c r="DF123" s="1080"/>
      <c r="DG123" s="1016" t="s">
        <v>460</v>
      </c>
      <c r="DH123" s="1017"/>
      <c r="DI123" s="1017"/>
      <c r="DJ123" s="1017"/>
      <c r="DK123" s="1018"/>
      <c r="DL123" s="1019" t="s">
        <v>460</v>
      </c>
      <c r="DM123" s="1017"/>
      <c r="DN123" s="1017"/>
      <c r="DO123" s="1017"/>
      <c r="DP123" s="1018"/>
      <c r="DQ123" s="1019" t="s">
        <v>460</v>
      </c>
      <c r="DR123" s="1017"/>
      <c r="DS123" s="1017"/>
      <c r="DT123" s="1017"/>
      <c r="DU123" s="1018"/>
      <c r="DV123" s="1020" t="s">
        <v>466</v>
      </c>
      <c r="DW123" s="1021"/>
      <c r="DX123" s="1021"/>
      <c r="DY123" s="1021"/>
      <c r="DZ123" s="1022"/>
    </row>
    <row r="124" spans="1:130" s="248" customFormat="1" ht="26.25" customHeight="1" thickBot="1" x14ac:dyDescent="0.2">
      <c r="A124" s="1117"/>
      <c r="B124" s="1004"/>
      <c r="C124" s="974" t="s">
        <v>463</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467</v>
      </c>
      <c r="AB124" s="1017"/>
      <c r="AC124" s="1017"/>
      <c r="AD124" s="1017"/>
      <c r="AE124" s="1018"/>
      <c r="AF124" s="1019" t="s">
        <v>461</v>
      </c>
      <c r="AG124" s="1017"/>
      <c r="AH124" s="1017"/>
      <c r="AI124" s="1017"/>
      <c r="AJ124" s="1018"/>
      <c r="AK124" s="1019" t="s">
        <v>185</v>
      </c>
      <c r="AL124" s="1017"/>
      <c r="AM124" s="1017"/>
      <c r="AN124" s="1017"/>
      <c r="AO124" s="1018"/>
      <c r="AP124" s="1020" t="s">
        <v>466</v>
      </c>
      <c r="AQ124" s="1021"/>
      <c r="AR124" s="1021"/>
      <c r="AS124" s="1021"/>
      <c r="AT124" s="1022"/>
      <c r="AU124" s="1119" t="s">
        <v>483</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v>121</v>
      </c>
      <c r="BR124" s="1086"/>
      <c r="BS124" s="1086"/>
      <c r="BT124" s="1086"/>
      <c r="BU124" s="1086"/>
      <c r="BV124" s="1086">
        <v>124.4</v>
      </c>
      <c r="BW124" s="1086"/>
      <c r="BX124" s="1086"/>
      <c r="BY124" s="1086"/>
      <c r="BZ124" s="1086"/>
      <c r="CA124" s="1086">
        <v>102.4</v>
      </c>
      <c r="CB124" s="1086"/>
      <c r="CC124" s="1086"/>
      <c r="CD124" s="1086"/>
      <c r="CE124" s="1086"/>
      <c r="CF124" s="1087"/>
      <c r="CG124" s="1088"/>
      <c r="CH124" s="1088"/>
      <c r="CI124" s="1088"/>
      <c r="CJ124" s="1089"/>
      <c r="CK124" s="1071"/>
      <c r="CL124" s="1071"/>
      <c r="CM124" s="1071"/>
      <c r="CN124" s="1071"/>
      <c r="CO124" s="1072"/>
      <c r="CP124" s="1078" t="s">
        <v>484</v>
      </c>
      <c r="CQ124" s="1079"/>
      <c r="CR124" s="1079"/>
      <c r="CS124" s="1079"/>
      <c r="CT124" s="1079"/>
      <c r="CU124" s="1079"/>
      <c r="CV124" s="1079"/>
      <c r="CW124" s="1079"/>
      <c r="CX124" s="1079"/>
      <c r="CY124" s="1079"/>
      <c r="CZ124" s="1079"/>
      <c r="DA124" s="1079"/>
      <c r="DB124" s="1079"/>
      <c r="DC124" s="1079"/>
      <c r="DD124" s="1079"/>
      <c r="DE124" s="1079"/>
      <c r="DF124" s="1080"/>
      <c r="DG124" s="1063">
        <v>36274530</v>
      </c>
      <c r="DH124" s="1042"/>
      <c r="DI124" s="1042"/>
      <c r="DJ124" s="1042"/>
      <c r="DK124" s="1043"/>
      <c r="DL124" s="1041">
        <v>34667893</v>
      </c>
      <c r="DM124" s="1042"/>
      <c r="DN124" s="1042"/>
      <c r="DO124" s="1042"/>
      <c r="DP124" s="1043"/>
      <c r="DQ124" s="1041" t="s">
        <v>460</v>
      </c>
      <c r="DR124" s="1042"/>
      <c r="DS124" s="1042"/>
      <c r="DT124" s="1042"/>
      <c r="DU124" s="1043"/>
      <c r="DV124" s="1044" t="s">
        <v>467</v>
      </c>
      <c r="DW124" s="1045"/>
      <c r="DX124" s="1045"/>
      <c r="DY124" s="1045"/>
      <c r="DZ124" s="1046"/>
    </row>
    <row r="125" spans="1:130" s="248" customFormat="1" ht="26.25" customHeight="1" x14ac:dyDescent="0.15">
      <c r="A125" s="1117"/>
      <c r="B125" s="1004"/>
      <c r="C125" s="974" t="s">
        <v>468</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460</v>
      </c>
      <c r="AB125" s="1017"/>
      <c r="AC125" s="1017"/>
      <c r="AD125" s="1017"/>
      <c r="AE125" s="1018"/>
      <c r="AF125" s="1019" t="s">
        <v>460</v>
      </c>
      <c r="AG125" s="1017"/>
      <c r="AH125" s="1017"/>
      <c r="AI125" s="1017"/>
      <c r="AJ125" s="1018"/>
      <c r="AK125" s="1019" t="s">
        <v>460</v>
      </c>
      <c r="AL125" s="1017"/>
      <c r="AM125" s="1017"/>
      <c r="AN125" s="1017"/>
      <c r="AO125" s="1018"/>
      <c r="AP125" s="1020" t="s">
        <v>467</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485</v>
      </c>
      <c r="CL125" s="1066"/>
      <c r="CM125" s="1066"/>
      <c r="CN125" s="1066"/>
      <c r="CO125" s="1067"/>
      <c r="CP125" s="998" t="s">
        <v>486</v>
      </c>
      <c r="CQ125" s="947"/>
      <c r="CR125" s="947"/>
      <c r="CS125" s="947"/>
      <c r="CT125" s="947"/>
      <c r="CU125" s="947"/>
      <c r="CV125" s="947"/>
      <c r="CW125" s="947"/>
      <c r="CX125" s="947"/>
      <c r="CY125" s="947"/>
      <c r="CZ125" s="947"/>
      <c r="DA125" s="947"/>
      <c r="DB125" s="947"/>
      <c r="DC125" s="947"/>
      <c r="DD125" s="947"/>
      <c r="DE125" s="947"/>
      <c r="DF125" s="948"/>
      <c r="DG125" s="984" t="s">
        <v>460</v>
      </c>
      <c r="DH125" s="985"/>
      <c r="DI125" s="985"/>
      <c r="DJ125" s="985"/>
      <c r="DK125" s="985"/>
      <c r="DL125" s="985" t="s">
        <v>460</v>
      </c>
      <c r="DM125" s="985"/>
      <c r="DN125" s="985"/>
      <c r="DO125" s="985"/>
      <c r="DP125" s="985"/>
      <c r="DQ125" s="985" t="s">
        <v>460</v>
      </c>
      <c r="DR125" s="985"/>
      <c r="DS125" s="985"/>
      <c r="DT125" s="985"/>
      <c r="DU125" s="985"/>
      <c r="DV125" s="986" t="s">
        <v>467</v>
      </c>
      <c r="DW125" s="986"/>
      <c r="DX125" s="986"/>
      <c r="DY125" s="986"/>
      <c r="DZ125" s="987"/>
    </row>
    <row r="126" spans="1:130" s="248" customFormat="1" ht="26.25" customHeight="1" thickBot="1" x14ac:dyDescent="0.2">
      <c r="A126" s="1117"/>
      <c r="B126" s="1004"/>
      <c r="C126" s="974" t="s">
        <v>470</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v>183809</v>
      </c>
      <c r="AB126" s="1017"/>
      <c r="AC126" s="1017"/>
      <c r="AD126" s="1017"/>
      <c r="AE126" s="1018"/>
      <c r="AF126" s="1019">
        <v>178721</v>
      </c>
      <c r="AG126" s="1017"/>
      <c r="AH126" s="1017"/>
      <c r="AI126" s="1017"/>
      <c r="AJ126" s="1018"/>
      <c r="AK126" s="1019">
        <v>177304</v>
      </c>
      <c r="AL126" s="1017"/>
      <c r="AM126" s="1017"/>
      <c r="AN126" s="1017"/>
      <c r="AO126" s="1018"/>
      <c r="AP126" s="1020">
        <v>1</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487</v>
      </c>
      <c r="CQ126" s="1008"/>
      <c r="CR126" s="1008"/>
      <c r="CS126" s="1008"/>
      <c r="CT126" s="1008"/>
      <c r="CU126" s="1008"/>
      <c r="CV126" s="1008"/>
      <c r="CW126" s="1008"/>
      <c r="CX126" s="1008"/>
      <c r="CY126" s="1008"/>
      <c r="CZ126" s="1008"/>
      <c r="DA126" s="1008"/>
      <c r="DB126" s="1008"/>
      <c r="DC126" s="1008"/>
      <c r="DD126" s="1008"/>
      <c r="DE126" s="1008"/>
      <c r="DF126" s="1009"/>
      <c r="DG126" s="977" t="s">
        <v>467</v>
      </c>
      <c r="DH126" s="978"/>
      <c r="DI126" s="978"/>
      <c r="DJ126" s="978"/>
      <c r="DK126" s="978"/>
      <c r="DL126" s="978" t="s">
        <v>467</v>
      </c>
      <c r="DM126" s="978"/>
      <c r="DN126" s="978"/>
      <c r="DO126" s="978"/>
      <c r="DP126" s="978"/>
      <c r="DQ126" s="978" t="s">
        <v>467</v>
      </c>
      <c r="DR126" s="978"/>
      <c r="DS126" s="978"/>
      <c r="DT126" s="978"/>
      <c r="DU126" s="978"/>
      <c r="DV126" s="979" t="s">
        <v>467</v>
      </c>
      <c r="DW126" s="979"/>
      <c r="DX126" s="979"/>
      <c r="DY126" s="979"/>
      <c r="DZ126" s="980"/>
    </row>
    <row r="127" spans="1:130" s="248" customFormat="1" ht="26.25" customHeight="1" x14ac:dyDescent="0.15">
      <c r="A127" s="1118"/>
      <c r="B127" s="1006"/>
      <c r="C127" s="1060" t="s">
        <v>488</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467</v>
      </c>
      <c r="AB127" s="1017"/>
      <c r="AC127" s="1017"/>
      <c r="AD127" s="1017"/>
      <c r="AE127" s="1018"/>
      <c r="AF127" s="1019" t="s">
        <v>185</v>
      </c>
      <c r="AG127" s="1017"/>
      <c r="AH127" s="1017"/>
      <c r="AI127" s="1017"/>
      <c r="AJ127" s="1018"/>
      <c r="AK127" s="1019" t="s">
        <v>462</v>
      </c>
      <c r="AL127" s="1017"/>
      <c r="AM127" s="1017"/>
      <c r="AN127" s="1017"/>
      <c r="AO127" s="1018"/>
      <c r="AP127" s="1020" t="s">
        <v>460</v>
      </c>
      <c r="AQ127" s="1021"/>
      <c r="AR127" s="1021"/>
      <c r="AS127" s="1021"/>
      <c r="AT127" s="1022"/>
      <c r="AU127" s="284"/>
      <c r="AV127" s="284"/>
      <c r="AW127" s="284"/>
      <c r="AX127" s="1090" t="s">
        <v>489</v>
      </c>
      <c r="AY127" s="1091"/>
      <c r="AZ127" s="1091"/>
      <c r="BA127" s="1091"/>
      <c r="BB127" s="1091"/>
      <c r="BC127" s="1091"/>
      <c r="BD127" s="1091"/>
      <c r="BE127" s="1092"/>
      <c r="BF127" s="1093" t="s">
        <v>490</v>
      </c>
      <c r="BG127" s="1091"/>
      <c r="BH127" s="1091"/>
      <c r="BI127" s="1091"/>
      <c r="BJ127" s="1091"/>
      <c r="BK127" s="1091"/>
      <c r="BL127" s="1092"/>
      <c r="BM127" s="1093" t="s">
        <v>491</v>
      </c>
      <c r="BN127" s="1091"/>
      <c r="BO127" s="1091"/>
      <c r="BP127" s="1091"/>
      <c r="BQ127" s="1091"/>
      <c r="BR127" s="1091"/>
      <c r="BS127" s="1092"/>
      <c r="BT127" s="1093" t="s">
        <v>492</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493</v>
      </c>
      <c r="CQ127" s="1008"/>
      <c r="CR127" s="1008"/>
      <c r="CS127" s="1008"/>
      <c r="CT127" s="1008"/>
      <c r="CU127" s="1008"/>
      <c r="CV127" s="1008"/>
      <c r="CW127" s="1008"/>
      <c r="CX127" s="1008"/>
      <c r="CY127" s="1008"/>
      <c r="CZ127" s="1008"/>
      <c r="DA127" s="1008"/>
      <c r="DB127" s="1008"/>
      <c r="DC127" s="1008"/>
      <c r="DD127" s="1008"/>
      <c r="DE127" s="1008"/>
      <c r="DF127" s="1009"/>
      <c r="DG127" s="977" t="s">
        <v>478</v>
      </c>
      <c r="DH127" s="978"/>
      <c r="DI127" s="978"/>
      <c r="DJ127" s="978"/>
      <c r="DK127" s="978"/>
      <c r="DL127" s="978" t="s">
        <v>467</v>
      </c>
      <c r="DM127" s="978"/>
      <c r="DN127" s="978"/>
      <c r="DO127" s="978"/>
      <c r="DP127" s="978"/>
      <c r="DQ127" s="978" t="s">
        <v>460</v>
      </c>
      <c r="DR127" s="978"/>
      <c r="DS127" s="978"/>
      <c r="DT127" s="978"/>
      <c r="DU127" s="978"/>
      <c r="DV127" s="979" t="s">
        <v>462</v>
      </c>
      <c r="DW127" s="979"/>
      <c r="DX127" s="979"/>
      <c r="DY127" s="979"/>
      <c r="DZ127" s="980"/>
    </row>
    <row r="128" spans="1:130" s="248" customFormat="1" ht="26.25" customHeight="1" thickBot="1" x14ac:dyDescent="0.2">
      <c r="A128" s="1101" t="s">
        <v>494</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495</v>
      </c>
      <c r="X128" s="1103"/>
      <c r="Y128" s="1103"/>
      <c r="Z128" s="1104"/>
      <c r="AA128" s="1105">
        <v>73190</v>
      </c>
      <c r="AB128" s="1106"/>
      <c r="AC128" s="1106"/>
      <c r="AD128" s="1106"/>
      <c r="AE128" s="1107"/>
      <c r="AF128" s="1108">
        <v>70341</v>
      </c>
      <c r="AG128" s="1106"/>
      <c r="AH128" s="1106"/>
      <c r="AI128" s="1106"/>
      <c r="AJ128" s="1107"/>
      <c r="AK128" s="1108">
        <v>65832</v>
      </c>
      <c r="AL128" s="1106"/>
      <c r="AM128" s="1106"/>
      <c r="AN128" s="1106"/>
      <c r="AO128" s="1107"/>
      <c r="AP128" s="1109"/>
      <c r="AQ128" s="1110"/>
      <c r="AR128" s="1110"/>
      <c r="AS128" s="1110"/>
      <c r="AT128" s="1111"/>
      <c r="AU128" s="284"/>
      <c r="AV128" s="284"/>
      <c r="AW128" s="284"/>
      <c r="AX128" s="946" t="s">
        <v>496</v>
      </c>
      <c r="AY128" s="947"/>
      <c r="AZ128" s="947"/>
      <c r="BA128" s="947"/>
      <c r="BB128" s="947"/>
      <c r="BC128" s="947"/>
      <c r="BD128" s="947"/>
      <c r="BE128" s="948"/>
      <c r="BF128" s="1112" t="s">
        <v>467</v>
      </c>
      <c r="BG128" s="1113"/>
      <c r="BH128" s="1113"/>
      <c r="BI128" s="1113"/>
      <c r="BJ128" s="1113"/>
      <c r="BK128" s="1113"/>
      <c r="BL128" s="1114"/>
      <c r="BM128" s="1112">
        <v>12.31</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497</v>
      </c>
      <c r="CQ128" s="1095"/>
      <c r="CR128" s="1095"/>
      <c r="CS128" s="1095"/>
      <c r="CT128" s="1095"/>
      <c r="CU128" s="1095"/>
      <c r="CV128" s="1095"/>
      <c r="CW128" s="1095"/>
      <c r="CX128" s="1095"/>
      <c r="CY128" s="1095"/>
      <c r="CZ128" s="1095"/>
      <c r="DA128" s="1095"/>
      <c r="DB128" s="1095"/>
      <c r="DC128" s="1095"/>
      <c r="DD128" s="1095"/>
      <c r="DE128" s="1095"/>
      <c r="DF128" s="1096"/>
      <c r="DG128" s="1097" t="s">
        <v>467</v>
      </c>
      <c r="DH128" s="1098"/>
      <c r="DI128" s="1098"/>
      <c r="DJ128" s="1098"/>
      <c r="DK128" s="1098"/>
      <c r="DL128" s="1098" t="s">
        <v>467</v>
      </c>
      <c r="DM128" s="1098"/>
      <c r="DN128" s="1098"/>
      <c r="DO128" s="1098"/>
      <c r="DP128" s="1098"/>
      <c r="DQ128" s="1098" t="s">
        <v>185</v>
      </c>
      <c r="DR128" s="1098"/>
      <c r="DS128" s="1098"/>
      <c r="DT128" s="1098"/>
      <c r="DU128" s="1098"/>
      <c r="DV128" s="1099" t="s">
        <v>465</v>
      </c>
      <c r="DW128" s="1099"/>
      <c r="DX128" s="1099"/>
      <c r="DY128" s="1099"/>
      <c r="DZ128" s="1100"/>
    </row>
    <row r="129" spans="1:131" s="248" customFormat="1" ht="26.25" customHeight="1" x14ac:dyDescent="0.15">
      <c r="A129" s="988" t="s">
        <v>108</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498</v>
      </c>
      <c r="X129" s="1132"/>
      <c r="Y129" s="1132"/>
      <c r="Z129" s="1133"/>
      <c r="AA129" s="1016">
        <v>21562936</v>
      </c>
      <c r="AB129" s="1017"/>
      <c r="AC129" s="1017"/>
      <c r="AD129" s="1017"/>
      <c r="AE129" s="1018"/>
      <c r="AF129" s="1019">
        <v>21608530</v>
      </c>
      <c r="AG129" s="1017"/>
      <c r="AH129" s="1017"/>
      <c r="AI129" s="1017"/>
      <c r="AJ129" s="1018"/>
      <c r="AK129" s="1019">
        <v>22041079</v>
      </c>
      <c r="AL129" s="1017"/>
      <c r="AM129" s="1017"/>
      <c r="AN129" s="1017"/>
      <c r="AO129" s="1018"/>
      <c r="AP129" s="1134"/>
      <c r="AQ129" s="1135"/>
      <c r="AR129" s="1135"/>
      <c r="AS129" s="1135"/>
      <c r="AT129" s="1136"/>
      <c r="AU129" s="286"/>
      <c r="AV129" s="286"/>
      <c r="AW129" s="286"/>
      <c r="AX129" s="1125" t="s">
        <v>499</v>
      </c>
      <c r="AY129" s="1008"/>
      <c r="AZ129" s="1008"/>
      <c r="BA129" s="1008"/>
      <c r="BB129" s="1008"/>
      <c r="BC129" s="1008"/>
      <c r="BD129" s="1008"/>
      <c r="BE129" s="1009"/>
      <c r="BF129" s="1126" t="s">
        <v>185</v>
      </c>
      <c r="BG129" s="1127"/>
      <c r="BH129" s="1127"/>
      <c r="BI129" s="1127"/>
      <c r="BJ129" s="1127"/>
      <c r="BK129" s="1127"/>
      <c r="BL129" s="1128"/>
      <c r="BM129" s="1126">
        <v>17.309999999999999</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500</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501</v>
      </c>
      <c r="X130" s="1132"/>
      <c r="Y130" s="1132"/>
      <c r="Z130" s="1133"/>
      <c r="AA130" s="1016">
        <v>4183035</v>
      </c>
      <c r="AB130" s="1017"/>
      <c r="AC130" s="1017"/>
      <c r="AD130" s="1017"/>
      <c r="AE130" s="1018"/>
      <c r="AF130" s="1019">
        <v>4253757</v>
      </c>
      <c r="AG130" s="1017"/>
      <c r="AH130" s="1017"/>
      <c r="AI130" s="1017"/>
      <c r="AJ130" s="1018"/>
      <c r="AK130" s="1019">
        <v>4071781</v>
      </c>
      <c r="AL130" s="1017"/>
      <c r="AM130" s="1017"/>
      <c r="AN130" s="1017"/>
      <c r="AO130" s="1018"/>
      <c r="AP130" s="1134"/>
      <c r="AQ130" s="1135"/>
      <c r="AR130" s="1135"/>
      <c r="AS130" s="1135"/>
      <c r="AT130" s="1136"/>
      <c r="AU130" s="286"/>
      <c r="AV130" s="286"/>
      <c r="AW130" s="286"/>
      <c r="AX130" s="1125" t="s">
        <v>502</v>
      </c>
      <c r="AY130" s="1008"/>
      <c r="AZ130" s="1008"/>
      <c r="BA130" s="1008"/>
      <c r="BB130" s="1008"/>
      <c r="BC130" s="1008"/>
      <c r="BD130" s="1008"/>
      <c r="BE130" s="1009"/>
      <c r="BF130" s="1162">
        <v>12.7</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503</v>
      </c>
      <c r="X131" s="1170"/>
      <c r="Y131" s="1170"/>
      <c r="Z131" s="1171"/>
      <c r="AA131" s="1063">
        <v>17379901</v>
      </c>
      <c r="AB131" s="1042"/>
      <c r="AC131" s="1042"/>
      <c r="AD131" s="1042"/>
      <c r="AE131" s="1043"/>
      <c r="AF131" s="1041">
        <v>17354773</v>
      </c>
      <c r="AG131" s="1042"/>
      <c r="AH131" s="1042"/>
      <c r="AI131" s="1042"/>
      <c r="AJ131" s="1043"/>
      <c r="AK131" s="1041">
        <v>17969298</v>
      </c>
      <c r="AL131" s="1042"/>
      <c r="AM131" s="1042"/>
      <c r="AN131" s="1042"/>
      <c r="AO131" s="1043"/>
      <c r="AP131" s="1172"/>
      <c r="AQ131" s="1173"/>
      <c r="AR131" s="1173"/>
      <c r="AS131" s="1173"/>
      <c r="AT131" s="1174"/>
      <c r="AU131" s="286"/>
      <c r="AV131" s="286"/>
      <c r="AW131" s="286"/>
      <c r="AX131" s="1144" t="s">
        <v>504</v>
      </c>
      <c r="AY131" s="1095"/>
      <c r="AZ131" s="1095"/>
      <c r="BA131" s="1095"/>
      <c r="BB131" s="1095"/>
      <c r="BC131" s="1095"/>
      <c r="BD131" s="1095"/>
      <c r="BE131" s="1096"/>
      <c r="BF131" s="1145">
        <v>102.4</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505</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506</v>
      </c>
      <c r="W132" s="1155"/>
      <c r="X132" s="1155"/>
      <c r="Y132" s="1155"/>
      <c r="Z132" s="1156"/>
      <c r="AA132" s="1157">
        <v>12.747189990000001</v>
      </c>
      <c r="AB132" s="1158"/>
      <c r="AC132" s="1158"/>
      <c r="AD132" s="1158"/>
      <c r="AE132" s="1159"/>
      <c r="AF132" s="1160">
        <v>13.85173404</v>
      </c>
      <c r="AG132" s="1158"/>
      <c r="AH132" s="1158"/>
      <c r="AI132" s="1158"/>
      <c r="AJ132" s="1159"/>
      <c r="AK132" s="1160">
        <v>11.62468339</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507</v>
      </c>
      <c r="W133" s="1138"/>
      <c r="X133" s="1138"/>
      <c r="Y133" s="1138"/>
      <c r="Z133" s="1139"/>
      <c r="AA133" s="1140">
        <v>12.9</v>
      </c>
      <c r="AB133" s="1141"/>
      <c r="AC133" s="1141"/>
      <c r="AD133" s="1141"/>
      <c r="AE133" s="1142"/>
      <c r="AF133" s="1140">
        <v>13.4</v>
      </c>
      <c r="AG133" s="1141"/>
      <c r="AH133" s="1141"/>
      <c r="AI133" s="1141"/>
      <c r="AJ133" s="1142"/>
      <c r="AK133" s="1140">
        <v>12.7</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KNwnJS28+b/U6eP8q8wLehbsWMx4bcS7yxRQMlP6x/rNVNaMom0/KuzciqQwX1naAn75cs53QE+a8mCaP4qY+g==" saltValue="rbjbGEqYqOo8owMI+2koi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508</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sS7GULxhUseNNQH5RepoekMn/sY2VhCTvteeOV/lgVE9YSne+8mLYRolPIdXthJCpHU2SrEG0JOoWXijDOIdXQ==" saltValue="fl0PO1+m8idANo5H7gRH+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bFjIkRgWe47PNzPecQbAEP5g6ILFx+tZONRA6wbuPYuT9a9Lr0HI3PO3JsJNOqEMsD+gHVnw/nJP/tFYPlumQ==" saltValue="HiTm8/KDevx/GyIOJc8F5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510</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511</v>
      </c>
      <c r="AP7" s="305"/>
      <c r="AQ7" s="306" t="s">
        <v>512</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513</v>
      </c>
      <c r="AQ8" s="312" t="s">
        <v>514</v>
      </c>
      <c r="AR8" s="313" t="s">
        <v>515</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516</v>
      </c>
      <c r="AL9" s="1178"/>
      <c r="AM9" s="1178"/>
      <c r="AN9" s="1179"/>
      <c r="AO9" s="314">
        <v>6190838</v>
      </c>
      <c r="AP9" s="314">
        <v>106302</v>
      </c>
      <c r="AQ9" s="315">
        <v>81198</v>
      </c>
      <c r="AR9" s="316">
        <v>30.9</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517</v>
      </c>
      <c r="AL10" s="1178"/>
      <c r="AM10" s="1178"/>
      <c r="AN10" s="1179"/>
      <c r="AO10" s="317">
        <v>53239</v>
      </c>
      <c r="AP10" s="317">
        <v>914</v>
      </c>
      <c r="AQ10" s="318">
        <v>5531</v>
      </c>
      <c r="AR10" s="319">
        <v>-83.5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518</v>
      </c>
      <c r="AL11" s="1178"/>
      <c r="AM11" s="1178"/>
      <c r="AN11" s="1179"/>
      <c r="AO11" s="317">
        <v>1006</v>
      </c>
      <c r="AP11" s="317">
        <v>17</v>
      </c>
      <c r="AQ11" s="318">
        <v>1383</v>
      </c>
      <c r="AR11" s="319">
        <v>-98.8</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519</v>
      </c>
      <c r="AL12" s="1178"/>
      <c r="AM12" s="1178"/>
      <c r="AN12" s="1179"/>
      <c r="AO12" s="317" t="s">
        <v>520</v>
      </c>
      <c r="AP12" s="317" t="s">
        <v>520</v>
      </c>
      <c r="AQ12" s="318">
        <v>8</v>
      </c>
      <c r="AR12" s="319" t="s">
        <v>520</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521</v>
      </c>
      <c r="AL13" s="1178"/>
      <c r="AM13" s="1178"/>
      <c r="AN13" s="1179"/>
      <c r="AO13" s="317">
        <v>87228</v>
      </c>
      <c r="AP13" s="317">
        <v>1498</v>
      </c>
      <c r="AQ13" s="318">
        <v>2870</v>
      </c>
      <c r="AR13" s="319">
        <v>-47.8</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522</v>
      </c>
      <c r="AL14" s="1178"/>
      <c r="AM14" s="1178"/>
      <c r="AN14" s="1179"/>
      <c r="AO14" s="317">
        <v>84144</v>
      </c>
      <c r="AP14" s="317">
        <v>1445</v>
      </c>
      <c r="AQ14" s="318">
        <v>1754</v>
      </c>
      <c r="AR14" s="319">
        <v>-17.600000000000001</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523</v>
      </c>
      <c r="AL15" s="1184"/>
      <c r="AM15" s="1184"/>
      <c r="AN15" s="1185"/>
      <c r="AO15" s="317">
        <v>-488071</v>
      </c>
      <c r="AP15" s="317">
        <v>-8381</v>
      </c>
      <c r="AQ15" s="318">
        <v>-6387</v>
      </c>
      <c r="AR15" s="319">
        <v>31.2</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188</v>
      </c>
      <c r="AL16" s="1184"/>
      <c r="AM16" s="1184"/>
      <c r="AN16" s="1185"/>
      <c r="AO16" s="317">
        <v>5928384</v>
      </c>
      <c r="AP16" s="317">
        <v>101796</v>
      </c>
      <c r="AQ16" s="318">
        <v>86357</v>
      </c>
      <c r="AR16" s="319">
        <v>17.899999999999999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524</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525</v>
      </c>
      <c r="AP20" s="326" t="s">
        <v>526</v>
      </c>
      <c r="AQ20" s="327" t="s">
        <v>527</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528</v>
      </c>
      <c r="AL21" s="1187"/>
      <c r="AM21" s="1187"/>
      <c r="AN21" s="1188"/>
      <c r="AO21" s="330">
        <v>11.62</v>
      </c>
      <c r="AP21" s="331">
        <v>8.1999999999999993</v>
      </c>
      <c r="AQ21" s="332">
        <v>3.42</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529</v>
      </c>
      <c r="AL22" s="1187"/>
      <c r="AM22" s="1187"/>
      <c r="AN22" s="1188"/>
      <c r="AO22" s="335">
        <v>93.4</v>
      </c>
      <c r="AP22" s="336">
        <v>98</v>
      </c>
      <c r="AQ22" s="337">
        <v>-4.5999999999999996</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532</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511</v>
      </c>
      <c r="AP30" s="305"/>
      <c r="AQ30" s="306" t="s">
        <v>512</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513</v>
      </c>
      <c r="AQ31" s="312" t="s">
        <v>514</v>
      </c>
      <c r="AR31" s="313" t="s">
        <v>515</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533</v>
      </c>
      <c r="AL32" s="1181"/>
      <c r="AM32" s="1181"/>
      <c r="AN32" s="1182"/>
      <c r="AO32" s="345">
        <v>3486609</v>
      </c>
      <c r="AP32" s="345">
        <v>59868</v>
      </c>
      <c r="AQ32" s="346">
        <v>54377</v>
      </c>
      <c r="AR32" s="347">
        <v>10.1</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534</v>
      </c>
      <c r="AL33" s="1181"/>
      <c r="AM33" s="1181"/>
      <c r="AN33" s="1182"/>
      <c r="AO33" s="345" t="s">
        <v>520</v>
      </c>
      <c r="AP33" s="345" t="s">
        <v>520</v>
      </c>
      <c r="AQ33" s="346" t="s">
        <v>520</v>
      </c>
      <c r="AR33" s="347" t="s">
        <v>520</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535</v>
      </c>
      <c r="AL34" s="1181"/>
      <c r="AM34" s="1181"/>
      <c r="AN34" s="1182"/>
      <c r="AO34" s="345" t="s">
        <v>520</v>
      </c>
      <c r="AP34" s="345" t="s">
        <v>520</v>
      </c>
      <c r="AQ34" s="346">
        <v>3</v>
      </c>
      <c r="AR34" s="347" t="s">
        <v>520</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536</v>
      </c>
      <c r="AL35" s="1181"/>
      <c r="AM35" s="1181"/>
      <c r="AN35" s="1182"/>
      <c r="AO35" s="345">
        <v>2561635</v>
      </c>
      <c r="AP35" s="345">
        <v>43986</v>
      </c>
      <c r="AQ35" s="346">
        <v>13654</v>
      </c>
      <c r="AR35" s="347">
        <v>222.1</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537</v>
      </c>
      <c r="AL36" s="1181"/>
      <c r="AM36" s="1181"/>
      <c r="AN36" s="1182"/>
      <c r="AO36" s="345">
        <v>939</v>
      </c>
      <c r="AP36" s="345">
        <v>16</v>
      </c>
      <c r="AQ36" s="346">
        <v>1462</v>
      </c>
      <c r="AR36" s="347">
        <v>-98.9</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538</v>
      </c>
      <c r="AL37" s="1181"/>
      <c r="AM37" s="1181"/>
      <c r="AN37" s="1182"/>
      <c r="AO37" s="345">
        <v>177304</v>
      </c>
      <c r="AP37" s="345">
        <v>3044</v>
      </c>
      <c r="AQ37" s="346">
        <v>670</v>
      </c>
      <c r="AR37" s="347">
        <v>354.3</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539</v>
      </c>
      <c r="AL38" s="1190"/>
      <c r="AM38" s="1190"/>
      <c r="AN38" s="1191"/>
      <c r="AO38" s="348" t="s">
        <v>520</v>
      </c>
      <c r="AP38" s="348" t="s">
        <v>520</v>
      </c>
      <c r="AQ38" s="349">
        <v>1</v>
      </c>
      <c r="AR38" s="337" t="s">
        <v>520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540</v>
      </c>
      <c r="AL39" s="1190"/>
      <c r="AM39" s="1190"/>
      <c r="AN39" s="1191"/>
      <c r="AO39" s="345">
        <v>-65832</v>
      </c>
      <c r="AP39" s="345">
        <v>-1130</v>
      </c>
      <c r="AQ39" s="346">
        <v>-4140</v>
      </c>
      <c r="AR39" s="347">
        <v>-72.7</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541</v>
      </c>
      <c r="AL40" s="1181"/>
      <c r="AM40" s="1181"/>
      <c r="AN40" s="1182"/>
      <c r="AO40" s="345">
        <v>-4071781</v>
      </c>
      <c r="AP40" s="345">
        <v>-69916</v>
      </c>
      <c r="AQ40" s="346">
        <v>-48517</v>
      </c>
      <c r="AR40" s="347">
        <v>44.1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299</v>
      </c>
      <c r="AL41" s="1193"/>
      <c r="AM41" s="1193"/>
      <c r="AN41" s="1194"/>
      <c r="AO41" s="345">
        <v>2088874</v>
      </c>
      <c r="AP41" s="345">
        <v>35868</v>
      </c>
      <c r="AQ41" s="346">
        <v>17509</v>
      </c>
      <c r="AR41" s="347">
        <v>104.9</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542</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544</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511</v>
      </c>
      <c r="AN49" s="1197" t="s">
        <v>545</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546</v>
      </c>
      <c r="AO50" s="362" t="s">
        <v>547</v>
      </c>
      <c r="AP50" s="363" t="s">
        <v>548</v>
      </c>
      <c r="AQ50" s="364" t="s">
        <v>549</v>
      </c>
      <c r="AR50" s="365" t="s">
        <v>550</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551</v>
      </c>
      <c r="AL51" s="358"/>
      <c r="AM51" s="366">
        <v>3661705</v>
      </c>
      <c r="AN51" s="367">
        <v>58458</v>
      </c>
      <c r="AO51" s="368">
        <v>-3</v>
      </c>
      <c r="AP51" s="369">
        <v>67319</v>
      </c>
      <c r="AQ51" s="370">
        <v>-27</v>
      </c>
      <c r="AR51" s="371">
        <v>24</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552</v>
      </c>
      <c r="AM52" s="374">
        <v>2653797</v>
      </c>
      <c r="AN52" s="375">
        <v>42367</v>
      </c>
      <c r="AO52" s="376">
        <v>-2.8</v>
      </c>
      <c r="AP52" s="377">
        <v>38101</v>
      </c>
      <c r="AQ52" s="378">
        <v>2.4</v>
      </c>
      <c r="AR52" s="379">
        <v>-5.2</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553</v>
      </c>
      <c r="AL53" s="358"/>
      <c r="AM53" s="366">
        <v>4605425</v>
      </c>
      <c r="AN53" s="367">
        <v>74915</v>
      </c>
      <c r="AO53" s="368">
        <v>28.2</v>
      </c>
      <c r="AP53" s="369">
        <v>70615</v>
      </c>
      <c r="AQ53" s="370">
        <v>4.9000000000000004</v>
      </c>
      <c r="AR53" s="371">
        <v>23.3</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552</v>
      </c>
      <c r="AM54" s="374">
        <v>3302733</v>
      </c>
      <c r="AN54" s="375">
        <v>53725</v>
      </c>
      <c r="AO54" s="376">
        <v>26.8</v>
      </c>
      <c r="AP54" s="377">
        <v>37382</v>
      </c>
      <c r="AQ54" s="378">
        <v>-1.9</v>
      </c>
      <c r="AR54" s="379">
        <v>28.7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554</v>
      </c>
      <c r="AL55" s="358"/>
      <c r="AM55" s="366">
        <v>5442920</v>
      </c>
      <c r="AN55" s="367">
        <v>90206</v>
      </c>
      <c r="AO55" s="368">
        <v>20.399999999999999</v>
      </c>
      <c r="AP55" s="369">
        <v>69185</v>
      </c>
      <c r="AQ55" s="370">
        <v>-2</v>
      </c>
      <c r="AR55" s="371">
        <v>22.4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552</v>
      </c>
      <c r="AM56" s="374">
        <v>4579545</v>
      </c>
      <c r="AN56" s="375">
        <v>75897</v>
      </c>
      <c r="AO56" s="376">
        <v>41.3</v>
      </c>
      <c r="AP56" s="377">
        <v>38519</v>
      </c>
      <c r="AQ56" s="378">
        <v>3</v>
      </c>
      <c r="AR56" s="379">
        <v>38.299999999999997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555</v>
      </c>
      <c r="AL57" s="358"/>
      <c r="AM57" s="366">
        <v>4531311</v>
      </c>
      <c r="AN57" s="367">
        <v>76492</v>
      </c>
      <c r="AO57" s="368">
        <v>-15.2</v>
      </c>
      <c r="AP57" s="369">
        <v>70166</v>
      </c>
      <c r="AQ57" s="370">
        <v>1.4</v>
      </c>
      <c r="AR57" s="371">
        <v>-16.600000000000001</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552</v>
      </c>
      <c r="AM58" s="374">
        <v>2987817</v>
      </c>
      <c r="AN58" s="375">
        <v>50437</v>
      </c>
      <c r="AO58" s="376">
        <v>-33.5</v>
      </c>
      <c r="AP58" s="377">
        <v>36115</v>
      </c>
      <c r="AQ58" s="378">
        <v>-6.2</v>
      </c>
      <c r="AR58" s="379">
        <v>-27.3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556</v>
      </c>
      <c r="AL59" s="358"/>
      <c r="AM59" s="366">
        <v>3285456</v>
      </c>
      <c r="AN59" s="367">
        <v>56414</v>
      </c>
      <c r="AO59" s="368">
        <v>-26.2</v>
      </c>
      <c r="AP59" s="369">
        <v>70329</v>
      </c>
      <c r="AQ59" s="370">
        <v>0.2</v>
      </c>
      <c r="AR59" s="371">
        <v>-26.4</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552</v>
      </c>
      <c r="AM60" s="374">
        <v>2352336</v>
      </c>
      <c r="AN60" s="375">
        <v>40392</v>
      </c>
      <c r="AO60" s="376">
        <v>-19.899999999999999</v>
      </c>
      <c r="AP60" s="377">
        <v>39403</v>
      </c>
      <c r="AQ60" s="378">
        <v>9.1</v>
      </c>
      <c r="AR60" s="379">
        <v>-29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557</v>
      </c>
      <c r="AL61" s="380"/>
      <c r="AM61" s="381">
        <v>4305363</v>
      </c>
      <c r="AN61" s="382">
        <v>71297</v>
      </c>
      <c r="AO61" s="383">
        <v>0.8</v>
      </c>
      <c r="AP61" s="384">
        <v>69523</v>
      </c>
      <c r="AQ61" s="385">
        <v>-4.5</v>
      </c>
      <c r="AR61" s="371">
        <v>5.3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552</v>
      </c>
      <c r="AM62" s="374">
        <v>3175246</v>
      </c>
      <c r="AN62" s="375">
        <v>52564</v>
      </c>
      <c r="AO62" s="376">
        <v>2.4</v>
      </c>
      <c r="AP62" s="377">
        <v>37904</v>
      </c>
      <c r="AQ62" s="378">
        <v>1.3</v>
      </c>
      <c r="AR62" s="379">
        <v>1.1000000000000001</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0p44FzlF/DL6vdCFq2OguUZRifXiPei7vHKrCk8b5YuREpIU2xK7MP2nydgKrMRManCx4V1aOOYS+73eVuI+kw==" saltValue="ksLlzNAnxW3MrTX7xGfjz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7" zoomScaleNormal="87"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559</v>
      </c>
    </row>
    <row r="120" spans="125:125" ht="13.5" hidden="1" customHeight="1" x14ac:dyDescent="0.15"/>
    <row r="121" spans="125:125" ht="13.5" hidden="1" customHeight="1" x14ac:dyDescent="0.15">
      <c r="DU121" s="292"/>
    </row>
  </sheetData>
  <sheetProtection algorithmName="SHA-512" hashValue="KeOIKWLE/7/IbxXI9WJoRz2eYInYhPM9Yw7Hd1PREvG7wYxJj7kCxmwVYHm/nZIDU6qCfqjVf7sivSRabaEfXg==" saltValue="Nj+ELwdMqEwx0bZIlRs1w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560</v>
      </c>
    </row>
  </sheetData>
  <sheetProtection algorithmName="SHA-512" hashValue="0ZlkdJ3+owOYc+6FZXt5z5leqXYu+wfWuqwdDNkhB8NbkilfxYrKuyYv5O4YFDAUzoo+NG5RGBugSAQMheYFWg==" saltValue="Gk/RtmbFIMg0nXcW8kdTt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200" t="s">
        <v>3</v>
      </c>
      <c r="D47" s="1200"/>
      <c r="E47" s="1201"/>
      <c r="F47" s="11">
        <v>6.87</v>
      </c>
      <c r="G47" s="12">
        <v>2.52</v>
      </c>
      <c r="H47" s="12">
        <v>7.86</v>
      </c>
      <c r="I47" s="12">
        <v>11.25</v>
      </c>
      <c r="J47" s="13">
        <v>14.05</v>
      </c>
    </row>
    <row r="48" spans="2:10" ht="57.75" customHeight="1" x14ac:dyDescent="0.15">
      <c r="B48" s="14"/>
      <c r="C48" s="1202" t="s">
        <v>4</v>
      </c>
      <c r="D48" s="1202"/>
      <c r="E48" s="1203"/>
      <c r="F48" s="15">
        <v>4.95</v>
      </c>
      <c r="G48" s="16">
        <v>3.17</v>
      </c>
      <c r="H48" s="16">
        <v>4.2300000000000004</v>
      </c>
      <c r="I48" s="16">
        <v>6.52</v>
      </c>
      <c r="J48" s="17">
        <v>8.2899999999999991</v>
      </c>
    </row>
    <row r="49" spans="2:10" ht="57.75" customHeight="1" thickBot="1" x14ac:dyDescent="0.2">
      <c r="B49" s="18"/>
      <c r="C49" s="1204" t="s">
        <v>5</v>
      </c>
      <c r="D49" s="1204"/>
      <c r="E49" s="1205"/>
      <c r="F49" s="19" t="s">
        <v>566</v>
      </c>
      <c r="G49" s="20" t="s">
        <v>567</v>
      </c>
      <c r="H49" s="20">
        <v>6.38</v>
      </c>
      <c r="I49" s="20">
        <v>5.71</v>
      </c>
      <c r="J49" s="21">
        <v>4.92</v>
      </c>
    </row>
    <row r="50" spans="2:10" ht="13.5" customHeight="1" x14ac:dyDescent="0.15"/>
  </sheetData>
  <sheetProtection algorithmName="SHA-512" hashValue="OrG27tV0H+yuaQQPe1nyIjnS8mzTvqS4Q58qM2VnHFSvZ9X/eHp9XA/ISHnSvi7ujKV+EeWNOt6F0WKT5+oAvw==" saltValue="vjn828bbG/jWonTEmpMFv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2022-03-09T00:53:19Z</cp:lastPrinted>
  <dcterms:created xsi:type="dcterms:W3CDTF">2022-02-02T04:44:55Z</dcterms:created>
  <dcterms:modified xsi:type="dcterms:W3CDTF">2022-03-16T02:39:13Z</dcterms:modified>
  <cp:category/>
</cp:coreProperties>
</file>