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91\disk1\財政課(O)\係長\04_市町村課関係\01_県照会・報告\04　財政状況資料集\R02決算分\令和2年度財政状況資料集_3月公表分\"/>
    </mc:Choice>
  </mc:AlternateContent>
  <bookViews>
    <workbookView xWindow="0" yWindow="0" windowWidth="24000" windowHeight="9645"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BE35" i="10"/>
  <c r="CO34" i="10"/>
  <c r="CO35" i="10" s="1"/>
  <c r="BW34" i="10"/>
  <c r="BW35" i="10" s="1"/>
  <c r="BW36" i="10" s="1"/>
  <c r="BW37" i="10" s="1"/>
  <c r="BW38" i="10" s="1"/>
  <c r="BW39" i="10" s="1"/>
  <c r="BW40" i="10" s="1"/>
  <c r="BW41" i="10" s="1"/>
  <c r="BW42" i="10" s="1"/>
  <c r="BW43" i="10" s="1"/>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s="1"/>
  <c r="AM36" i="10" s="1"/>
</calcChain>
</file>

<file path=xl/sharedStrings.xml><?xml version="1.0" encoding="utf-8"?>
<sst xmlns="http://schemas.openxmlformats.org/spreadsheetml/2006/main" count="1089" uniqueCount="612">
  <si>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</si>
  <si>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</si>
  <si>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</si>
  <si>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</si>
  <si>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</si>
  <si>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</si>
  <si>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</si>
  <si>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</si>
  <si>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</si>
  <si>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</si>
  <si>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</si>
  <si>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</si>
  <si>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</si>
  <si>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</si>
  <si>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</si>
  <si>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</si>
  <si>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</si>
  <si>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</si>
  <si>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</si>
  <si>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</si>
  <si>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</si>
  <si>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</si>
  <si>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</si>
  <si>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</si>
  <si>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</si>
  <si>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</si>
  <si>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</si>
  <si>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</si>
  <si>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</si>
  <si>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</si>
  <si>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</si>
  <si>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</si>
  <si>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</si>
  <si>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</si>
  <si>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</si>
  <si>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</si>
  <si>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</si>
  <si>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</si>
  <si>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</si>
  <si>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</si>
  <si>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</si>
  <si>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</si>
  <si>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</si>
  <si>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</si>
  <si>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</si>
  <si>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</si>
  <si>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</si>
  <si>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</si>
  <si>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</si>
  <si>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</si>
  <si>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</si>
  <si>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</si>
  <si>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</si>
  <si>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</si>
  <si>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</si>
  <si>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</si>
  <si>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</si>
  <si>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</si>
  <si>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</si>
  <si>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</si>
  <si>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</si>
  <si>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</si>
  <si>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</si>
  <si>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</si>
  <si>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</si>
  <si>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</si>
  <si>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</si>
  <si>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</si>
  <si>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</si>
  <si>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</si>
  <si>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</si>
  <si>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</si>
  <si>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</si>
  <si>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</si>
  <si>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</si>
  <si>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</si>
  <si>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</si>
  <si>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</si>
  <si>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</si>
  <si>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</si>
  <si>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</si>
  <si>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</si>
  <si>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</si>
  <si>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</si>
  <si>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</si>
  <si>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</si>
  <si>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</si>
  <si>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</si>
  <si>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</si>
  <si>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</si>
  <si>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</si>
  <si>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</si>
  <si>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</si>
  <si>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</si>
  <si>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</si>
  <si>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</si>
  <si>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</si>
  <si>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</si>
  <si>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</si>
  <si>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</si>
  <si>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</si>
  <si>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</si>
  <si>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</si>
  <si>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</si>
  <si>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</si>
  <si>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</si>
  <si>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</si>
  <si>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</si>
  <si>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</si>
  <si>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</si>
  <si>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</si>
  <si>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</si>
  <si>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</si>
  <si>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</si>
  <si>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</si>
  <si>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</si>
  <si>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</si>
  <si>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</si>
  <si>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</si>
  <si>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</si>
  <si>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</si>
  <si>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</si>
  <si>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</si>
  <si>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</si>
  <si>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</si>
  <si>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</si>
  <si>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</si>
  <si>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</si>
  <si>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</si>
  <si>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</si>
  <si>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</si>
  <si>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</si>
  <si>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</si>
  <si>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</si>
  <si>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</si>
  <si>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</si>
  <si>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</si>
  <si>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</si>
  <si>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</si>
  <si>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</si>
  <si>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</si>
  <si>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</si>
  <si>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</si>
  <si>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</si>
  <si>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</si>
  <si>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</si>
  <si>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</si>
  <si>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</si>
  <si>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</si>
  <si>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</si>
  <si>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</si>
  <si>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</si>
  <si>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</si>
  <si>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</si>
  <si>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</si>
  <si>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</si>
  <si>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</si>
  <si>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</si>
  <si>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</si>
  <si>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</si>
  <si>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</si>
  <si>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</si>
  <si>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</si>
  <si>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</si>
  <si>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</si>
  <si>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</si>
  <si>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</si>
  <si>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</si>
  <si>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</si>
  <si>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</si>
  <si>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</si>
  <si>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</si>
  <si>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</si>
  <si>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</si>
  <si>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</si>
  <si>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</si>
  <si>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</si>
  <si>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</si>
  <si>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</si>
  <si>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</si>
  <si>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</si>
  <si>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</si>
  <si>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</si>
  <si>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</si>
  <si>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</si>
  <si>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</si>
  <si>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</si>
  <si>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</si>
  <si>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</si>
  <si>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</si>
  <si>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</si>
  <si>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</si>
  <si>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</si>
  <si>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</si>
  <si>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</si>
  <si>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</si>
  <si>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</si>
  <si>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</si>
  <si>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</si>
  <si>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</si>
  <si>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</si>
  <si>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</si>
  <si>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</si>
  <si>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</si>
  <si>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</si>
  <si>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</si>
  <si>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</si>
  <si>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</si>
  <si>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</si>
  <si>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</si>
  <si>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</si>
  <si>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</si>
  <si>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</si>
  <si>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</si>
  <si>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新潟県村上市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</si>
  <si>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</si>
  <si>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</si>
  <si>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</si>
  <si>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</si>
  <si>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</si>
  <si>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</si>
  <si>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</si>
  <si>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</si>
  <si>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</si>
  <si>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</si>
  <si>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</si>
  <si>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</si>
  <si>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</si>
  <si>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</si>
  <si>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</si>
  <si>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</si>
  <si>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</si>
  <si>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</si>
  <si>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</si>
  <si>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</si>
  <si>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</si>
  <si>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</si>
  <si>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</si>
  <si>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</si>
  <si>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</si>
  <si>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</si>
  <si>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</si>
  <si>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</si>
  <si>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</si>
  <si>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</si>
  <si>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</si>
  <si>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</si>
  <si>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</si>
  <si>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</si>
  <si>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</si>
  <si>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</si>
  <si>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</si>
  <si>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</si>
  <si>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</si>
  <si>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</si>
  <si>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</si>
  <si>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</si>
  <si>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</si>
  <si>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</si>
  <si>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</si>
  <si>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</si>
  <si>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</si>
  <si>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</si>
  <si>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</si>
  <si>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</si>
  <si>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</si>
  <si>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</si>
  <si>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</si>
  <si>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</si>
  <si>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</si>
  <si>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</si>
  <si>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</si>
  <si>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</si>
  <si>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</si>
  <si>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</si>
  <si>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</si>
  <si>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</si>
  <si>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</si>
  <si>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</si>
  <si>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</si>
  <si>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</si>
  <si>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</si>
  <si>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</si>
  <si>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</si>
  <si>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</si>
  <si>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</si>
  <si>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</si>
  <si>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</si>
  <si>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</si>
  <si>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</si>
  <si>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</si>
  <si>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</si>
  <si>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</si>
  <si>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</si>
  <si>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</si>
  <si>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</si>
  <si>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</si>
  <si>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</si>
  <si>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</si>
  <si>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</si>
  <si>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</si>
  <si>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</si>
  <si>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</si>
  <si>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</si>
  <si>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</si>
  <si>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</si>
  <si>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</si>
  <si>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</si>
  <si>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</si>
  <si>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</si>
  <si>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</si>
  <si>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</si>
  <si>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</si>
  <si>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</si>
  <si>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</si>
  <si>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</si>
  <si>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</si>
  <si>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</si>
  <si>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</si>
  <si>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</si>
  <si>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</si>
  <si>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</si>
  <si>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</si>
  <si>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</si>
  <si>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</si>
  <si>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</si>
  <si>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</si>
  <si>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</si>
  <si>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</si>
  <si>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</si>
  <si>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</si>
  <si>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</si>
  <si>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</si>
  <si>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</si>
  <si>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</si>
  <si>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</si>
  <si>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</si>
  <si>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</si>
  <si>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</si>
  <si>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</si>
  <si>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</si>
  <si>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</si>
  <si>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</si>
  <si>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</si>
  <si>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</si>
  <si>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</si>
  <si>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</si>
  <si>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</si>
  <si>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</si>
  <si>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</si>
  <si>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</si>
  <si>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</si>
  <si>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</si>
  <si>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</si>
  <si>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</si>
  <si>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</si>
  <si>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</si>
  <si>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</si>
  <si>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</si>
  <si>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</si>
  <si>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</si>
  <si>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</si>
  <si>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</si>
  <si>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</si>
  <si>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</si>
  <si>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</si>
  <si>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</si>
  <si>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</si>
  <si>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新潟県村上市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</si>
  <si>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</si>
  <si>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</si>
  <si>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</si>
  <si>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</si>
  <si>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</si>
  <si>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</si>
  <si>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</si>
  <si>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</si>
  <si>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</si>
  <si>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</si>
  <si>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</si>
  <si>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</si>
  <si>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</si>
  <si>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</si>
  <si>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</si>
  <si>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</si>
  <si>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</si>
  <si>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</si>
  <si>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</si>
  <si>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</si>
  <si>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</si>
  <si>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</si>
  <si>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</si>
  <si>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</si>
  <si>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</si>
  <si>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</si>
  <si>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</si>
  <si>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</si>
  <si>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</si>
  <si>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</si>
  <si>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</si>
  <si>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</si>
  <si>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</si>
  <si>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</si>
  <si>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</si>
  <si>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</si>
  <si>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</si>
  <si>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</si>
  <si>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</si>
  <si>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</si>
  <si>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</si>
  <si>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</si>
  <si>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</si>
  <si>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</si>
  <si>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</si>
  <si>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</si>
  <si>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</si>
  <si>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</si>
  <si>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</si>
  <si>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</si>
  <si>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</si>
  <si>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</si>
  <si>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</si>
  <si>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</si>
  <si>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</si>
  <si>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</si>
  <si>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</si>
  <si>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</si>
  <si>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</si>
  <si>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</si>
  <si>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</si>
  <si>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</si>
  <si>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</si>
  <si>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</si>
  <si>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</si>
  <si>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</si>
  <si>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</si>
  <si>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</si>
  <si>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</si>
  <si>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</si>
  <si>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</si>
  <si>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</si>
  <si>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</si>
  <si>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</si>
  <si>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</si>
  <si>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</si>
  <si>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</si>
  <si>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</si>
  <si>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</si>
  <si>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</si>
  <si>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</si>
  <si>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</si>
  <si>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</si>
  <si>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</si>
  <si>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</si>
  <si>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</si>
  <si>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</si>
  <si>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</si>
  <si>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</si>
  <si>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</si>
  <si>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</si>
  <si>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</si>
  <si>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</si>
  <si>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</si>
  <si>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</si>
  <si>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</si>
  <si>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</si>
  <si>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</si>
  <si>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</si>
  <si>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</si>
  <si>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</si>
  <si>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</si>
  <si>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</si>
  <si>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</si>
  <si>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</si>
  <si>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</si>
  <si>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</si>
  <si>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</si>
  <si>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</si>
  <si>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</si>
  <si>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</si>
  <si>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</si>
  <si>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</si>
  <si>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</si>
  <si>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</si>
  <si>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</si>
  <si>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</si>
  <si>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</si>
  <si>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</si>
  <si>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</si>
  <si>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</si>
  <si>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</si>
  <si>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</si>
  <si>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</si>
  <si>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</si>
  <si>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</si>
  <si>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</si>
  <si>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</si>
  <si>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</si>
  <si>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</si>
  <si>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</si>
  <si>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</si>
  <si>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</si>
  <si>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</si>
  <si>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</si>
  <si>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</si>
  <si>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</si>
  <si>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</si>
  <si>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</si>
  <si>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</si>
  <si>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</si>
  <si>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</si>
  <si>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</si>
  <si>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</si>
  <si>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</si>
  <si>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</si>
  <si>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</si>
  <si>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</si>
  <si>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</si>
  <si>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</si>
  <si>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</si>
  <si>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</si>
  <si>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</si>
  <si>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</si>
  <si>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</si>
  <si>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</si>
  <si>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</si>
  <si>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</si>
  <si>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</si>
  <si>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</si>
  <si>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</si>
  <si>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</si>
  <si>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</si>
  <si>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</si>
  <si>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</si>
  <si>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</si>
  <si>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</si>
  <si>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</si>
  <si>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</si>
  <si>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</si>
  <si>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</si>
  <si>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</si>
  <si>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</si>
  <si>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</si>
  <si>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</si>
  <si>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</si>
  <si>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</si>
  <si>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</si>
  <si>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</si>
  <si>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</si>
  <si>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</si>
  <si>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</si>
  <si>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</si>
  <si>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</si>
  <si>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</si>
  <si>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</si>
  <si>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</si>
  <si>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</si>
  <si>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</si>
  <si>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</si>
  <si>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</si>
  <si>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</si>
  <si>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</si>
  <si>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</si>
  <si>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</si>
  <si>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</si>
  <si>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</si>
  <si>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2.85</t>
  </si>
  <si>
    <t>▲ 6.26</t>
  </si>
  <si>
    <t>一般会計</t>
  </si>
  <si>
    <t>上水道事業会計</t>
  </si>
  <si>
    <t>下水道事業会計</t>
  </si>
  <si>
    <t>国民健康保険特別会計</t>
  </si>
  <si>
    <t>介護保険特別会計</t>
  </si>
  <si>
    <t>簡易水道事業会計</t>
  </si>
  <si>
    <t>情報通信事業特別会計</t>
  </si>
  <si>
    <t>蒲萄スキー場特別会計</t>
  </si>
  <si>
    <t>その他会計（赤字）</t>
  </si>
  <si>
    <t>▲ 0.01</t>
  </si>
  <si>
    <t>その他会計（黒字）</t>
  </si>
  <si>
    <t>（百万円）</t>
    <phoneticPr fontId="5"/>
  </si>
  <si>
    <t>H27末</t>
    <phoneticPr fontId="5"/>
  </si>
  <si>
    <t>H28末</t>
    <phoneticPr fontId="5"/>
  </si>
  <si>
    <t>H29末</t>
    <phoneticPr fontId="5"/>
  </si>
  <si>
    <t>H30末</t>
    <phoneticPr fontId="5"/>
  </si>
  <si>
    <t>R01末</t>
    <phoneticPr fontId="5"/>
  </si>
  <si>
    <t>-</t>
    <phoneticPr fontId="2"/>
  </si>
  <si>
    <t>－</t>
  </si>
  <si>
    <t>村上市環境衛生基金</t>
    <rPh sb="0" eb="3">
      <t>ムラカミシ</t>
    </rPh>
    <rPh sb="3" eb="5">
      <t>カンキョウ</t>
    </rPh>
    <rPh sb="5" eb="7">
      <t>エイセイ</t>
    </rPh>
    <rPh sb="7" eb="9">
      <t>キキン</t>
    </rPh>
    <phoneticPr fontId="5"/>
  </si>
  <si>
    <t>村上市義務教育施設設備整備基金</t>
    <rPh sb="0" eb="3">
      <t>ムラカミシ</t>
    </rPh>
    <rPh sb="3" eb="5">
      <t>ギム</t>
    </rPh>
    <rPh sb="5" eb="7">
      <t>キョウイク</t>
    </rPh>
    <rPh sb="7" eb="9">
      <t>シセツ</t>
    </rPh>
    <rPh sb="9" eb="11">
      <t>セツビ</t>
    </rPh>
    <rPh sb="11" eb="13">
      <t>セイビ</t>
    </rPh>
    <rPh sb="13" eb="15">
      <t>キキン</t>
    </rPh>
    <phoneticPr fontId="5"/>
  </si>
  <si>
    <t>村上市ふるさと応援基金</t>
    <rPh sb="0" eb="3">
      <t>ムラカミシ</t>
    </rPh>
    <rPh sb="7" eb="9">
      <t>オウエン</t>
    </rPh>
    <rPh sb="9" eb="11">
      <t>キキン</t>
    </rPh>
    <phoneticPr fontId="5"/>
  </si>
  <si>
    <t>村上市社会福祉基金</t>
    <rPh sb="0" eb="3">
      <t>ムラカミシ</t>
    </rPh>
    <rPh sb="3" eb="5">
      <t>シャカイ</t>
    </rPh>
    <rPh sb="5" eb="7">
      <t>フクシ</t>
    </rPh>
    <rPh sb="7" eb="9">
      <t>キキン</t>
    </rPh>
    <phoneticPr fontId="5"/>
  </si>
  <si>
    <t>村上市森林環境整備基金</t>
    <rPh sb="0" eb="3">
      <t>ムラカミシ</t>
    </rPh>
    <rPh sb="3" eb="5">
      <t>シンリン</t>
    </rPh>
    <rPh sb="5" eb="7">
      <t>カンキョウ</t>
    </rPh>
    <rPh sb="7" eb="9">
      <t>セイビ</t>
    </rPh>
    <rPh sb="9" eb="11">
      <t>キキン</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</si>
  <si>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</si>
  <si>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</si>
  <si>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新潟県市町村総合事務組合【消防団員等公務災害補償事務特別会計】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ジム</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</si>
  <si>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</si>
  <si>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</si>
  <si>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</si>
  <si>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</si>
  <si>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</si>
  <si>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下越福祉行政組合【一般会計】</t>
    <rPh sb="0" eb="2">
      <t>カエツ</t>
    </rPh>
    <rPh sb="2" eb="4">
      <t>フクシ</t>
    </rPh>
    <rPh sb="4" eb="6">
      <t>ギョウセイ</t>
    </rPh>
    <rPh sb="6" eb="8">
      <t>クミアイ</t>
    </rPh>
    <rPh sb="9" eb="11">
      <t>イッパン</t>
    </rPh>
    <rPh sb="11" eb="13">
      <t>カイケイ</t>
    </rPh>
    <phoneticPr fontId="2"/>
  </si>
  <si>
    <t>下越福祉行政組合【老人ホーム特別会計】</t>
    <rPh sb="0" eb="2">
      <t>カエツ</t>
    </rPh>
    <rPh sb="2" eb="4">
      <t>フクシ</t>
    </rPh>
    <rPh sb="4" eb="6">
      <t>ギョウセイ</t>
    </rPh>
    <rPh sb="6" eb="8">
      <t>クミアイ</t>
    </rPh>
    <rPh sb="9" eb="11">
      <t>ロウジン</t>
    </rPh>
    <rPh sb="14" eb="16">
      <t>トクベツ</t>
    </rPh>
    <rPh sb="16" eb="18">
      <t>カイケイ</t>
    </rPh>
    <phoneticPr fontId="2"/>
  </si>
  <si>
    <t>下越福祉行政組合【保健施設特別会計】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</si>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</sst>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8DB8-4FD6-AC47-16DCDB0221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58458</c:v>
                </c:pt>
                <c:pt idx="1">
                  <c:v>74915</c:v>
                </c:pt>
                <c:pt idx="2">
                  <c:v>90206</c:v>
                </c:pt>
                <c:pt idx="3">
                  <c:v>76492</c:v>
                </c:pt>
                <c:pt idx="4">
                  <c:v>56414</c:v>
                </c:pt>
              </c:numCache>
            </c:numRef>
          </c:val>
          <c:smooth val="0"/>
          <c:extLst xmlns:c16r2="http://schemas.microsoft.com/office/drawing/2015/06/chart">
            <c:ext xmlns:c16="http://schemas.microsoft.com/office/drawing/2014/chart" uri="{C3380CC4-5D6E-409C-BE32-E72D297353CC}">
              <c16:uniqueId val="{00000001-8DB8-4FD6-AC47-16DCDB0221DE}"/>
            </c:ext>
          </c:extLst>
        </c:ser>
        <c:dLbls>
          <c:showLegendKey val="0"/>
          <c:showVal val="0"/>
          <c:showCatName val="0"/>
          <c:showSerName val="0"/>
          <c:showPercent val="0"/>
          <c:showBubbleSize val="0"/>
        </c:dLbls>
        <c:marker val="1"/>
        <c:smooth val="0"/>
        <c:axId val="161540048"/>
        <c:axId val="161540440"/>
      </c:lineChart>
      <c:catAx>
        <c:axId val="16154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540440"/>
        <c:crosses val="autoZero"/>
        <c:auto val="1"/>
        <c:lblAlgn val="ctr"/>
        <c:lblOffset val="100"/>
        <c:tickLblSkip val="1"/>
        <c:tickMarkSkip val="1"/>
        <c:noMultiLvlLbl val="0"/>
      </c:catAx>
      <c:valAx>
        <c:axId val="1615404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54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4.95</c:v>
                </c:pt>
                <c:pt idx="1">
                  <c:v>3.17</c:v>
                </c:pt>
                <c:pt idx="2">
                  <c:v>4.2300000000000004</c:v>
                </c:pt>
                <c:pt idx="3">
                  <c:v>6.52</c:v>
                </c:pt>
                <c:pt idx="4">
                  <c:v>8.2899999999999991</c:v>
                </c:pt>
              </c:numCache>
            </c:numRef>
          </c:val>
          <c:extLst xmlns:c16r2="http://schemas.microsoft.com/office/drawing/2015/06/chart">
            <c:ext xmlns:c16="http://schemas.microsoft.com/office/drawing/2014/chart" uri="{C3380CC4-5D6E-409C-BE32-E72D297353CC}">
              <c16:uniqueId val="{00000000-31A8-4BEF-AD2F-FA57B6C426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6.87</c:v>
                </c:pt>
                <c:pt idx="1">
                  <c:v>2.52</c:v>
                </c:pt>
                <c:pt idx="2">
                  <c:v>7.86</c:v>
                </c:pt>
                <c:pt idx="3">
                  <c:v>11.25</c:v>
                </c:pt>
                <c:pt idx="4">
                  <c:v>14.05</c:v>
                </c:pt>
              </c:numCache>
            </c:numRef>
          </c:val>
          <c:extLst xmlns:c16r2="http://schemas.microsoft.com/office/drawing/2015/06/chart">
            <c:ext xmlns:c16="http://schemas.microsoft.com/office/drawing/2014/chart" uri="{C3380CC4-5D6E-409C-BE32-E72D297353CC}">
              <c16:uniqueId val="{00000001-31A8-4BEF-AD2F-FA57B6C42699}"/>
            </c:ext>
          </c:extLst>
        </c:ser>
        <c:dLbls>
          <c:showLegendKey val="0"/>
          <c:showVal val="0"/>
          <c:showCatName val="0"/>
          <c:showSerName val="0"/>
          <c:showPercent val="0"/>
          <c:showBubbleSize val="0"/>
        </c:dLbls>
        <c:gapWidth val="250"/>
        <c:overlap val="100"/>
        <c:axId val="161542400"/>
        <c:axId val="161542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-2.85</c:v>
                </c:pt>
                <c:pt idx="1">
                  <c:v>-6.26</c:v>
                </c:pt>
                <c:pt idx="2">
                  <c:v>6.38</c:v>
                </c:pt>
                <c:pt idx="3">
                  <c:v>5.71</c:v>
                </c:pt>
                <c:pt idx="4">
                  <c:v>4.92</c:v>
                </c:pt>
              </c:numCache>
            </c:numRef>
          </c:val>
          <c:smooth val="0"/>
          <c:extLst xmlns:c16r2="http://schemas.microsoft.com/office/drawing/2015/06/chart">
            <c:ext xmlns:c16="http://schemas.microsoft.com/office/drawing/2014/chart" uri="{C3380CC4-5D6E-409C-BE32-E72D297353CC}">
              <c16:uniqueId val="{00000002-31A8-4BEF-AD2F-FA57B6C42699}"/>
            </c:ext>
          </c:extLst>
        </c:ser>
        <c:dLbls>
          <c:showLegendKey val="0"/>
          <c:showVal val="0"/>
          <c:showCatName val="0"/>
          <c:showSerName val="0"/>
          <c:showPercent val="0"/>
          <c:showBubbleSize val="0"/>
        </c:dLbls>
        <c:marker val="1"/>
        <c:smooth val="0"/>
        <c:axId val="161542400"/>
        <c:axId val="161542008"/>
      </c:lineChart>
      <c:catAx>
        <c:axId val="16154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42008"/>
        <c:crosses val="autoZero"/>
        <c:auto val="1"/>
        <c:lblAlgn val="ctr"/>
        <c:lblOffset val="100"/>
        <c:tickLblSkip val="1"/>
        <c:tickMarkSkip val="1"/>
        <c:noMultiLvlLbl val="0"/>
      </c:catAx>
      <c:valAx>
        <c:axId val="16154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4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c:v>
                </c:pt>
                <c:pt idx="2">
                  <c:v>#N/A</c:v>
                </c:pt>
                <c:pt idx="3">
                  <c:v>0.33</c:v>
                </c:pt>
                <c:pt idx="4">
                  <c:v>#N/A</c:v>
                </c:pt>
                <c:pt idx="5">
                  <c:v>0.36</c:v>
                </c:pt>
                <c:pt idx="6">
                  <c:v>#N/A</c:v>
                </c:pt>
                <c:pt idx="7">
                  <c:v>0.45</c:v>
                </c:pt>
                <c:pt idx="8">
                  <c:v>#N/A</c:v>
                </c:pt>
                <c:pt idx="9">
                  <c:v>0</c:v>
                </c:pt>
              </c:numCache>
            </c:numRef>
          </c:val>
          <c:extLst xmlns:c16r2="http://schemas.microsoft.com/office/drawing/2015/06/chart">
            <c:ext xmlns:c16="http://schemas.microsoft.com/office/drawing/2014/chart" uri="{C3380CC4-5D6E-409C-BE32-E72D297353CC}">
              <c16:uniqueId val="{00000000-176E-48AB-BB45-F876B4528C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xmlns:c16r2="http://schemas.microsoft.com/office/drawing/2015/06/chart">
            <c:ext xmlns:c16="http://schemas.microsoft.com/office/drawing/2014/chart" uri="{C3380CC4-5D6E-409C-BE32-E72D297353CC}">
              <c16:uniqueId val="{00000001-176E-48AB-BB45-F876B4528C68}"/>
            </c:ext>
          </c:extLst>
        </c:ser>
        <c:ser>
          <c:idx val="2"/>
          <c:order val="2"/>
          <c:tx>
            <c:strRef>
              <c:f>データシート!$A$29</c:f>
              <c:strCache>
                <c:ptCount val="1"/>
                <c:pt idx="0">
                  <c:v>蒲萄スキー場特別会計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76E-48AB-BB45-F876B4528C68}"/>
            </c:ext>
          </c:extLst>
        </c:ser>
        <c:ser>
          <c:idx val="3"/>
          <c:order val="3"/>
          <c:tx>
            <c:strRef>
              <c:f>データシート!$A$30</c:f>
              <c:strCache>
                <c:ptCount val="1"/>
                <c:pt idx="0">
                  <c:v>情報通信事業特別会計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176E-48AB-BB45-F876B4528C68}"/>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4-176E-48AB-BB45-F876B4528C6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1.35</c:v>
                </c:pt>
                <c:pt idx="4">
                  <c:v>#N/A</c:v>
                </c:pt>
                <c:pt idx="5">
                  <c:v>1.65</c:v>
                </c:pt>
                <c:pt idx="6">
                  <c:v>#N/A</c:v>
                </c:pt>
                <c:pt idx="7">
                  <c:v>0.82</c:v>
                </c:pt>
                <c:pt idx="8">
                  <c:v>#N/A</c:v>
                </c:pt>
                <c:pt idx="9">
                  <c:v>0.74</c:v>
                </c:pt>
              </c:numCache>
            </c:numRef>
          </c:val>
          <c:extLst xmlns:c16r2="http://schemas.microsoft.com/office/drawing/2015/06/chart">
            <c:ext xmlns:c16="http://schemas.microsoft.com/office/drawing/2014/chart" uri="{C3380CC4-5D6E-409C-BE32-E72D297353CC}">
              <c16:uniqueId val="{00000005-176E-48AB-BB45-F876B4528C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1.1499999999999999</c:v>
                </c:pt>
                <c:pt idx="2">
                  <c:v>#N/A</c:v>
                </c:pt>
                <c:pt idx="3">
                  <c:v>1.57</c:v>
                </c:pt>
                <c:pt idx="4">
                  <c:v>#N/A</c:v>
                </c:pt>
                <c:pt idx="5">
                  <c:v>1.17</c:v>
                </c:pt>
                <c:pt idx="6">
                  <c:v>#N/A</c:v>
                </c:pt>
                <c:pt idx="7">
                  <c:v>0.83</c:v>
                </c:pt>
                <c:pt idx="8">
                  <c:v>#N/A</c:v>
                </c:pt>
                <c:pt idx="9">
                  <c:v>1.04</c:v>
                </c:pt>
              </c:numCache>
            </c:numRef>
          </c:val>
          <c:extLst xmlns:c16r2="http://schemas.microsoft.com/office/drawing/2015/06/chart">
            <c:ext xmlns:c16="http://schemas.microsoft.com/office/drawing/2014/chart" uri="{C3380CC4-5D6E-409C-BE32-E72D297353CC}">
              <c16:uniqueId val="{00000006-176E-48AB-BB45-F876B4528C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1.22</c:v>
                </c:pt>
              </c:numCache>
            </c:numRef>
          </c:val>
          <c:extLst xmlns:c16r2="http://schemas.microsoft.com/office/drawing/2015/06/chart">
            <c:ext xmlns:c16="http://schemas.microsoft.com/office/drawing/2014/chart" uri="{C3380CC4-5D6E-409C-BE32-E72D297353CC}">
              <c16:uniqueId val="{00000007-176E-48AB-BB45-F876B4528C6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2.25</c:v>
                </c:pt>
                <c:pt idx="2">
                  <c:v>#N/A</c:v>
                </c:pt>
                <c:pt idx="3">
                  <c:v>2.48</c:v>
                </c:pt>
                <c:pt idx="4">
                  <c:v>#N/A</c:v>
                </c:pt>
                <c:pt idx="5">
                  <c:v>2.78</c:v>
                </c:pt>
                <c:pt idx="6">
                  <c:v>#N/A</c:v>
                </c:pt>
                <c:pt idx="7">
                  <c:v>2.69</c:v>
                </c:pt>
                <c:pt idx="8">
                  <c:v>#N/A</c:v>
                </c:pt>
                <c:pt idx="9">
                  <c:v>2.68</c:v>
                </c:pt>
              </c:numCache>
            </c:numRef>
          </c:val>
          <c:extLst xmlns:c16r2="http://schemas.microsoft.com/office/drawing/2015/06/chart">
            <c:ext xmlns:c16="http://schemas.microsoft.com/office/drawing/2014/chart" uri="{C3380CC4-5D6E-409C-BE32-E72D297353CC}">
              <c16:uniqueId val="{00000008-176E-48AB-BB45-F876B4528C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4.91</c:v>
                </c:pt>
                <c:pt idx="2">
                  <c:v>#N/A</c:v>
                </c:pt>
                <c:pt idx="3">
                  <c:v>3.13</c:v>
                </c:pt>
                <c:pt idx="4">
                  <c:v>#N/A</c:v>
                </c:pt>
                <c:pt idx="5">
                  <c:v>4.17</c:v>
                </c:pt>
                <c:pt idx="6">
                  <c:v>#N/A</c:v>
                </c:pt>
                <c:pt idx="7">
                  <c:v>6.49</c:v>
                </c:pt>
                <c:pt idx="8">
                  <c:v>#N/A</c:v>
                </c:pt>
                <c:pt idx="9">
                  <c:v>8.24</c:v>
                </c:pt>
              </c:numCache>
            </c:numRef>
          </c:val>
          <c:extLst xmlns:c16r2="http://schemas.microsoft.com/office/drawing/2015/06/chart">
            <c:ext xmlns:c16="http://schemas.microsoft.com/office/drawing/2014/chart" uri="{C3380CC4-5D6E-409C-BE32-E72D297353CC}">
              <c16:uniqueId val="{00000009-176E-48AB-BB45-F876B4528C68}"/>
            </c:ext>
          </c:extLst>
        </c:ser>
        <c:dLbls>
          <c:showLegendKey val="0"/>
          <c:showVal val="0"/>
          <c:showCatName val="0"/>
          <c:showSerName val="0"/>
          <c:showPercent val="0"/>
          <c:showBubbleSize val="0"/>
        </c:dLbls>
        <c:gapWidth val="150"/>
        <c:overlap val="100"/>
        <c:axId val="161542792"/>
        <c:axId val="161544360"/>
      </c:barChart>
      <c:catAx>
        <c:axId val="16154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44360"/>
        <c:crosses val="autoZero"/>
        <c:auto val="1"/>
        <c:lblAlgn val="ctr"/>
        <c:lblOffset val="100"/>
        <c:tickLblSkip val="1"/>
        <c:tickMarkSkip val="1"/>
        <c:noMultiLvlLbl val="0"/>
      </c:catAx>
      <c:valAx>
        <c:axId val="16154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42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3926</c:v>
                </c:pt>
                <c:pt idx="5">
                  <c:v>4100</c:v>
                </c:pt>
                <c:pt idx="8">
                  <c:v>4256</c:v>
                </c:pt>
                <c:pt idx="11">
                  <c:v>4324</c:v>
                </c:pt>
                <c:pt idx="14">
                  <c:v>4137</c:v>
                </c:pt>
              </c:numCache>
            </c:numRef>
          </c:val>
          <c:extLst xmlns:c16r2="http://schemas.microsoft.com/office/drawing/2015/06/chart">
            <c:ext xmlns:c16="http://schemas.microsoft.com/office/drawing/2014/chart" uri="{C3380CC4-5D6E-409C-BE32-E72D297353CC}">
              <c16:uniqueId val="{00000000-3CA2-448B-B852-306021A13A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CA2-448B-B852-306021A13A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276</c:v>
                </c:pt>
                <c:pt idx="3">
                  <c:v>256</c:v>
                </c:pt>
                <c:pt idx="6">
                  <c:v>212</c:v>
                </c:pt>
                <c:pt idx="9">
                  <c:v>179</c:v>
                </c:pt>
                <c:pt idx="12">
                  <c:v>177</c:v>
                </c:pt>
              </c:numCache>
            </c:numRef>
          </c:val>
          <c:extLst xmlns:c16r2="http://schemas.microsoft.com/office/drawing/2015/06/chart">
            <c:ext xmlns:c16="http://schemas.microsoft.com/office/drawing/2014/chart" uri="{C3380CC4-5D6E-409C-BE32-E72D297353CC}">
              <c16:uniqueId val="{00000002-3CA2-448B-B852-306021A13A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3-3CA2-448B-B852-306021A13A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2320</c:v>
                </c:pt>
                <c:pt idx="3">
                  <c:v>2637</c:v>
                </c:pt>
                <c:pt idx="6">
                  <c:v>2600</c:v>
                </c:pt>
                <c:pt idx="9">
                  <c:v>2902</c:v>
                </c:pt>
                <c:pt idx="12">
                  <c:v>2562</c:v>
                </c:pt>
              </c:numCache>
            </c:numRef>
          </c:val>
          <c:extLst xmlns:c16r2="http://schemas.microsoft.com/office/drawing/2015/06/chart">
            <c:ext xmlns:c16="http://schemas.microsoft.com/office/drawing/2014/chart" uri="{C3380CC4-5D6E-409C-BE32-E72D297353CC}">
              <c16:uniqueId val="{00000004-3CA2-448B-B852-306021A13A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A2-448B-B852-306021A13A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CA2-448B-B852-306021A13A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3568</c:v>
                </c:pt>
                <c:pt idx="3">
                  <c:v>3615</c:v>
                </c:pt>
                <c:pt idx="6">
                  <c:v>3659</c:v>
                </c:pt>
                <c:pt idx="9">
                  <c:v>3647</c:v>
                </c:pt>
                <c:pt idx="12">
                  <c:v>3487</c:v>
                </c:pt>
              </c:numCache>
            </c:numRef>
          </c:val>
          <c:extLst xmlns:c16r2="http://schemas.microsoft.com/office/drawing/2015/06/chart">
            <c:ext xmlns:c16="http://schemas.microsoft.com/office/drawing/2014/chart" uri="{C3380CC4-5D6E-409C-BE32-E72D297353CC}">
              <c16:uniqueId val="{00000007-3CA2-448B-B852-306021A13A1E}"/>
            </c:ext>
          </c:extLst>
        </c:ser>
        <c:dLbls>
          <c:showLegendKey val="0"/>
          <c:showVal val="0"/>
          <c:showCatName val="0"/>
          <c:showSerName val="0"/>
          <c:showPercent val="0"/>
          <c:showBubbleSize val="0"/>
        </c:dLbls>
        <c:gapWidth val="100"/>
        <c:overlap val="100"/>
        <c:axId val="161538088"/>
        <c:axId val="16153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2241</c:v>
                </c:pt>
                <c:pt idx="2">
                  <c:v>#N/A</c:v>
                </c:pt>
                <c:pt idx="3">
                  <c:v>#N/A</c:v>
                </c:pt>
                <c:pt idx="4">
                  <c:v>2409</c:v>
                </c:pt>
                <c:pt idx="5">
                  <c:v>#N/A</c:v>
                </c:pt>
                <c:pt idx="6">
                  <c:v>#N/A</c:v>
                </c:pt>
                <c:pt idx="7">
                  <c:v>2215</c:v>
                </c:pt>
                <c:pt idx="8">
                  <c:v>#N/A</c:v>
                </c:pt>
                <c:pt idx="9">
                  <c:v>#N/A</c:v>
                </c:pt>
                <c:pt idx="10">
                  <c:v>2404</c:v>
                </c:pt>
                <c:pt idx="11">
                  <c:v>#N/A</c:v>
                </c:pt>
                <c:pt idx="12">
                  <c:v>#N/A</c:v>
                </c:pt>
                <c:pt idx="13">
                  <c:v>2090</c:v>
                </c:pt>
                <c:pt idx="14">
                  <c:v>#N/A</c:v>
                </c:pt>
              </c:numCache>
            </c:numRef>
          </c:val>
          <c:smooth val="0"/>
          <c:extLst xmlns:c16r2="http://schemas.microsoft.com/office/drawing/2015/06/chart">
            <c:ext xmlns:c16="http://schemas.microsoft.com/office/drawing/2014/chart" uri="{C3380CC4-5D6E-409C-BE32-E72D297353CC}">
              <c16:uniqueId val="{00000008-3CA2-448B-B852-306021A13A1E}"/>
            </c:ext>
          </c:extLst>
        </c:ser>
        <c:dLbls>
          <c:showLegendKey val="0"/>
          <c:showVal val="0"/>
          <c:showCatName val="0"/>
          <c:showSerName val="0"/>
          <c:showPercent val="0"/>
          <c:showBubbleSize val="0"/>
        </c:dLbls>
        <c:marker val="1"/>
        <c:smooth val="0"/>
        <c:axId val="161538088"/>
        <c:axId val="161539264"/>
      </c:lineChart>
      <c:catAx>
        <c:axId val="16153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9264"/>
        <c:crosses val="autoZero"/>
        <c:auto val="1"/>
        <c:lblAlgn val="ctr"/>
        <c:lblOffset val="100"/>
        <c:tickLblSkip val="1"/>
        <c:tickMarkSkip val="1"/>
        <c:noMultiLvlLbl val="0"/>
      </c:catAx>
      <c:valAx>
        <c:axId val="1615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49066</c:v>
                </c:pt>
                <c:pt idx="5">
                  <c:v>49144</c:v>
                </c:pt>
                <c:pt idx="8">
                  <c:v>48699</c:v>
                </c:pt>
                <c:pt idx="11">
                  <c:v>46944</c:v>
                </c:pt>
                <c:pt idx="14">
                  <c:v>46080</c:v>
                </c:pt>
              </c:numCache>
            </c:numRef>
          </c:val>
          <c:extLst xmlns:c16r2="http://schemas.microsoft.com/office/drawing/2015/06/chart">
            <c:ext xmlns:c16="http://schemas.microsoft.com/office/drawing/2014/chart" uri="{C3380CC4-5D6E-409C-BE32-E72D297353CC}">
              <c16:uniqueId val="{00000000-B782-4CBE-A643-016E12EA13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239</c:v>
                </c:pt>
                <c:pt idx="5">
                  <c:v>185</c:v>
                </c:pt>
                <c:pt idx="8">
                  <c:v>145</c:v>
                </c:pt>
                <c:pt idx="11">
                  <c:v>107</c:v>
                </c:pt>
                <c:pt idx="14">
                  <c:v>90</c:v>
                </c:pt>
              </c:numCache>
            </c:numRef>
          </c:val>
          <c:extLst xmlns:c16r2="http://schemas.microsoft.com/office/drawing/2015/06/chart">
            <c:ext xmlns:c16="http://schemas.microsoft.com/office/drawing/2014/chart" uri="{C3380CC4-5D6E-409C-BE32-E72D297353CC}">
              <c16:uniqueId val="{00000001-B782-4CBE-A643-016E12EA13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9685</c:v>
                </c:pt>
                <c:pt idx="5">
                  <c:v>8607</c:v>
                </c:pt>
                <c:pt idx="8">
                  <c:v>7795</c:v>
                </c:pt>
                <c:pt idx="11">
                  <c:v>7726</c:v>
                </c:pt>
                <c:pt idx="14">
                  <c:v>7810</c:v>
                </c:pt>
              </c:numCache>
            </c:numRef>
          </c:val>
          <c:extLst xmlns:c16r2="http://schemas.microsoft.com/office/drawing/2015/06/chart">
            <c:ext xmlns:c16="http://schemas.microsoft.com/office/drawing/2014/chart" uri="{C3380CC4-5D6E-409C-BE32-E72D297353CC}">
              <c16:uniqueId val="{00000002-B782-4CBE-A643-016E12EA13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782-4CBE-A643-016E12EA13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782-4CBE-A643-016E12EA13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82-4CBE-A643-016E12EA13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6469</c:v>
                </c:pt>
                <c:pt idx="3">
                  <c:v>6179</c:v>
                </c:pt>
                <c:pt idx="6">
                  <c:v>5983</c:v>
                </c:pt>
                <c:pt idx="9">
                  <c:v>5922</c:v>
                </c:pt>
                <c:pt idx="12">
                  <c:v>5830</c:v>
                </c:pt>
              </c:numCache>
            </c:numRef>
          </c:val>
          <c:extLst xmlns:c16r2="http://schemas.microsoft.com/office/drawing/2015/06/chart">
            <c:ext xmlns:c16="http://schemas.microsoft.com/office/drawing/2014/chart" uri="{C3380CC4-5D6E-409C-BE32-E72D297353CC}">
              <c16:uniqueId val="{00000006-B782-4CBE-A643-016E12EA13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c:v>
                </c:pt>
                <c:pt idx="3">
                  <c:v>314</c:v>
                </c:pt>
                <c:pt idx="6">
                  <c:v>313</c:v>
                </c:pt>
                <c:pt idx="9">
                  <c:v>351</c:v>
                </c:pt>
                <c:pt idx="12">
                  <c:v>378</c:v>
                </c:pt>
              </c:numCache>
            </c:numRef>
          </c:val>
          <c:extLst xmlns:c16r2="http://schemas.microsoft.com/office/drawing/2015/06/chart">
            <c:ext xmlns:c16="http://schemas.microsoft.com/office/drawing/2014/chart" uri="{C3380CC4-5D6E-409C-BE32-E72D297353CC}">
              <c16:uniqueId val="{00000007-B782-4CBE-A643-016E12EA13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39332</c:v>
                </c:pt>
                <c:pt idx="3">
                  <c:v>38974</c:v>
                </c:pt>
                <c:pt idx="6">
                  <c:v>36352</c:v>
                </c:pt>
                <c:pt idx="9">
                  <c:v>34787</c:v>
                </c:pt>
                <c:pt idx="12">
                  <c:v>31533</c:v>
                </c:pt>
              </c:numCache>
            </c:numRef>
          </c:val>
          <c:extLst xmlns:c16r2="http://schemas.microsoft.com/office/drawing/2015/06/chart">
            <c:ext xmlns:c16="http://schemas.microsoft.com/office/drawing/2014/chart" uri="{C3380CC4-5D6E-409C-BE32-E72D297353CC}">
              <c16:uniqueId val="{00000008-B782-4CBE-A643-016E12EA13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1476</c:v>
                </c:pt>
                <c:pt idx="3">
                  <c:v>1294</c:v>
                </c:pt>
                <c:pt idx="6">
                  <c:v>1087</c:v>
                </c:pt>
                <c:pt idx="9">
                  <c:v>911</c:v>
                </c:pt>
                <c:pt idx="12">
                  <c:v>714</c:v>
                </c:pt>
              </c:numCache>
            </c:numRef>
          </c:val>
          <c:extLst xmlns:c16r2="http://schemas.microsoft.com/office/drawing/2015/06/chart">
            <c:ext xmlns:c16="http://schemas.microsoft.com/office/drawing/2014/chart" uri="{C3380CC4-5D6E-409C-BE32-E72D297353CC}">
              <c16:uniqueId val="{00000009-B782-4CBE-A643-016E12EA13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32637</c:v>
                </c:pt>
                <c:pt idx="3">
                  <c:v>32437</c:v>
                </c:pt>
                <c:pt idx="6">
                  <c:v>33937</c:v>
                </c:pt>
                <c:pt idx="9">
                  <c:v>34400</c:v>
                </c:pt>
                <c:pt idx="12">
                  <c:v>33934</c:v>
                </c:pt>
              </c:numCache>
            </c:numRef>
          </c:val>
          <c:extLst xmlns:c16r2="http://schemas.microsoft.com/office/drawing/2015/06/chart">
            <c:ext xmlns:c16="http://schemas.microsoft.com/office/drawing/2014/chart" uri="{C3380CC4-5D6E-409C-BE32-E72D297353CC}">
              <c16:uniqueId val="{0000000A-B782-4CBE-A643-016E12EA1398}"/>
            </c:ext>
          </c:extLst>
        </c:ser>
        <c:dLbls>
          <c:showLegendKey val="0"/>
          <c:showVal val="0"/>
          <c:showCatName val="0"/>
          <c:showSerName val="0"/>
          <c:showPercent val="0"/>
          <c:showBubbleSize val="0"/>
        </c:dLbls>
        <c:gapWidth val="100"/>
        <c:overlap val="100"/>
        <c:axId val="304157912"/>
        <c:axId val="30415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20998</c:v>
                </c:pt>
                <c:pt idx="2">
                  <c:v>#N/A</c:v>
                </c:pt>
                <c:pt idx="3">
                  <c:v>#N/A</c:v>
                </c:pt>
                <c:pt idx="4">
                  <c:v>21261</c:v>
                </c:pt>
                <c:pt idx="5">
                  <c:v>#N/A</c:v>
                </c:pt>
                <c:pt idx="6">
                  <c:v>#N/A</c:v>
                </c:pt>
                <c:pt idx="7">
                  <c:v>21033</c:v>
                </c:pt>
                <c:pt idx="8">
                  <c:v>#N/A</c:v>
                </c:pt>
                <c:pt idx="9">
                  <c:v>#N/A</c:v>
                </c:pt>
                <c:pt idx="10">
                  <c:v>21594</c:v>
                </c:pt>
                <c:pt idx="11">
                  <c:v>#N/A</c:v>
                </c:pt>
                <c:pt idx="12">
                  <c:v>#N/A</c:v>
                </c:pt>
                <c:pt idx="13">
                  <c:v>18410</c:v>
                </c:pt>
                <c:pt idx="14">
                  <c:v>#N/A</c:v>
                </c:pt>
              </c:numCache>
            </c:numRef>
          </c:val>
          <c:smooth val="0"/>
          <c:extLst xmlns:c16r2="http://schemas.microsoft.com/office/drawing/2015/06/chart">
            <c:ext xmlns:c16="http://schemas.microsoft.com/office/drawing/2014/chart" uri="{C3380CC4-5D6E-409C-BE32-E72D297353CC}">
              <c16:uniqueId val="{0000000B-B782-4CBE-A643-016E12EA1398}"/>
            </c:ext>
          </c:extLst>
        </c:ser>
        <c:dLbls>
          <c:showLegendKey val="0"/>
          <c:showVal val="0"/>
          <c:showCatName val="0"/>
          <c:showSerName val="0"/>
          <c:showPercent val="0"/>
          <c:showBubbleSize val="0"/>
        </c:dLbls>
        <c:marker val="1"/>
        <c:smooth val="0"/>
        <c:axId val="304157912"/>
        <c:axId val="304155168"/>
      </c:lineChart>
      <c:catAx>
        <c:axId val="30415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155168"/>
        <c:crosses val="autoZero"/>
        <c:auto val="1"/>
        <c:lblAlgn val="ctr"/>
        <c:lblOffset val="100"/>
        <c:tickLblSkip val="1"/>
        <c:tickMarkSkip val="1"/>
        <c:noMultiLvlLbl val="0"/>
      </c:catAx>
      <c:valAx>
        <c:axId val="3041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15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1696</c:v>
                </c:pt>
                <c:pt idx="1">
                  <c:v>2431</c:v>
                </c:pt>
                <c:pt idx="2">
                  <c:v>3097</c:v>
                </c:pt>
              </c:numCache>
            </c:numRef>
          </c:val>
          <c:extLst xmlns:c16r2="http://schemas.microsoft.com/office/drawing/2015/06/chart">
            <c:ext xmlns:c16="http://schemas.microsoft.com/office/drawing/2014/chart" uri="{C3380CC4-5D6E-409C-BE32-E72D297353CC}">
              <c16:uniqueId val="{00000000-98ED-4B77-865F-5995AFDB30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630</c:v>
                </c:pt>
                <c:pt idx="2">
                  <c:v>915</c:v>
                </c:pt>
              </c:numCache>
            </c:numRef>
          </c:val>
          <c:extLst xmlns:c16r2="http://schemas.microsoft.com/office/drawing/2015/06/chart">
            <c:ext xmlns:c16="http://schemas.microsoft.com/office/drawing/2014/chart" uri="{C3380CC4-5D6E-409C-BE32-E72D297353CC}">
              <c16:uniqueId val="{00000001-98ED-4B77-865F-5995AFDB30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4617</c:v>
                </c:pt>
                <c:pt idx="1">
                  <c:v>3365</c:v>
                </c:pt>
                <c:pt idx="2">
                  <c:v>2388</c:v>
                </c:pt>
              </c:numCache>
            </c:numRef>
          </c:val>
          <c:extLst xmlns:c16r2="http://schemas.microsoft.com/office/drawing/2015/06/chart">
            <c:ext xmlns:c16="http://schemas.microsoft.com/office/drawing/2014/chart" uri="{C3380CC4-5D6E-409C-BE32-E72D297353CC}">
              <c16:uniqueId val="{00000002-98ED-4B77-865F-5995AFDB3042}"/>
            </c:ext>
          </c:extLst>
        </c:ser>
        <c:dLbls>
          <c:showLegendKey val="0"/>
          <c:showVal val="0"/>
          <c:showCatName val="0"/>
          <c:showSerName val="0"/>
          <c:showPercent val="0"/>
          <c:showBubbleSize val="0"/>
        </c:dLbls>
        <c:gapWidth val="120"/>
        <c:overlap val="100"/>
        <c:axId val="304154776"/>
        <c:axId val="304150856"/>
      </c:barChart>
      <c:catAx>
        <c:axId val="30415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4150856"/>
        <c:crosses val="autoZero"/>
        <c:auto val="1"/>
        <c:lblAlgn val="ctr"/>
        <c:lblOffset val="100"/>
        <c:tickLblSkip val="1"/>
        <c:tickMarkSkip val="1"/>
        <c:noMultiLvlLbl val="0"/>
      </c:catAx>
      <c:valAx>
        <c:axId val="304150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415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ほぼ横ばいで推移しているが、大規模事業債の償還開始に伴い、今後も数年程度高い状態が続く見込みである。また、公営企業債の元利償還金に対する繰入金についても依然として増加傾向にある。</a:t>
          </a:r>
        </a:p>
        <a:p>
          <a:r>
            <a:rPr kumimoji="1" lang="ja-JP" altLang="en-US" sz="1400">
              <a:latin typeface="ＭＳ ゴシック" pitchFamily="49" charset="-128"/>
              <a:ea typeface="ＭＳ ゴシック" pitchFamily="49" charset="-128"/>
            </a:rPr>
            <a:t>　今後も引き続き、過疎対策事業債等の交付税算入率の高い地方債を発行することで後年度の負担軽減を図るとともに、優良債であってもあくまで借入金であることを認識し計画的に利用することで、実質公債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将来負担比率の分子が大きく減少した要因として、借入の抑制により一般会計等の地方債現在高が減少したこと及び公共下水道事業の概成により公営企業債等の残高が減少したこと並びに下水道事業が法適用となり繰出基準が変更となったことが考えられる。</a:t>
          </a:r>
        </a:p>
        <a:p>
          <a:r>
            <a:rPr kumimoji="1" lang="ja-JP" altLang="en-US" sz="1400">
              <a:latin typeface="ＭＳ ゴシック" pitchFamily="49" charset="-128"/>
              <a:ea typeface="ＭＳ ゴシック" pitchFamily="49" charset="-128"/>
            </a:rPr>
            <a:t>　基準財政需要額算入見込額は減少傾向にあるものの、交付税算入率の高い地方債発行に努めているため、今後も同程度の水準で推移する見込みである。</a:t>
          </a:r>
        </a:p>
        <a:p>
          <a:r>
            <a:rPr kumimoji="1" lang="ja-JP" altLang="en-US" sz="1400">
              <a:latin typeface="ＭＳ ゴシック" pitchFamily="49" charset="-128"/>
              <a:ea typeface="ＭＳ ゴシック" pitchFamily="49" charset="-128"/>
            </a:rPr>
            <a:t>　今後も引き続き事業の選択と集中を推進し、起債に大きく頼ることなく償還額以下での地方債発行に努めるとともに、交付税措置のある地方債を活用し、後年度の財政負担の軽減を図る。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の廃止に伴い、「財政調整基金」及び「減債基金」へ組み換えを行ったほかは、積み増し及び取崩し等は実施していないため、ほぼ同額のまま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予算に対する適正な基金の規模を念頭に、基金積み増し等による財政の健全な運営に努め、更に基金運用の見直しを図り、基金運用から生ずる収益の増収を図る。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また、ふるさと納税において返礼品の魅力向上や納税方法の拡充を図り増収に努める。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・村上市環境衛生基金：環境衛生に係る施設整備その他環境衛生事業の推進。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・村上市義務教育施設設備整備基金：義務教育施設設備整備資金に充てる。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・村上市社会福祉基金：社会福祉施設整備資金、社会福祉事業資金又は児童手当法に基づく次代の社会を担う児童の健やかな成長を支援する資金に充てる。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・村上市ふるさと応援基金：本市を応援しようとする個人又は団体から「ふるさと納税寄附金」として広く寄附金を募り、これを活用して本市のまちづくりに関する事業を実施。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・村上市森林環境整備基金：環境衛生に係る施設整備その他環境衛生事業の推進。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・村上市新潟県厚生農業協同組合連合会村上総合病院移転新築支援基金：基金条例の廃止に伴い約９．５億円の皆減。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それぞれの基金は、個々の設置目的を達成するための財源の一つであると捉え、より有利な特定財源を模索しつつ運用する。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「村上市新潟県厚生農業協同組合連合会村上総合病院移転新築支援基金」の廃止に伴い、約６．７億円組み替えたため増加した。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自然災害等の突発的な歳出不足に対応できるようにするため、現在の水準を維持するよう適切な運用に努める。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「村上市新潟県厚生農業協同組合連合会村上総合病院移転新築支援基金」の廃止に伴い、約２．８円組み替えたため増加した。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今後数年間は、一般会計の公債費が一時的に増加するため、必要に応じ取り崩しを検討する。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58,238
57,907
1,174.17
42,888,826
40,981,938
1,827,414
22,041,079
33,934,025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人口の減少や全国平均を上回る高齢化率（令和２年度末３９．３％）に加え、大規模事業所数が少ないこと等により、財政基盤が弱く、類似団体平均を大きく下回っている。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次村上市総合計画」に基づき、組織・職員改革や公有財産・公共施設の適正管理等の行政改革を推進し、活力あるまちづくりを展開しつつ、行政の効率化に努めることにより、財政の健全化を図る。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前年度比３．８ポイント改善したがこれは、下水道事業会計が公営企業法適用化されたことに伴い、経常的経費が約８．６億円減少した影響によるものであり、実質的な改善ではないと考える。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類似団体値より下回っているが、依然として高い水準にあり、その主な要因として、施設の老朽化に伴う維持補修費の増加があげられる。</a:t>
          </a:r>
        </a:p>
        <a:p>
          <a:r>
            <a:rPr kumimoji="1" lang="ja-JP" altLang="en-US" sz="1300">
              <a:latin typeface="ＭＳ Ｐゴシック" panose="020B0600070205080204" pitchFamily="50" charset="-128"/>
              <a:ea typeface="ＭＳ Ｐゴシック" panose="020B0600070205080204" pitchFamily="50" charset="-128"/>
            </a:rPr>
            <a:t>　また、扶助費、公債費は今後増加することが見込まれるため、行財政改革を推進し、事務事業の休止・先送り・縮小等を図り、義務的経費を含む経常経費の削減に努める。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90170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58587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15240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90170</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6904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人件費、物件費及び維持補修費の合計額の人口１人当たりの金額が類似団体平均を大きく上回っている要因として、ごみ処理場、し尿処理場の運営及び消防業務を市単独で実施していることがあげられる。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今後も、民間でも実施可能な事業等については、指定管理者制度の導入などにより委託化を進め、コストの縮減を図る。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また、令和元年度と比較して増加している主な要因としては、会計年度任用職員制度以降に伴う人件費の増及び、新型コロナウイルス感染症対応地方創生臨時交付金の活用事業によるものである。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112647</xdr:rowOff>
    </xdr:from>
    <xdr:to>
      <xdr:col>23</xdr:col>
      <xdr:colOff>133350</xdr:colOff>
      <xdr:row>86</xdr:row>
      <xdr:rowOff>52367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514447"/>
          <a:ext cx="838200" cy="2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112647</xdr:rowOff>
    </xdr:from>
    <xdr:to>
      <xdr:col>19</xdr:col>
      <xdr:colOff>133350</xdr:colOff>
      <xdr:row>85</xdr:row>
      <xdr:rowOff>5962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514447"/>
          <a:ext cx="889000" cy="6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5962</xdr:rowOff>
    </xdr:from>
    <xdr:to>
      <xdr:col>15</xdr:col>
      <xdr:colOff>82550</xdr:colOff>
      <xdr:row>85</xdr:row>
      <xdr:rowOff>70092</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579212"/>
          <a:ext cx="889000" cy="6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84255</xdr:rowOff>
    </xdr:from>
    <xdr:to>
      <xdr:col>11</xdr:col>
      <xdr:colOff>31750</xdr:colOff>
      <xdr:row>85</xdr:row>
      <xdr:rowOff>70092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486055"/>
          <a:ext cx="889000" cy="1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1567</xdr:rowOff>
    </xdr:from>
    <xdr:to>
      <xdr:col>23</xdr:col>
      <xdr:colOff>184150</xdr:colOff>
      <xdr:row>86</xdr:row>
      <xdr:rowOff>103167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145094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71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61847</xdr:rowOff>
    </xdr:from>
    <xdr:to>
      <xdr:col>19</xdr:col>
      <xdr:colOff>184150</xdr:colOff>
      <xdr:row>84</xdr:row>
      <xdr:rowOff>163447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4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148224</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55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126612</xdr:rowOff>
    </xdr:from>
    <xdr:to>
      <xdr:col>15</xdr:col>
      <xdr:colOff>133350</xdr:colOff>
      <xdr:row>85</xdr:row>
      <xdr:rowOff>56762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5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41539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61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19292</xdr:rowOff>
    </xdr:from>
    <xdr:to>
      <xdr:col>11</xdr:col>
      <xdr:colOff>82550</xdr:colOff>
      <xdr:row>85</xdr:row>
      <xdr:rowOff>120892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5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105669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67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33455</xdr:rowOff>
    </xdr:from>
    <xdr:to>
      <xdr:col>7</xdr:col>
      <xdr:colOff>31750</xdr:colOff>
      <xdr:row>84</xdr:row>
      <xdr:rowOff>135055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4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119832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52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市町村合併前の旧市町村において類似団体平均を下回っていたことから、現在の指数についても低水準となっている。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166007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39845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166007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114300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395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114300</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大きく上回っているが、要因としては、本市の面積が広大なため、本庁の他に支所（４支所）、保育園（１３園）に職員を配置し、加えて消防業務を市単独で実施し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今後も、住民サービスを低下させることなく、「職員定員適正化計画」に基づき、職員数の適正化を進める。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108555</xdr:rowOff>
    </xdr:from>
    <xdr:to>
      <xdr:col>81</xdr:col>
      <xdr:colOff>44450</xdr:colOff>
      <xdr:row>63</xdr:row>
      <xdr:rowOff>122344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90990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91319</xdr:rowOff>
    </xdr:from>
    <xdr:to>
      <xdr:col>77</xdr:col>
      <xdr:colOff>44450</xdr:colOff>
      <xdr:row>63</xdr:row>
      <xdr:rowOff>108555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89266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91319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87773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32717</xdr:rowOff>
    </xdr:from>
    <xdr:to>
      <xdr:col>68</xdr:col>
      <xdr:colOff>152400</xdr:colOff>
      <xdr:row>63</xdr:row>
      <xdr:rowOff>76381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83406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71544</xdr:rowOff>
    </xdr:from>
    <xdr:to>
      <xdr:col>81</xdr:col>
      <xdr:colOff>95250</xdr:colOff>
      <xdr:row>64</xdr:row>
      <xdr:rowOff>1694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43621</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57755</xdr:rowOff>
    </xdr:from>
    <xdr:to>
      <xdr:col>77</xdr:col>
      <xdr:colOff>95250</xdr:colOff>
      <xdr:row>63</xdr:row>
      <xdr:rowOff>159355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144132</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40519</xdr:rowOff>
    </xdr:from>
    <xdr:to>
      <xdr:col>73</xdr:col>
      <xdr:colOff>44450</xdr:colOff>
      <xdr:row>63</xdr:row>
      <xdr:rowOff>142119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8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126896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9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153367</xdr:rowOff>
    </xdr:from>
    <xdr:to>
      <xdr:col>64</xdr:col>
      <xdr:colOff>152400</xdr:colOff>
      <xdr:row>63</xdr:row>
      <xdr:rowOff>83517</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68294</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前年度比ほぼ横ばいで、類似団体平均と比較すると依然として高い比率となっている。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るなど、緊急度・住民ニーズを的確に把握した事業の選択により、起債に大きく頼ることなく償還額以下での地方債発行に努めるとともに、過疎対策事業債などの交付税措置のある地方債を活用することで後年度の財政負担の軽減を図り、比率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38705</xdr:rowOff>
    </xdr:from>
    <xdr:to>
      <xdr:col>81</xdr:col>
      <xdr:colOff>44450</xdr:colOff>
      <xdr:row>44</xdr:row>
      <xdr:rowOff>119138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6179800" y="758250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61685</xdr:rowOff>
    </xdr:from>
    <xdr:to>
      <xdr:col>77</xdr:col>
      <xdr:colOff>44450</xdr:colOff>
      <xdr:row>44</xdr:row>
      <xdr:rowOff>119138</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5290800" y="76054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107648</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4401800" y="76054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153609</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159355</xdr:rowOff>
    </xdr:from>
    <xdr:to>
      <xdr:col>81</xdr:col>
      <xdr:colOff>95250</xdr:colOff>
      <xdr:row>44</xdr:row>
      <xdr:rowOff>89505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55232</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68338</xdr:rowOff>
    </xdr:from>
    <xdr:to>
      <xdr:col>77</xdr:col>
      <xdr:colOff>95250</xdr:colOff>
      <xdr:row>44</xdr:row>
      <xdr:rowOff>169938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154715</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０ポイント改善した。これは公営企業債等の残高が減少したこと及び下水道事業の法適用化の影響によるものである。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しかし、依然として類似団体平均を大きく上回っており、その要因として、下水道事業における公営企業債等の償還に係る繰出金が考えられる。</a:t>
          </a:r>
        </a:p>
        <a:p>
          <a:r>
            <a:rPr kumimoji="1" lang="ja-JP" altLang="en-US" sz="1300">
              <a:latin typeface="ＭＳ Ｐゴシック" panose="020B0600070205080204" pitchFamily="50" charset="-128"/>
              <a:ea typeface="ＭＳ Ｐゴシック" panose="020B0600070205080204" pitchFamily="50" charset="-128"/>
            </a:rPr>
            <a:t>　当市は他団体と比べて面積も広く、下水道の敷設に多額の費用を要することから、財源確保のためにも多額の地方債を発行している。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xmlns=""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xmlns=""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xmlns=""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60839</xdr:rowOff>
    </xdr:from>
    <xdr:to>
      <xdr:col>81</xdr:col>
      <xdr:colOff>44450</xdr:colOff>
      <xdr:row>21</xdr:row>
      <xdr:rowOff>142180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6179800" y="3489839"/>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xmlns=""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103112</xdr:rowOff>
    </xdr:from>
    <xdr:to>
      <xdr:col>77</xdr:col>
      <xdr:colOff>44450</xdr:colOff>
      <xdr:row>21</xdr:row>
      <xdr:rowOff>142180</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5290800" y="37035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97367</xdr:rowOff>
    </xdr:from>
    <xdr:to>
      <xdr:col>72</xdr:col>
      <xdr:colOff>203200</xdr:colOff>
      <xdr:row>21</xdr:row>
      <xdr:rowOff>103112</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a:off x="14401800" y="369781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21</xdr:row>
      <xdr:rowOff>97367</xdr:rowOff>
    </xdr:to>
    <xdr:cxnSp macro="">
      <xdr:nvCxnSpPr>
        <xdr:cNvPr id="463" name="直線コネクタ 462">
          <a:extLst>
            <a:ext uri="{FF2B5EF4-FFF2-40B4-BE49-F238E27FC236}">
              <a16:creationId xmlns:a16="http://schemas.microsoft.com/office/drawing/2014/main" xmlns="" id="{00000000-0008-0000-0300-0000CF010000}"/>
            </a:ext>
          </a:extLst>
        </xdr:cNvPr>
        <xdr:cNvCxnSpPr/>
      </xdr:nvCxnSpPr>
      <xdr:spPr>
        <a:xfrm>
          <a:off x="13512800" y="365185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xmlns=""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xmlns=""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10039</xdr:rowOff>
    </xdr:from>
    <xdr:to>
      <xdr:col>81</xdr:col>
      <xdr:colOff>95250</xdr:colOff>
      <xdr:row>20</xdr:row>
      <xdr:rowOff>111639</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69672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153566</xdr:rowOff>
    </xdr:from>
    <xdr:ext cx="762000" cy="259045"/>
    <xdr:sp macro="" textlink="">
      <xdr:nvSpPr>
        <xdr:cNvPr id="474" name="将来負担の状況該当値テキスト">
          <a:extLst>
            <a:ext uri="{FF2B5EF4-FFF2-40B4-BE49-F238E27FC236}">
              <a16:creationId xmlns:a16="http://schemas.microsoft.com/office/drawing/2014/main" xmlns="" id="{00000000-0008-0000-0300-0000DA010000}"/>
            </a:ext>
          </a:extLst>
        </xdr:cNvPr>
        <xdr:cNvSpPr txBox="1"/>
      </xdr:nvSpPr>
      <xdr:spPr>
        <a:xfrm>
          <a:off x="17106900" y="341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91380</xdr:rowOff>
    </xdr:from>
    <xdr:to>
      <xdr:col>77</xdr:col>
      <xdr:colOff>95250</xdr:colOff>
      <xdr:row>22</xdr:row>
      <xdr:rowOff>21530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61290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6307</xdr:rowOff>
    </xdr:from>
    <xdr:ext cx="7366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5798800" y="377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52312</xdr:rowOff>
    </xdr:from>
    <xdr:to>
      <xdr:col>73</xdr:col>
      <xdr:colOff>44450</xdr:colOff>
      <xdr:row>21</xdr:row>
      <xdr:rowOff>153912</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5240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138689</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4909800" y="37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46567</xdr:rowOff>
    </xdr:from>
    <xdr:to>
      <xdr:col>68</xdr:col>
      <xdr:colOff>203200</xdr:colOff>
      <xdr:row>21</xdr:row>
      <xdr:rowOff>148167</xdr:rowOff>
    </xdr:to>
    <xdr:sp macro="" textlink="">
      <xdr:nvSpPr>
        <xdr:cNvPr id="479" name="楕円 478">
          <a:extLst>
            <a:ext uri="{FF2B5EF4-FFF2-40B4-BE49-F238E27FC236}">
              <a16:creationId xmlns:a16="http://schemas.microsoft.com/office/drawing/2014/main" xmlns="" id="{00000000-0008-0000-0300-0000DF010000}"/>
            </a:ext>
          </a:extLst>
        </xdr:cNvPr>
        <xdr:cNvSpPr/>
      </xdr:nvSpPr>
      <xdr:spPr>
        <a:xfrm>
          <a:off x="14351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132944</xdr:rowOff>
    </xdr:from>
    <xdr:ext cx="762000" cy="259045"/>
    <xdr:sp macro="" textlink="">
      <xdr:nvSpPr>
        <xdr:cNvPr id="480" name="テキスト ボックス 479">
          <a:extLst>
            <a:ext uri="{FF2B5EF4-FFF2-40B4-BE49-F238E27FC236}">
              <a16:creationId xmlns:a16="http://schemas.microsoft.com/office/drawing/2014/main" xmlns="" id="{00000000-0008-0000-0300-0000E0010000}"/>
            </a:ext>
          </a:extLst>
        </xdr:cNvPr>
        <xdr:cNvSpPr txBox="1"/>
      </xdr:nvSpPr>
      <xdr:spPr>
        <a:xfrm>
          <a:off x="14020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605</xdr:rowOff>
    </xdr:from>
    <xdr:to>
      <xdr:col>64</xdr:col>
      <xdr:colOff>152400</xdr:colOff>
      <xdr:row>21</xdr:row>
      <xdr:rowOff>102205</xdr:rowOff>
    </xdr:to>
    <xdr:sp macro="" textlink="">
      <xdr:nvSpPr>
        <xdr:cNvPr id="481" name="楕円 480">
          <a:extLst>
            <a:ext uri="{FF2B5EF4-FFF2-40B4-BE49-F238E27FC236}">
              <a16:creationId xmlns:a16="http://schemas.microsoft.com/office/drawing/2014/main" xmlns="" id="{00000000-0008-0000-0300-0000E1010000}"/>
            </a:ext>
          </a:extLst>
        </xdr:cNvPr>
        <xdr:cNvSpPr/>
      </xdr:nvSpPr>
      <xdr:spPr>
        <a:xfrm>
          <a:off x="13462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86982</xdr:rowOff>
    </xdr:from>
    <xdr:ext cx="762000" cy="259045"/>
    <xdr:sp macro="" textlink="">
      <xdr:nvSpPr>
        <xdr:cNvPr id="482" name="テキスト ボックス 481">
          <a:extLst>
            <a:ext uri="{FF2B5EF4-FFF2-40B4-BE49-F238E27FC236}">
              <a16:creationId xmlns:a16="http://schemas.microsoft.com/office/drawing/2014/main" xmlns="" id="{00000000-0008-0000-0300-0000E2010000}"/>
            </a:ext>
          </a:extLst>
        </xdr:cNvPr>
        <xdr:cNvSpPr txBox="1"/>
      </xdr:nvSpPr>
      <xdr:spPr>
        <a:xfrm>
          <a:off x="13131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58,238
57,907
1,174.17
42,888,826
40,981,938
1,827,414
22,041,079
33,934,025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人件費にかかる経常収支比率は、類似団体平均とほぼ同じ水準にある。前年度比２．８ポイント上昇したが、これは会計年度任用職員制度施行に伴う人件費の増によるものと考える。</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今後も「職員定員適正化計画」に基づき、職員数の適正化を進めて、人件費の抑制を図る。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001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物件費にかかる経常収支比率は、前年度比１．２ポイント改善したが、類似団体平均と比較すると依然として高い水準にある。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今後も、労務単価の上昇による業務委託の増加が見込まれるため、引き続き、全般的な経常経費の削減と物件費の抑制を図る。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35560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037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81280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81280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73660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13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３．８ポイント下回っている。前年度比マイナス１．０ポイントとなっているが、これは少子化の影響による児童手当等の減少や、新型コロナウイルスによる医療費助成の一時的な減少によるものと考え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100330</xdr:rowOff>
    </xdr:from>
    <xdr:to>
      <xdr:col>24</xdr:col>
      <xdr:colOff>25400</xdr:colOff>
      <xdr:row>54</xdr:row>
      <xdr:rowOff>5080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187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5080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161290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168910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49530</xdr:rowOff>
    </xdr:from>
    <xdr:to>
      <xdr:col>24</xdr:col>
      <xdr:colOff>76200</xdr:colOff>
      <xdr:row>53</xdr:row>
      <xdr:rowOff>151130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129557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125730</xdr:rowOff>
    </xdr:from>
    <xdr:to>
      <xdr:col>20</xdr:col>
      <xdr:colOff>38100</xdr:colOff>
      <xdr:row>54</xdr:row>
      <xdr:rowOff>55880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66057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118110</xdr:rowOff>
    </xdr:from>
    <xdr:to>
      <xdr:col>6</xdr:col>
      <xdr:colOff>171450</xdr:colOff>
      <xdr:row>54</xdr:row>
      <xdr:rowOff>48260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58437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その他にかかる経常収支比率は、前年度比１１．５ポイント改善し、類似団体平均値に大きく近づいた。減少した主な要因は、下水道事業会計が公営企業法の適用となった影響によるものであると考える。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57</xdr:row>
      <xdr:rowOff>89444</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95888"/>
          <a:ext cx="0" cy="666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61521</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983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89444</xdr:rowOff>
    </xdr:from>
    <xdr:to>
      <xdr:col>82</xdr:col>
      <xdr:colOff>196850</xdr:colOff>
      <xdr:row>57</xdr:row>
      <xdr:rowOff>89444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86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60</xdr:row>
      <xdr:rowOff>136797</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672683"/>
          <a:ext cx="8382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91094</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3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50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136797</xdr:rowOff>
    </xdr:from>
    <xdr:to>
      <xdr:col>78</xdr:col>
      <xdr:colOff>69850</xdr:colOff>
      <xdr:row>60</xdr:row>
      <xdr:rowOff>162923</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104237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20683</xdr:rowOff>
    </xdr:from>
    <xdr:to>
      <xdr:col>78</xdr:col>
      <xdr:colOff>120650</xdr:colOff>
      <xdr:row>56</xdr:row>
      <xdr:rowOff>122283</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130266</xdr:rowOff>
    </xdr:from>
    <xdr:to>
      <xdr:col>73</xdr:col>
      <xdr:colOff>180975</xdr:colOff>
      <xdr:row>60</xdr:row>
      <xdr:rowOff>162923</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10417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171087</xdr:rowOff>
    </xdr:from>
    <xdr:to>
      <xdr:col>69</xdr:col>
      <xdr:colOff>92075</xdr:colOff>
      <xdr:row>60</xdr:row>
      <xdr:rowOff>130266</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2866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164210</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5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85997</xdr:rowOff>
    </xdr:from>
    <xdr:to>
      <xdr:col>78</xdr:col>
      <xdr:colOff>120650</xdr:colOff>
      <xdr:row>61</xdr:row>
      <xdr:rowOff>16147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3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924</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45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112123</xdr:rowOff>
    </xdr:from>
    <xdr:to>
      <xdr:col>74</xdr:col>
      <xdr:colOff>31750</xdr:colOff>
      <xdr:row>61</xdr:row>
      <xdr:rowOff>42273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3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27050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79466</xdr:rowOff>
    </xdr:from>
    <xdr:to>
      <xdr:col>69</xdr:col>
      <xdr:colOff>142875</xdr:colOff>
      <xdr:row>61</xdr:row>
      <xdr:rowOff>9616</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165843</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120287</xdr:rowOff>
    </xdr:from>
    <xdr:to>
      <xdr:col>65</xdr:col>
      <xdr:colOff>53975</xdr:colOff>
      <xdr:row>60</xdr:row>
      <xdr:rowOff>50437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35214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補助費等にかかる経常収支比率は、前年度比８．０ポイント上昇し、全国平均値とほぼ同水準となった。大きく上昇した要因としては、下水道事業会計が公営企業法の適用となった影響が考えられる。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また、今後も高齢化の進展などにより社会保障関係経費の増加傾向が見込まれるため、事業の見直し、介護予防の推進等により、経費の縮減に努めていく。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5823712"/>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170434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170434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115062</xdr:rowOff>
    </xdr:from>
    <xdr:to>
      <xdr:col>78</xdr:col>
      <xdr:colOff>120650</xdr:colOff>
      <xdr:row>34</xdr:row>
      <xdr:rowOff>45212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55389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119634</xdr:rowOff>
    </xdr:from>
    <xdr:to>
      <xdr:col>74</xdr:col>
      <xdr:colOff>31750</xdr:colOff>
      <xdr:row>34</xdr:row>
      <xdr:rowOff>49784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59961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公債費にかかる経常収支比率は、類似団体平均よりも２．９ポイント下回っている。</a:t>
          </a:r>
        </a:p>
        <a:p>
          <a:r>
            <a:rPr kumimoji="1" lang="ja-JP" altLang="en-US" sz="1300">
              <a:latin typeface="ＭＳ Ｐゴシック" panose="020B0600070205080204" pitchFamily="50" charset="-128"/>
              <a:ea typeface="ＭＳ Ｐゴシック" panose="020B0600070205080204" pitchFamily="50" charset="-128"/>
            </a:rPr>
            <a:t>　近年は大型事業が重なったことで地方債発行額が増え、地方債残高が増加傾向にあるが、今後はこれまでのように償還額以下での地方債発行に努め、地方債残高の減少を図るとともに、交付税措置のある有利な地方債を活用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162923</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31278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76</xdr:row>
      <xdr:rowOff>162923</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193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162923</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136798</xdr:rowOff>
    </xdr:from>
    <xdr:to>
      <xdr:col>11</xdr:col>
      <xdr:colOff>9525</xdr:colOff>
      <xdr:row>76</xdr:row>
      <xdr:rowOff>149861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3166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85998</xdr:rowOff>
    </xdr:from>
    <xdr:to>
      <xdr:col>6</xdr:col>
      <xdr:colOff>171450</xdr:colOff>
      <xdr:row>77</xdr:row>
      <xdr:rowOff>16148</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26324</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公債費以外の経常収支比率は、類似団体よりも１．８ポイント下回っているが、前年度比２．８ポイント改善した。</a:t>
          </a:r>
        </a:p>
        <a:p>
          <a:r>
            <a:rPr kumimoji="1" lang="ja-JP" altLang="en-US" sz="1300">
              <a:latin typeface="ＭＳ Ｐゴシック" panose="020B0600070205080204" pitchFamily="50" charset="-128"/>
              <a:ea typeface="ＭＳ Ｐゴシック" panose="020B0600070205080204" pitchFamily="50" charset="-128"/>
            </a:rPr>
            <a:t>　今後もその他の経費（特別会計繰出金）の減少に努め、引き続き全般的な経常経費の削減を図る。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62230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5671800" y="130505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153670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153670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893800" y="1327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77470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3103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148965</xdr:rowOff>
    </xdr:from>
    <xdr:to>
      <xdr:col>29</xdr:col>
      <xdr:colOff>127000</xdr:colOff>
      <xdr:row>16</xdr:row>
      <xdr:rowOff>77699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768340"/>
          <a:ext cx="6477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77699</xdr:rowOff>
    </xdr:from>
    <xdr:to>
      <xdr:col>26</xdr:col>
      <xdr:colOff>50800</xdr:colOff>
      <xdr:row>16</xdr:row>
      <xdr:rowOff>88514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868524"/>
          <a:ext cx="698500" cy="1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88514</xdr:rowOff>
    </xdr:from>
    <xdr:to>
      <xdr:col>22</xdr:col>
      <xdr:colOff>114300</xdr:colOff>
      <xdr:row>16</xdr:row>
      <xdr:rowOff>117146</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879339"/>
          <a:ext cx="6985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117146</xdr:rowOff>
    </xdr:from>
    <xdr:to>
      <xdr:col>18</xdr:col>
      <xdr:colOff>177800</xdr:colOff>
      <xdr:row>17</xdr:row>
      <xdr:rowOff>6704</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907971"/>
          <a:ext cx="698500" cy="6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98165</xdr:rowOff>
    </xdr:from>
    <xdr:to>
      <xdr:col>29</xdr:col>
      <xdr:colOff>177800</xdr:colOff>
      <xdr:row>16</xdr:row>
      <xdr:rowOff>28315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71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114692</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26899</xdr:rowOff>
    </xdr:from>
    <xdr:to>
      <xdr:col>26</xdr:col>
      <xdr:colOff>101600</xdr:colOff>
      <xdr:row>16</xdr:row>
      <xdr:rowOff>128499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138676</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58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37714</xdr:rowOff>
    </xdr:from>
    <xdr:to>
      <xdr:col>22</xdr:col>
      <xdr:colOff>165100</xdr:colOff>
      <xdr:row>16</xdr:row>
      <xdr:rowOff>139314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8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149491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59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66346</xdr:rowOff>
    </xdr:from>
    <xdr:to>
      <xdr:col>19</xdr:col>
      <xdr:colOff>38100</xdr:colOff>
      <xdr:row>16</xdr:row>
      <xdr:rowOff>167946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85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6673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62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127354</xdr:rowOff>
    </xdr:from>
    <xdr:to>
      <xdr:col>15</xdr:col>
      <xdr:colOff>101600</xdr:colOff>
      <xdr:row>17</xdr:row>
      <xdr:rowOff>57504</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91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67681</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68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18252</xdr:rowOff>
    </xdr:from>
    <xdr:to>
      <xdr:col>29</xdr:col>
      <xdr:colOff>127000</xdr:colOff>
      <xdr:row>34</xdr:row>
      <xdr:rowOff>172132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5003800" y="6285702"/>
          <a:ext cx="647700" cy="15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18252</xdr:rowOff>
    </xdr:from>
    <xdr:to>
      <xdr:col>26</xdr:col>
      <xdr:colOff>50800</xdr:colOff>
      <xdr:row>34</xdr:row>
      <xdr:rowOff>144406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6285702"/>
          <a:ext cx="698500" cy="12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63678</xdr:rowOff>
    </xdr:from>
    <xdr:to>
      <xdr:col>22</xdr:col>
      <xdr:colOff>114300</xdr:colOff>
      <xdr:row>34</xdr:row>
      <xdr:rowOff>144406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3606800" y="6331128"/>
          <a:ext cx="698500" cy="8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63678</xdr:rowOff>
    </xdr:from>
    <xdr:to>
      <xdr:col>18</xdr:col>
      <xdr:colOff>177800</xdr:colOff>
      <xdr:row>34</xdr:row>
      <xdr:rowOff>175333</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flipV="1">
          <a:off x="2908300" y="6331128"/>
          <a:ext cx="698500" cy="111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121332</xdr:rowOff>
    </xdr:from>
    <xdr:to>
      <xdr:col>29</xdr:col>
      <xdr:colOff>177800</xdr:colOff>
      <xdr:row>34</xdr:row>
      <xdr:rowOff>222932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38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309309</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23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310352</xdr:rowOff>
    </xdr:from>
    <xdr:to>
      <xdr:col>26</xdr:col>
      <xdr:colOff>101600</xdr:colOff>
      <xdr:row>34</xdr:row>
      <xdr:rowOff>69052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23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79229</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00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93606</xdr:rowOff>
    </xdr:from>
    <xdr:to>
      <xdr:col>22</xdr:col>
      <xdr:colOff>165100</xdr:colOff>
      <xdr:row>34</xdr:row>
      <xdr:rowOff>195206</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36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205383</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1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12878</xdr:rowOff>
    </xdr:from>
    <xdr:to>
      <xdr:col>19</xdr:col>
      <xdr:colOff>38100</xdr:colOff>
      <xdr:row>34</xdr:row>
      <xdr:rowOff>114478</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28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124655</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60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124533</xdr:rowOff>
    </xdr:from>
    <xdr:to>
      <xdr:col>15</xdr:col>
      <xdr:colOff>101600</xdr:colOff>
      <xdr:row>34</xdr:row>
      <xdr:rowOff>226133</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39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236310</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616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58,238
57,907
1,174.17
42,888,826
40,981,938
1,827,414
22,041,079
33,934,025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49660</xdr:rowOff>
    </xdr:from>
    <xdr:to>
      <xdr:col>24</xdr:col>
      <xdr:colOff>63500</xdr:colOff>
      <xdr:row>35</xdr:row>
      <xdr:rowOff>77178</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5878960"/>
          <a:ext cx="838200" cy="1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77178</xdr:rowOff>
    </xdr:from>
    <xdr:to>
      <xdr:col>19</xdr:col>
      <xdr:colOff>177800</xdr:colOff>
      <xdr:row>35</xdr:row>
      <xdr:rowOff>89008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607792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89008</xdr:rowOff>
    </xdr:from>
    <xdr:to>
      <xdr:col>15</xdr:col>
      <xdr:colOff>50800</xdr:colOff>
      <xdr:row>35</xdr:row>
      <xdr:rowOff>134342</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089758"/>
          <a:ext cx="889000" cy="4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134342</xdr:rowOff>
    </xdr:from>
    <xdr:to>
      <xdr:col>10</xdr:col>
      <xdr:colOff>114300</xdr:colOff>
      <xdr:row>36</xdr:row>
      <xdr:rowOff>1683</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6135092"/>
          <a:ext cx="8890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170310</xdr:rowOff>
    </xdr:from>
    <xdr:to>
      <xdr:col>24</xdr:col>
      <xdr:colOff>114300</xdr:colOff>
      <xdr:row>34</xdr:row>
      <xdr:rowOff>100460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8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21737</xdr:rowOff>
    </xdr:from>
    <xdr:ext cx="599010"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67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26378</xdr:rowOff>
    </xdr:from>
    <xdr:to>
      <xdr:col>20</xdr:col>
      <xdr:colOff>38100</xdr:colOff>
      <xdr:row>35</xdr:row>
      <xdr:rowOff>127978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0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144505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58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38208</xdr:rowOff>
    </xdr:from>
    <xdr:to>
      <xdr:col>15</xdr:col>
      <xdr:colOff>101600</xdr:colOff>
      <xdr:row>35</xdr:row>
      <xdr:rowOff>139808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0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156335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8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83542</xdr:rowOff>
    </xdr:from>
    <xdr:to>
      <xdr:col>10</xdr:col>
      <xdr:colOff>165100</xdr:colOff>
      <xdr:row>36</xdr:row>
      <xdr:rowOff>13692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0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30219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58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122333</xdr:rowOff>
    </xdr:from>
    <xdr:to>
      <xdr:col>6</xdr:col>
      <xdr:colOff>38100</xdr:colOff>
      <xdr:row>36</xdr:row>
      <xdr:rowOff>52483</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69010</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xmlns=""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xmlns=""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xmlns=""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116660</xdr:rowOff>
    </xdr:from>
    <xdr:to>
      <xdr:col>24</xdr:col>
      <xdr:colOff>63500</xdr:colOff>
      <xdr:row>55</xdr:row>
      <xdr:rowOff>35132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3797300" y="9374960"/>
          <a:ext cx="838200" cy="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xmlns=""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144484</xdr:rowOff>
    </xdr:from>
    <xdr:to>
      <xdr:col>19</xdr:col>
      <xdr:colOff>177800</xdr:colOff>
      <xdr:row>55</xdr:row>
      <xdr:rowOff>35132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908300" y="9402784"/>
          <a:ext cx="889000" cy="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144484</xdr:rowOff>
    </xdr:from>
    <xdr:to>
      <xdr:col>15</xdr:col>
      <xdr:colOff>50800</xdr:colOff>
      <xdr:row>54</xdr:row>
      <xdr:rowOff>161303</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2019300" y="9402784"/>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161303</xdr:rowOff>
    </xdr:from>
    <xdr:to>
      <xdr:col>10</xdr:col>
      <xdr:colOff>114300</xdr:colOff>
      <xdr:row>55</xdr:row>
      <xdr:rowOff>61258</xdr:rowOff>
    </xdr:to>
    <xdr:cxnSp macro="">
      <xdr:nvCxnSpPr>
        <xdr:cNvPr id="134" name="直線コネクタ 133">
          <a:extLst>
            <a:ext uri="{FF2B5EF4-FFF2-40B4-BE49-F238E27FC236}">
              <a16:creationId xmlns:a16="http://schemas.microsoft.com/office/drawing/2014/main" xmlns="" id="{00000000-0008-0000-0600-000086000000}"/>
            </a:ext>
          </a:extLst>
        </xdr:cNvPr>
        <xdr:cNvCxnSpPr/>
      </xdr:nvCxnSpPr>
      <xdr:spPr>
        <a:xfrm flipV="1">
          <a:off x="1130300" y="9419603"/>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xmlns=""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65860</xdr:rowOff>
    </xdr:from>
    <xdr:to>
      <xdr:col>24</xdr:col>
      <xdr:colOff>114300</xdr:colOff>
      <xdr:row>54</xdr:row>
      <xdr:rowOff>167460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4584700" y="93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88737</xdr:rowOff>
    </xdr:from>
    <xdr:ext cx="534377" cy="259045"/>
    <xdr:sp macro="" textlink="">
      <xdr:nvSpPr>
        <xdr:cNvPr id="145" name="物件費該当値テキスト">
          <a:extLst>
            <a:ext uri="{FF2B5EF4-FFF2-40B4-BE49-F238E27FC236}">
              <a16:creationId xmlns:a16="http://schemas.microsoft.com/office/drawing/2014/main" xmlns="" id="{00000000-0008-0000-0600-000091000000}"/>
            </a:ext>
          </a:extLst>
        </xdr:cNvPr>
        <xdr:cNvSpPr txBox="1"/>
      </xdr:nvSpPr>
      <xdr:spPr>
        <a:xfrm>
          <a:off x="4686300" y="91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155782</xdr:rowOff>
    </xdr:from>
    <xdr:to>
      <xdr:col>20</xdr:col>
      <xdr:colOff>38100</xdr:colOff>
      <xdr:row>55</xdr:row>
      <xdr:rowOff>85932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3746500" y="94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102459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3530111" y="91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93684</xdr:rowOff>
    </xdr:from>
    <xdr:to>
      <xdr:col>15</xdr:col>
      <xdr:colOff>101600</xdr:colOff>
      <xdr:row>55</xdr:row>
      <xdr:rowOff>23834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2857500" y="93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40361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2641111" y="91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110503</xdr:rowOff>
    </xdr:from>
    <xdr:to>
      <xdr:col>10</xdr:col>
      <xdr:colOff>165100</xdr:colOff>
      <xdr:row>55</xdr:row>
      <xdr:rowOff>40653</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9685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57180</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1752111" y="9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10458</xdr:rowOff>
    </xdr:from>
    <xdr:to>
      <xdr:col>6</xdr:col>
      <xdr:colOff>38100</xdr:colOff>
      <xdr:row>55</xdr:row>
      <xdr:rowOff>112058</xdr:rowOff>
    </xdr:to>
    <xdr:sp macro="" textlink="">
      <xdr:nvSpPr>
        <xdr:cNvPr id="152" name="楕円 151">
          <a:extLst>
            <a:ext uri="{FF2B5EF4-FFF2-40B4-BE49-F238E27FC236}">
              <a16:creationId xmlns:a16="http://schemas.microsoft.com/office/drawing/2014/main" xmlns="" id="{00000000-0008-0000-0600-000098000000}"/>
            </a:ext>
          </a:extLst>
        </xdr:cNvPr>
        <xdr:cNvSpPr/>
      </xdr:nvSpPr>
      <xdr:spPr>
        <a:xfrm>
          <a:off x="1079500" y="9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128585</xdr:rowOff>
    </xdr:from>
    <xdr:ext cx="534377"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863111" y="92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xmlns=""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xmlns=""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154863</xdr:rowOff>
    </xdr:from>
    <xdr:to>
      <xdr:col>24</xdr:col>
      <xdr:colOff>63500</xdr:colOff>
      <xdr:row>75</xdr:row>
      <xdr:rowOff>90094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3797300" y="12327813"/>
          <a:ext cx="838200" cy="6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46736</xdr:rowOff>
    </xdr:from>
    <xdr:to>
      <xdr:col>19</xdr:col>
      <xdr:colOff>177800</xdr:colOff>
      <xdr:row>75</xdr:row>
      <xdr:rowOff>90094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2734036"/>
          <a:ext cx="8890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96951</xdr:rowOff>
    </xdr:from>
    <xdr:to>
      <xdr:col>15</xdr:col>
      <xdr:colOff>50800</xdr:colOff>
      <xdr:row>74</xdr:row>
      <xdr:rowOff>46736</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2019300" y="12269901"/>
          <a:ext cx="889000" cy="4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96951</xdr:rowOff>
    </xdr:from>
    <xdr:to>
      <xdr:col>10</xdr:col>
      <xdr:colOff>114300</xdr:colOff>
      <xdr:row>74</xdr:row>
      <xdr:rowOff>60871</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flipV="1">
          <a:off x="1130300" y="12269901"/>
          <a:ext cx="889000" cy="4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104063</xdr:rowOff>
    </xdr:from>
    <xdr:to>
      <xdr:col>24</xdr:col>
      <xdr:colOff>114300</xdr:colOff>
      <xdr:row>72</xdr:row>
      <xdr:rowOff>34213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2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126940</xdr:rowOff>
    </xdr:from>
    <xdr:ext cx="534377"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21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39294</xdr:rowOff>
    </xdr:from>
    <xdr:to>
      <xdr:col>20</xdr:col>
      <xdr:colOff>38100</xdr:colOff>
      <xdr:row>75</xdr:row>
      <xdr:rowOff>140894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157421</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530111" y="126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167386</xdr:rowOff>
    </xdr:from>
    <xdr:to>
      <xdr:col>15</xdr:col>
      <xdr:colOff>101600</xdr:colOff>
      <xdr:row>74</xdr:row>
      <xdr:rowOff>97536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114063</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641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46151</xdr:rowOff>
    </xdr:from>
    <xdr:to>
      <xdr:col>10</xdr:col>
      <xdr:colOff>165100</xdr:colOff>
      <xdr:row>71</xdr:row>
      <xdr:rowOff>147751</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2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164278</xdr:rowOff>
    </xdr:from>
    <xdr:ext cx="534377"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752111" y="11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10071</xdr:rowOff>
    </xdr:from>
    <xdr:to>
      <xdr:col>6</xdr:col>
      <xdr:colOff>38100</xdr:colOff>
      <xdr:row>74</xdr:row>
      <xdr:rowOff>111671</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26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128198</xdr:rowOff>
    </xdr:from>
    <xdr:ext cx="534377"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863111" y="124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156629</xdr:rowOff>
    </xdr:from>
    <xdr:to>
      <xdr:col>24</xdr:col>
      <xdr:colOff>63500</xdr:colOff>
      <xdr:row>98</xdr:row>
      <xdr:rowOff>7620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3797300" y="16787279"/>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156629</xdr:rowOff>
    </xdr:from>
    <xdr:to>
      <xdr:col>19</xdr:col>
      <xdr:colOff>177800</xdr:colOff>
      <xdr:row>98</xdr:row>
      <xdr:rowOff>47383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787279"/>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47383</xdr:rowOff>
    </xdr:from>
    <xdr:to>
      <xdr:col>15</xdr:col>
      <xdr:colOff>50800</xdr:colOff>
      <xdr:row>98</xdr:row>
      <xdr:rowOff>75552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849483"/>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75552</xdr:rowOff>
    </xdr:from>
    <xdr:to>
      <xdr:col>10</xdr:col>
      <xdr:colOff>114300</xdr:colOff>
      <xdr:row>98</xdr:row>
      <xdr:rowOff>100991</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87765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128270</xdr:rowOff>
    </xdr:from>
    <xdr:to>
      <xdr:col>24</xdr:col>
      <xdr:colOff>114300</xdr:colOff>
      <xdr:row>98</xdr:row>
      <xdr:rowOff>58420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106697</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7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105829</xdr:rowOff>
    </xdr:from>
    <xdr:to>
      <xdr:col>20</xdr:col>
      <xdr:colOff>38100</xdr:colOff>
      <xdr:row>98</xdr:row>
      <xdr:rowOff>35979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27106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8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168033</xdr:rowOff>
    </xdr:from>
    <xdr:to>
      <xdr:col>15</xdr:col>
      <xdr:colOff>101600</xdr:colOff>
      <xdr:row>98</xdr:row>
      <xdr:rowOff>98183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7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89310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8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24752</xdr:rowOff>
    </xdr:from>
    <xdr:to>
      <xdr:col>10</xdr:col>
      <xdr:colOff>165100</xdr:colOff>
      <xdr:row>98</xdr:row>
      <xdr:rowOff>126352</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117479</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9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50191</xdr:rowOff>
    </xdr:from>
    <xdr:to>
      <xdr:col>6</xdr:col>
      <xdr:colOff>38100</xdr:colOff>
      <xdr:row>98</xdr:row>
      <xdr:rowOff>151791</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142918</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171146</xdr:rowOff>
    </xdr:from>
    <xdr:to>
      <xdr:col>55</xdr:col>
      <xdr:colOff>0</xdr:colOff>
      <xdr:row>37</xdr:row>
      <xdr:rowOff>145351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5828996"/>
          <a:ext cx="838200" cy="6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145351</xdr:rowOff>
    </xdr:from>
    <xdr:to>
      <xdr:col>50</xdr:col>
      <xdr:colOff>114300</xdr:colOff>
      <xdr:row>37</xdr:row>
      <xdr:rowOff>156594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489001"/>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150060</xdr:rowOff>
    </xdr:from>
    <xdr:to>
      <xdr:col>45</xdr:col>
      <xdr:colOff>177800</xdr:colOff>
      <xdr:row>37</xdr:row>
      <xdr:rowOff>156594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493710"/>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116396</xdr:rowOff>
    </xdr:from>
    <xdr:to>
      <xdr:col>41</xdr:col>
      <xdr:colOff>50800</xdr:colOff>
      <xdr:row>37</xdr:row>
      <xdr:rowOff>150060</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460046"/>
          <a:ext cx="889000" cy="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120346</xdr:rowOff>
    </xdr:from>
    <xdr:to>
      <xdr:col>55</xdr:col>
      <xdr:colOff>50800</xdr:colOff>
      <xdr:row>34</xdr:row>
      <xdr:rowOff>50496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7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143223</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62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94551</xdr:rowOff>
    </xdr:from>
    <xdr:to>
      <xdr:col>50</xdr:col>
      <xdr:colOff>165100</xdr:colOff>
      <xdr:row>38</xdr:row>
      <xdr:rowOff>24701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4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15828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105794</xdr:rowOff>
    </xdr:from>
    <xdr:to>
      <xdr:col>46</xdr:col>
      <xdr:colOff>38100</xdr:colOff>
      <xdr:row>38</xdr:row>
      <xdr:rowOff>35944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4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27071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5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99260</xdr:rowOff>
    </xdr:from>
    <xdr:to>
      <xdr:col>41</xdr:col>
      <xdr:colOff>101600</xdr:colOff>
      <xdr:row>38</xdr:row>
      <xdr:rowOff>29411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442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20537</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5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65596</xdr:rowOff>
    </xdr:from>
    <xdr:to>
      <xdr:col>36</xdr:col>
      <xdr:colOff>165100</xdr:colOff>
      <xdr:row>37</xdr:row>
      <xdr:rowOff>167196</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158324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132879</xdr:rowOff>
    </xdr:from>
    <xdr:to>
      <xdr:col>55</xdr:col>
      <xdr:colOff>0</xdr:colOff>
      <xdr:row>57</xdr:row>
      <xdr:rowOff>53225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734079"/>
          <a:ext cx="838200" cy="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70178</xdr:rowOff>
    </xdr:from>
    <xdr:to>
      <xdr:col>50</xdr:col>
      <xdr:colOff>114300</xdr:colOff>
      <xdr:row>56</xdr:row>
      <xdr:rowOff>132879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9671378"/>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70178</xdr:rowOff>
    </xdr:from>
    <xdr:to>
      <xdr:col>45</xdr:col>
      <xdr:colOff>177800</xdr:colOff>
      <xdr:row>56</xdr:row>
      <xdr:rowOff>140088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671378"/>
          <a:ext cx="889000" cy="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140088</xdr:rowOff>
    </xdr:from>
    <xdr:to>
      <xdr:col>41</xdr:col>
      <xdr:colOff>50800</xdr:colOff>
      <xdr:row>57</xdr:row>
      <xdr:rowOff>43880</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741288"/>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2425</xdr:rowOff>
    </xdr:from>
    <xdr:to>
      <xdr:col>55</xdr:col>
      <xdr:colOff>50800</xdr:colOff>
      <xdr:row>57</xdr:row>
      <xdr:rowOff>104025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7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152302</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7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82079</xdr:rowOff>
    </xdr:from>
    <xdr:to>
      <xdr:col>50</xdr:col>
      <xdr:colOff>165100</xdr:colOff>
      <xdr:row>57</xdr:row>
      <xdr:rowOff>12229</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6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28756</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4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19378</xdr:rowOff>
    </xdr:from>
    <xdr:to>
      <xdr:col>46</xdr:col>
      <xdr:colOff>38100</xdr:colOff>
      <xdr:row>56</xdr:row>
      <xdr:rowOff>120978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6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137505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3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89288</xdr:rowOff>
    </xdr:from>
    <xdr:to>
      <xdr:col>41</xdr:col>
      <xdr:colOff>101600</xdr:colOff>
      <xdr:row>57</xdr:row>
      <xdr:rowOff>19438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35965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4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164530</xdr:rowOff>
    </xdr:from>
    <xdr:to>
      <xdr:col>36</xdr:col>
      <xdr:colOff>165100</xdr:colOff>
      <xdr:row>57</xdr:row>
      <xdr:rowOff>94680</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7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85807</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8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124788</xdr:rowOff>
    </xdr:from>
    <xdr:to>
      <xdr:col>55</xdr:col>
      <xdr:colOff>0</xdr:colOff>
      <xdr:row>78</xdr:row>
      <xdr:rowOff>150856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497888"/>
          <a:ext cx="8382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169707</xdr:rowOff>
    </xdr:from>
    <xdr:to>
      <xdr:col>50</xdr:col>
      <xdr:colOff>114300</xdr:colOff>
      <xdr:row>78</xdr:row>
      <xdr:rowOff>124788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371357"/>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169707</xdr:rowOff>
    </xdr:from>
    <xdr:to>
      <xdr:col>45</xdr:col>
      <xdr:colOff>177800</xdr:colOff>
      <xdr:row>78</xdr:row>
      <xdr:rowOff>74557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371357"/>
          <a:ext cx="889000" cy="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74557</xdr:rowOff>
    </xdr:from>
    <xdr:to>
      <xdr:col>41</xdr:col>
      <xdr:colOff>50800</xdr:colOff>
      <xdr:row>78</xdr:row>
      <xdr:rowOff>138756</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6972300" y="13447657"/>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100056</xdr:rowOff>
    </xdr:from>
    <xdr:to>
      <xdr:col>55</xdr:col>
      <xdr:colOff>50800</xdr:colOff>
      <xdr:row>79</xdr:row>
      <xdr:rowOff>30206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14983</xdr:rowOff>
    </xdr:from>
    <xdr:ext cx="469744"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8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73988</xdr:rowOff>
    </xdr:from>
    <xdr:to>
      <xdr:col>50</xdr:col>
      <xdr:colOff>165100</xdr:colOff>
      <xdr:row>79</xdr:row>
      <xdr:rowOff>4138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4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166715</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5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118907</xdr:rowOff>
    </xdr:from>
    <xdr:to>
      <xdr:col>46</xdr:col>
      <xdr:colOff>38100</xdr:colOff>
      <xdr:row>78</xdr:row>
      <xdr:rowOff>49057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3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65584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0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23757</xdr:rowOff>
    </xdr:from>
    <xdr:to>
      <xdr:col>41</xdr:col>
      <xdr:colOff>101600</xdr:colOff>
      <xdr:row>78</xdr:row>
      <xdr:rowOff>125357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3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141884</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31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87956</xdr:rowOff>
    </xdr:from>
    <xdr:to>
      <xdr:col>36</xdr:col>
      <xdr:colOff>165100</xdr:colOff>
      <xdr:row>79</xdr:row>
      <xdr:rowOff>18106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9233</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5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88069</xdr:rowOff>
    </xdr:from>
    <xdr:to>
      <xdr:col>55</xdr:col>
      <xdr:colOff>0</xdr:colOff>
      <xdr:row>97</xdr:row>
      <xdr:rowOff>60947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9639300" y="16547269"/>
          <a:ext cx="838200" cy="1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102797</xdr:rowOff>
    </xdr:from>
    <xdr:to>
      <xdr:col>50</xdr:col>
      <xdr:colOff>114300</xdr:colOff>
      <xdr:row>96</xdr:row>
      <xdr:rowOff>88069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390547"/>
          <a:ext cx="889000" cy="1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102797</xdr:rowOff>
    </xdr:from>
    <xdr:to>
      <xdr:col>45</xdr:col>
      <xdr:colOff>177800</xdr:colOff>
      <xdr:row>95</xdr:row>
      <xdr:rowOff>163588</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390547"/>
          <a:ext cx="889000" cy="6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156127</xdr:rowOff>
    </xdr:from>
    <xdr:to>
      <xdr:col>41</xdr:col>
      <xdr:colOff>50800</xdr:colOff>
      <xdr:row>95</xdr:row>
      <xdr:rowOff>163588</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443877"/>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10147</xdr:rowOff>
    </xdr:from>
    <xdr:to>
      <xdr:col>55</xdr:col>
      <xdr:colOff>50800</xdr:colOff>
      <xdr:row>97</xdr:row>
      <xdr:rowOff>111747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160024</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6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37269</xdr:rowOff>
    </xdr:from>
    <xdr:to>
      <xdr:col>50</xdr:col>
      <xdr:colOff>165100</xdr:colOff>
      <xdr:row>96</xdr:row>
      <xdr:rowOff>138869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129996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51997</xdr:rowOff>
    </xdr:from>
    <xdr:to>
      <xdr:col>46</xdr:col>
      <xdr:colOff>38100</xdr:colOff>
      <xdr:row>95</xdr:row>
      <xdr:rowOff>153597</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3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170124</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11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112788</xdr:rowOff>
    </xdr:from>
    <xdr:to>
      <xdr:col>41</xdr:col>
      <xdr:colOff>101600</xdr:colOff>
      <xdr:row>96</xdr:row>
      <xdr:rowOff>42938</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34065</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105327</xdr:rowOff>
    </xdr:from>
    <xdr:to>
      <xdr:col>36</xdr:col>
      <xdr:colOff>165100</xdr:colOff>
      <xdr:row>96</xdr:row>
      <xdr:rowOff>35477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52004</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1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18326</xdr:rowOff>
    </xdr:from>
    <xdr:to>
      <xdr:col>85</xdr:col>
      <xdr:colOff>127000</xdr:colOff>
      <xdr:row>39</xdr:row>
      <xdr:rowOff>28207</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5481300" y="6704876"/>
          <a:ext cx="8382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18326</xdr:rowOff>
    </xdr:from>
    <xdr:to>
      <xdr:col>81</xdr:col>
      <xdr:colOff>50800</xdr:colOff>
      <xdr:row>39</xdr:row>
      <xdr:rowOff>20269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7048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20269</xdr:rowOff>
    </xdr:from>
    <xdr:to>
      <xdr:col>76</xdr:col>
      <xdr:colOff>114300</xdr:colOff>
      <xdr:row>39</xdr:row>
      <xdr:rowOff>41364</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3703300" y="6706819"/>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41364</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flipV="1">
          <a:off x="12814300" y="67279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148857</xdr:rowOff>
    </xdr:from>
    <xdr:to>
      <xdr:col>85</xdr:col>
      <xdr:colOff>177800</xdr:colOff>
      <xdr:row>39</xdr:row>
      <xdr:rowOff>79007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63784</xdr:rowOff>
    </xdr:from>
    <xdr:ext cx="469744"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138976</xdr:rowOff>
    </xdr:from>
    <xdr:to>
      <xdr:col>81</xdr:col>
      <xdr:colOff>101600</xdr:colOff>
      <xdr:row>39</xdr:row>
      <xdr:rowOff>69126</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6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60253</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46428" y="67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140919</xdr:rowOff>
    </xdr:from>
    <xdr:to>
      <xdr:col>76</xdr:col>
      <xdr:colOff>165100</xdr:colOff>
      <xdr:row>39</xdr:row>
      <xdr:rowOff>71069</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6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62196</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357428"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162014</xdr:rowOff>
    </xdr:from>
    <xdr:to>
      <xdr:col>72</xdr:col>
      <xdr:colOff>38100</xdr:colOff>
      <xdr:row>39</xdr:row>
      <xdr:rowOff>92164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83291</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14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119862</xdr:rowOff>
    </xdr:from>
    <xdr:to>
      <xdr:col>85</xdr:col>
      <xdr:colOff>127000</xdr:colOff>
      <xdr:row>74</xdr:row>
      <xdr:rowOff>141377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2807162"/>
          <a:ext cx="8382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119862</xdr:rowOff>
    </xdr:from>
    <xdr:to>
      <xdr:col>81</xdr:col>
      <xdr:colOff>50800</xdr:colOff>
      <xdr:row>74</xdr:row>
      <xdr:rowOff>131470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807162"/>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131470</xdr:rowOff>
    </xdr:from>
    <xdr:to>
      <xdr:col>76</xdr:col>
      <xdr:colOff>114300</xdr:colOff>
      <xdr:row>74</xdr:row>
      <xdr:rowOff>154839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818770"/>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154839</xdr:rowOff>
    </xdr:from>
    <xdr:to>
      <xdr:col>71</xdr:col>
      <xdr:colOff>177800</xdr:colOff>
      <xdr:row>75</xdr:row>
      <xdr:rowOff>6718</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842139"/>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90577</xdr:rowOff>
    </xdr:from>
    <xdr:to>
      <xdr:col>85</xdr:col>
      <xdr:colOff>177800</xdr:colOff>
      <xdr:row>75</xdr:row>
      <xdr:rowOff>20727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113454</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6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69062</xdr:rowOff>
    </xdr:from>
    <xdr:to>
      <xdr:col>81</xdr:col>
      <xdr:colOff>101600</xdr:colOff>
      <xdr:row>74</xdr:row>
      <xdr:rowOff>170662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7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15739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5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80670</xdr:rowOff>
    </xdr:from>
    <xdr:to>
      <xdr:col>76</xdr:col>
      <xdr:colOff>165100</xdr:colOff>
      <xdr:row>75</xdr:row>
      <xdr:rowOff>10820</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7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27347</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5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104039</xdr:rowOff>
    </xdr:from>
    <xdr:to>
      <xdr:col>72</xdr:col>
      <xdr:colOff>38100</xdr:colOff>
      <xdr:row>75</xdr:row>
      <xdr:rowOff>34189</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7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50716</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5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127368</xdr:rowOff>
    </xdr:from>
    <xdr:to>
      <xdr:col>67</xdr:col>
      <xdr:colOff>101600</xdr:colOff>
      <xdr:row>75</xdr:row>
      <xdr:rowOff>57518</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74045</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5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162857</xdr:rowOff>
    </xdr:from>
    <xdr:to>
      <xdr:col>85</xdr:col>
      <xdr:colOff>127000</xdr:colOff>
      <xdr:row>96</xdr:row>
      <xdr:rowOff>25126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450607"/>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157736</xdr:rowOff>
    </xdr:from>
    <xdr:to>
      <xdr:col>81</xdr:col>
      <xdr:colOff>50800</xdr:colOff>
      <xdr:row>95</xdr:row>
      <xdr:rowOff>162857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274036"/>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157736</xdr:rowOff>
    </xdr:from>
    <xdr:to>
      <xdr:col>76</xdr:col>
      <xdr:colOff>114300</xdr:colOff>
      <xdr:row>98</xdr:row>
      <xdr:rowOff>47895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274036"/>
          <a:ext cx="889000" cy="5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47895</xdr:rowOff>
    </xdr:from>
    <xdr:to>
      <xdr:col>71</xdr:col>
      <xdr:colOff>177800</xdr:colOff>
      <xdr:row>98</xdr:row>
      <xdr:rowOff>62525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8499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145776</xdr:rowOff>
    </xdr:from>
    <xdr:to>
      <xdr:col>85</xdr:col>
      <xdr:colOff>177800</xdr:colOff>
      <xdr:row>96</xdr:row>
      <xdr:rowOff>75926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168653</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2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112057</xdr:rowOff>
    </xdr:from>
    <xdr:to>
      <xdr:col>81</xdr:col>
      <xdr:colOff>101600</xdr:colOff>
      <xdr:row>96</xdr:row>
      <xdr:rowOff>42207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3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58734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1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106936</xdr:rowOff>
    </xdr:from>
    <xdr:to>
      <xdr:col>76</xdr:col>
      <xdr:colOff>165100</xdr:colOff>
      <xdr:row>95</xdr:row>
      <xdr:rowOff>37086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53613</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168545</xdr:rowOff>
    </xdr:from>
    <xdr:to>
      <xdr:col>72</xdr:col>
      <xdr:colOff>38100</xdr:colOff>
      <xdr:row>98</xdr:row>
      <xdr:rowOff>98695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89822</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8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11725</xdr:rowOff>
    </xdr:from>
    <xdr:to>
      <xdr:col>67</xdr:col>
      <xdr:colOff>101600</xdr:colOff>
      <xdr:row>98</xdr:row>
      <xdr:rowOff>113325</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104452</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9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76149</xdr:rowOff>
    </xdr:from>
    <xdr:to>
      <xdr:col>116</xdr:col>
      <xdr:colOff>63500</xdr:colOff>
      <xdr:row>38</xdr:row>
      <xdr:rowOff>132248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5733999"/>
          <a:ext cx="838200" cy="9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132248</xdr:rowOff>
    </xdr:from>
    <xdr:to>
      <xdr:col>111</xdr:col>
      <xdr:colOff>177800</xdr:colOff>
      <xdr:row>38</xdr:row>
      <xdr:rowOff>134671</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0434300" y="664734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134671</xdr:rowOff>
    </xdr:from>
    <xdr:to>
      <xdr:col>107</xdr:col>
      <xdr:colOff>50800</xdr:colOff>
      <xdr:row>38</xdr:row>
      <xdr:rowOff>137414</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9545300" y="664977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138237</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8656300" y="665251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25349</xdr:rowOff>
    </xdr:from>
    <xdr:to>
      <xdr:col>116</xdr:col>
      <xdr:colOff>114300</xdr:colOff>
      <xdr:row>33</xdr:row>
      <xdr:rowOff>126949</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56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48226</xdr:rowOff>
    </xdr:from>
    <xdr:ext cx="534377"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55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81448</xdr:rowOff>
    </xdr:from>
    <xdr:to>
      <xdr:col>112</xdr:col>
      <xdr:colOff>38100</xdr:colOff>
      <xdr:row>39</xdr:row>
      <xdr:rowOff>11598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2725</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83871</xdr:rowOff>
    </xdr:from>
    <xdr:to>
      <xdr:col>107</xdr:col>
      <xdr:colOff>101600</xdr:colOff>
      <xdr:row>39</xdr:row>
      <xdr:rowOff>14021</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5148</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7891</xdr:rowOff>
    </xdr:from>
    <xdr:ext cx="313932"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87437</xdr:rowOff>
    </xdr:from>
    <xdr:to>
      <xdr:col>98</xdr:col>
      <xdr:colOff>38100</xdr:colOff>
      <xdr:row>39</xdr:row>
      <xdr:rowOff>17587</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8714</xdr:rowOff>
    </xdr:from>
    <xdr:ext cx="313932"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99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53937</xdr:rowOff>
    </xdr:from>
    <xdr:to>
      <xdr:col>116</xdr:col>
      <xdr:colOff>63500</xdr:colOff>
      <xdr:row>56</xdr:row>
      <xdr:rowOff>61938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65513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52260</xdr:rowOff>
    </xdr:from>
    <xdr:to>
      <xdr:col>111</xdr:col>
      <xdr:colOff>177800</xdr:colOff>
      <xdr:row>56</xdr:row>
      <xdr:rowOff>53937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65346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151549</xdr:rowOff>
    </xdr:from>
    <xdr:to>
      <xdr:col>107</xdr:col>
      <xdr:colOff>50800</xdr:colOff>
      <xdr:row>56</xdr:row>
      <xdr:rowOff>52260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9581299"/>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151282</xdr:rowOff>
    </xdr:from>
    <xdr:to>
      <xdr:col>102</xdr:col>
      <xdr:colOff>114300</xdr:colOff>
      <xdr:row>55</xdr:row>
      <xdr:rowOff>151549</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5810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11138</xdr:rowOff>
    </xdr:from>
    <xdr:to>
      <xdr:col>116</xdr:col>
      <xdr:colOff>114300</xdr:colOff>
      <xdr:row>56</xdr:row>
      <xdr:rowOff>112738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6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34015</xdr:rowOff>
    </xdr:from>
    <xdr:ext cx="534377"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4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3137</xdr:rowOff>
    </xdr:from>
    <xdr:to>
      <xdr:col>112</xdr:col>
      <xdr:colOff>38100</xdr:colOff>
      <xdr:row>56</xdr:row>
      <xdr:rowOff>104737</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6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121264</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56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1460</xdr:rowOff>
    </xdr:from>
    <xdr:to>
      <xdr:col>107</xdr:col>
      <xdr:colOff>101600</xdr:colOff>
      <xdr:row>56</xdr:row>
      <xdr:rowOff>103060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119587</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67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100749</xdr:rowOff>
    </xdr:from>
    <xdr:to>
      <xdr:col>102</xdr:col>
      <xdr:colOff>165100</xdr:colOff>
      <xdr:row>56</xdr:row>
      <xdr:rowOff>30899</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47426</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278111" y="93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100482</xdr:rowOff>
    </xdr:from>
    <xdr:to>
      <xdr:col>98</xdr:col>
      <xdr:colOff>38100</xdr:colOff>
      <xdr:row>56</xdr:row>
      <xdr:rowOff>30632</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5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47159</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389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98152</xdr:rowOff>
    </xdr:from>
    <xdr:to>
      <xdr:col>116</xdr:col>
      <xdr:colOff>62864</xdr:colOff>
      <xdr:row>78</xdr:row>
      <xdr:rowOff>141776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785452"/>
          <a:ext cx="1269" cy="729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145603</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141776</xdr:rowOff>
    </xdr:from>
    <xdr:to>
      <xdr:col>116</xdr:col>
      <xdr:colOff>152400</xdr:colOff>
      <xdr:row>78</xdr:row>
      <xdr:rowOff>141776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1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44829</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5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98152</xdr:rowOff>
    </xdr:from>
    <xdr:to>
      <xdr:col>116</xdr:col>
      <xdr:colOff>152400</xdr:colOff>
      <xdr:row>74</xdr:row>
      <xdr:rowOff>98152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78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71634</xdr:rowOff>
    </xdr:from>
    <xdr:to>
      <xdr:col>116</xdr:col>
      <xdr:colOff>63500</xdr:colOff>
      <xdr:row>76</xdr:row>
      <xdr:rowOff>80530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1323300" y="12073134"/>
          <a:ext cx="838200" cy="10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54525</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3084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76098</xdr:rowOff>
    </xdr:from>
    <xdr:to>
      <xdr:col>116</xdr:col>
      <xdr:colOff>114300</xdr:colOff>
      <xdr:row>77</xdr:row>
      <xdr:rowOff>6248</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71634</xdr:rowOff>
    </xdr:from>
    <xdr:to>
      <xdr:col>111</xdr:col>
      <xdr:colOff>177800</xdr:colOff>
      <xdr:row>70</xdr:row>
      <xdr:rowOff>144063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2073134"/>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144063</xdr:rowOff>
    </xdr:from>
    <xdr:to>
      <xdr:col>107</xdr:col>
      <xdr:colOff>50800</xdr:colOff>
      <xdr:row>71</xdr:row>
      <xdr:rowOff>48051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2145563"/>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48051</xdr:rowOff>
    </xdr:from>
    <xdr:to>
      <xdr:col>102</xdr:col>
      <xdr:colOff>114300</xdr:colOff>
      <xdr:row>72</xdr:row>
      <xdr:rowOff>36773</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18656300" y="12221001"/>
          <a:ext cx="889000" cy="1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29730</xdr:rowOff>
    </xdr:from>
    <xdr:to>
      <xdr:col>116</xdr:col>
      <xdr:colOff>114300</xdr:colOff>
      <xdr:row>76</xdr:row>
      <xdr:rowOff>131330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52608</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29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20834</xdr:rowOff>
    </xdr:from>
    <xdr:to>
      <xdr:col>112</xdr:col>
      <xdr:colOff>38100</xdr:colOff>
      <xdr:row>70</xdr:row>
      <xdr:rowOff>122434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20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138961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17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93263</xdr:rowOff>
    </xdr:from>
    <xdr:to>
      <xdr:col>107</xdr:col>
      <xdr:colOff>101600</xdr:colOff>
      <xdr:row>71</xdr:row>
      <xdr:rowOff>23413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20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39940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18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168701</xdr:rowOff>
    </xdr:from>
    <xdr:to>
      <xdr:col>102</xdr:col>
      <xdr:colOff>165100</xdr:colOff>
      <xdr:row>71</xdr:row>
      <xdr:rowOff>98851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21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115378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19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157423</xdr:rowOff>
    </xdr:from>
    <xdr:to>
      <xdr:col>98</xdr:col>
      <xdr:colOff>38100</xdr:colOff>
      <xdr:row>72</xdr:row>
      <xdr:rowOff>87573</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3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104100</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21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703,698</a:t>
          </a:r>
          <a:r>
            <a:rPr kumimoji="1" lang="ja-JP" altLang="en-US" sz="1300">
              <a:latin typeface="ＭＳ Ｐゴシック" panose="020B0600070205080204" pitchFamily="50" charset="-128"/>
              <a:ea typeface="ＭＳ Ｐゴシック" panose="020B0600070205080204" pitchFamily="50" charset="-128"/>
            </a:rPr>
            <a:t>円となっている。主な構成要因である人件費は住民一人当たり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106,302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依然として高い水準にある。これは、消防業務を市単独で実施していることが主な要因である。業務委託の増により上昇傾向にある物件費、保有する公共施設が多いことや施設の老朽化に伴う維持補修費については今後も増加することが見込まれるため、行財政改革を推進し、公共施設等の維持及び更新に係る経費の縮減と平準化に努め、財政健全化を図る。</a:t>
          </a:r>
        </a:p>
        <a:p>
          <a:r>
            <a:rPr kumimoji="1" lang="ja-JP" altLang="en-US" sz="1300">
              <a:latin typeface="ＭＳ Ｐゴシック" panose="020B0600070205080204" pitchFamily="50" charset="-128"/>
              <a:ea typeface="ＭＳ Ｐゴシック" panose="020B0600070205080204" pitchFamily="50" charset="-128"/>
            </a:rPr>
            <a:t>　また、投資及び出資金については、住民一人当たり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20,140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16,124</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は下水道事業への出資金であり、財政負担の平準化のため資本費平準化債を活用するとともに、下水道事業については経費を節減し、独立採算の原則に立ち返った下水道使用料の安定確保や下水道接続率の向上を図ることで自主財源を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58,238
57,907
1,174.17
42,888,826
40,981,938
1,827,414
22,041,079
33,934,025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36</xdr:row>
      <xdr:rowOff>72949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075985"/>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75235</xdr:rowOff>
    </xdr:from>
    <xdr:to>
      <xdr:col>19</xdr:col>
      <xdr:colOff>177800</xdr:colOff>
      <xdr:row>35</xdr:row>
      <xdr:rowOff>79807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075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65176</xdr:rowOff>
    </xdr:from>
    <xdr:to>
      <xdr:col>15</xdr:col>
      <xdr:colOff>50800</xdr:colOff>
      <xdr:row>35</xdr:row>
      <xdr:rowOff>79807</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06592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65176</xdr:rowOff>
    </xdr:from>
    <xdr:to>
      <xdr:col>10</xdr:col>
      <xdr:colOff>114300</xdr:colOff>
      <xdr:row>35</xdr:row>
      <xdr:rowOff>122784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065926"/>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22149</xdr:rowOff>
    </xdr:from>
    <xdr:to>
      <xdr:col>24</xdr:col>
      <xdr:colOff>114300</xdr:colOff>
      <xdr:row>36</xdr:row>
      <xdr:rowOff>123749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24435</xdr:rowOff>
    </xdr:from>
    <xdr:to>
      <xdr:col>20</xdr:col>
      <xdr:colOff>38100</xdr:colOff>
      <xdr:row>35</xdr:row>
      <xdr:rowOff>126035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117162</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29007</xdr:rowOff>
    </xdr:from>
    <xdr:to>
      <xdr:col>15</xdr:col>
      <xdr:colOff>101600</xdr:colOff>
      <xdr:row>35</xdr:row>
      <xdr:rowOff>130607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121734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xdr:rowOff>
    </xdr:from>
    <xdr:to>
      <xdr:col>10</xdr:col>
      <xdr:colOff>165100</xdr:colOff>
      <xdr:row>35</xdr:row>
      <xdr:rowOff>115976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107103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71984</xdr:rowOff>
    </xdr:from>
    <xdr:to>
      <xdr:col>6</xdr:col>
      <xdr:colOff>38100</xdr:colOff>
      <xdr:row>36</xdr:row>
      <xdr:rowOff>2134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164711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65995</xdr:rowOff>
    </xdr:from>
    <xdr:to>
      <xdr:col>24</xdr:col>
      <xdr:colOff>63500</xdr:colOff>
      <xdr:row>57</xdr:row>
      <xdr:rowOff>117880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495745"/>
          <a:ext cx="838200" cy="39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82287</xdr:rowOff>
    </xdr:from>
    <xdr:to>
      <xdr:col>19</xdr:col>
      <xdr:colOff>177800</xdr:colOff>
      <xdr:row>57</xdr:row>
      <xdr:rowOff>117880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854937"/>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82287</xdr:rowOff>
    </xdr:from>
    <xdr:to>
      <xdr:col>15</xdr:col>
      <xdr:colOff>50800</xdr:colOff>
      <xdr:row>58</xdr:row>
      <xdr:rowOff>1305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854937"/>
          <a:ext cx="889000" cy="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xdr:rowOff>
    </xdr:from>
    <xdr:to>
      <xdr:col>10</xdr:col>
      <xdr:colOff>114300</xdr:colOff>
      <xdr:row>58</xdr:row>
      <xdr:rowOff>4803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94540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15195</xdr:rowOff>
    </xdr:from>
    <xdr:to>
      <xdr:col>24</xdr:col>
      <xdr:colOff>114300</xdr:colOff>
      <xdr:row>55</xdr:row>
      <xdr:rowOff>116795</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4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165072</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4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67080</xdr:rowOff>
    </xdr:from>
    <xdr:to>
      <xdr:col>20</xdr:col>
      <xdr:colOff>38100</xdr:colOff>
      <xdr:row>57</xdr:row>
      <xdr:rowOff>168680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8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13757</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31487</xdr:rowOff>
    </xdr:from>
    <xdr:to>
      <xdr:col>15</xdr:col>
      <xdr:colOff>101600</xdr:colOff>
      <xdr:row>57</xdr:row>
      <xdr:rowOff>133087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8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149614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5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121955</xdr:rowOff>
    </xdr:from>
    <xdr:to>
      <xdr:col>10</xdr:col>
      <xdr:colOff>165100</xdr:colOff>
      <xdr:row>58</xdr:row>
      <xdr:rowOff>52105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43232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20129</xdr:rowOff>
    </xdr:from>
    <xdr:to>
      <xdr:col>24</xdr:col>
      <xdr:colOff>63500</xdr:colOff>
      <xdr:row>76</xdr:row>
      <xdr:rowOff>126085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050329"/>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126085</xdr:rowOff>
    </xdr:from>
    <xdr:to>
      <xdr:col>19</xdr:col>
      <xdr:colOff>177800</xdr:colOff>
      <xdr:row>77</xdr:row>
      <xdr:rowOff>77902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156285"/>
          <a:ext cx="889000" cy="1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29311</xdr:rowOff>
    </xdr:from>
    <xdr:to>
      <xdr:col>15</xdr:col>
      <xdr:colOff>50800</xdr:colOff>
      <xdr:row>77</xdr:row>
      <xdr:rowOff>77902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230961"/>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29311</xdr:rowOff>
    </xdr:from>
    <xdr:to>
      <xdr:col>10</xdr:col>
      <xdr:colOff>114300</xdr:colOff>
      <xdr:row>77</xdr:row>
      <xdr:rowOff>79908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30961"/>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140780</xdr:rowOff>
    </xdr:from>
    <xdr:to>
      <xdr:col>24</xdr:col>
      <xdr:colOff>114300</xdr:colOff>
      <xdr:row>76</xdr:row>
      <xdr:rowOff>70929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99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119206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75285</xdr:rowOff>
    </xdr:from>
    <xdr:to>
      <xdr:col>20</xdr:col>
      <xdr:colOff>38100</xdr:colOff>
      <xdr:row>77</xdr:row>
      <xdr:rowOff>5435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168012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1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27102</xdr:rowOff>
    </xdr:from>
    <xdr:to>
      <xdr:col>15</xdr:col>
      <xdr:colOff>101600</xdr:colOff>
      <xdr:row>77</xdr:row>
      <xdr:rowOff>128702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119829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149961</xdr:rowOff>
    </xdr:from>
    <xdr:to>
      <xdr:col>10</xdr:col>
      <xdr:colOff>165100</xdr:colOff>
      <xdr:row>77</xdr:row>
      <xdr:rowOff>80111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71238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29108</xdr:rowOff>
    </xdr:from>
    <xdr:to>
      <xdr:col>6</xdr:col>
      <xdr:colOff>38100</xdr:colOff>
      <xdr:row>77</xdr:row>
      <xdr:rowOff>130708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121835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143956</xdr:rowOff>
    </xdr:from>
    <xdr:to>
      <xdr:col>24</xdr:col>
      <xdr:colOff>63500</xdr:colOff>
      <xdr:row>95</xdr:row>
      <xdr:rowOff>169287</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431706"/>
          <a:ext cx="8382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143956</xdr:rowOff>
    </xdr:from>
    <xdr:to>
      <xdr:col>19</xdr:col>
      <xdr:colOff>177800</xdr:colOff>
      <xdr:row>96</xdr:row>
      <xdr:rowOff>108348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431706"/>
          <a:ext cx="889000" cy="1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108348</xdr:rowOff>
    </xdr:from>
    <xdr:to>
      <xdr:col>15</xdr:col>
      <xdr:colOff>50800</xdr:colOff>
      <xdr:row>97</xdr:row>
      <xdr:rowOff>28578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567548"/>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16528</xdr:rowOff>
    </xdr:from>
    <xdr:to>
      <xdr:col>10</xdr:col>
      <xdr:colOff>114300</xdr:colOff>
      <xdr:row>97</xdr:row>
      <xdr:rowOff>28578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647178"/>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118487</xdr:rowOff>
    </xdr:from>
    <xdr:to>
      <xdr:col>24</xdr:col>
      <xdr:colOff>114300</xdr:colOff>
      <xdr:row>96</xdr:row>
      <xdr:rowOff>48637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4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141364</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2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93156</xdr:rowOff>
    </xdr:from>
    <xdr:to>
      <xdr:col>20</xdr:col>
      <xdr:colOff>38100</xdr:colOff>
      <xdr:row>96</xdr:row>
      <xdr:rowOff>23306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3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39833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1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57548</xdr:rowOff>
    </xdr:from>
    <xdr:to>
      <xdr:col>15</xdr:col>
      <xdr:colOff>101600</xdr:colOff>
      <xdr:row>96</xdr:row>
      <xdr:rowOff>159148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5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4225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2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149228</xdr:rowOff>
    </xdr:from>
    <xdr:to>
      <xdr:col>10</xdr:col>
      <xdr:colOff>165100</xdr:colOff>
      <xdr:row>97</xdr:row>
      <xdr:rowOff>79378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6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70505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7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137178</xdr:rowOff>
    </xdr:from>
    <xdr:to>
      <xdr:col>6</xdr:col>
      <xdr:colOff>38100</xdr:colOff>
      <xdr:row>97</xdr:row>
      <xdr:rowOff>67328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5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58455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6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47280</xdr:rowOff>
    </xdr:from>
    <xdr:to>
      <xdr:col>55</xdr:col>
      <xdr:colOff>0</xdr:colOff>
      <xdr:row>38</xdr:row>
      <xdr:rowOff>66385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562380"/>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47280</xdr:rowOff>
    </xdr:from>
    <xdr:to>
      <xdr:col>50</xdr:col>
      <xdr:colOff>114300</xdr:colOff>
      <xdr:row>38</xdr:row>
      <xdr:rowOff>78141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56238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28012</xdr:rowOff>
    </xdr:from>
    <xdr:to>
      <xdr:col>45</xdr:col>
      <xdr:colOff>177800</xdr:colOff>
      <xdr:row>38</xdr:row>
      <xdr:rowOff>78141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43112"/>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28012</xdr:rowOff>
    </xdr:from>
    <xdr:to>
      <xdr:col>41</xdr:col>
      <xdr:colOff>50800</xdr:colOff>
      <xdr:row>38</xdr:row>
      <xdr:rowOff>33238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54311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15585</xdr:rowOff>
    </xdr:from>
    <xdr:to>
      <xdr:col>55</xdr:col>
      <xdr:colOff>50800</xdr:colOff>
      <xdr:row>38</xdr:row>
      <xdr:rowOff>117185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38462</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8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167930</xdr:rowOff>
    </xdr:from>
    <xdr:to>
      <xdr:col>50</xdr:col>
      <xdr:colOff>165100</xdr:colOff>
      <xdr:row>38</xdr:row>
      <xdr:rowOff>98080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114607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2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27341</xdr:rowOff>
    </xdr:from>
    <xdr:to>
      <xdr:col>46</xdr:col>
      <xdr:colOff>38100</xdr:colOff>
      <xdr:row>38</xdr:row>
      <xdr:rowOff>128941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145468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31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148663</xdr:rowOff>
    </xdr:from>
    <xdr:to>
      <xdr:col>41</xdr:col>
      <xdr:colOff>101600</xdr:colOff>
      <xdr:row>38</xdr:row>
      <xdr:rowOff>78812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95340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153888</xdr:rowOff>
    </xdr:from>
    <xdr:to>
      <xdr:col>36</xdr:col>
      <xdr:colOff>165100</xdr:colOff>
      <xdr:row>38</xdr:row>
      <xdr:rowOff>84038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100565</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27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59975</xdr:rowOff>
    </xdr:from>
    <xdr:to>
      <xdr:col>55</xdr:col>
      <xdr:colOff>0</xdr:colOff>
      <xdr:row>54</xdr:row>
      <xdr:rowOff>120631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318275"/>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113297</xdr:rowOff>
    </xdr:from>
    <xdr:to>
      <xdr:col>50</xdr:col>
      <xdr:colOff>114300</xdr:colOff>
      <xdr:row>54</xdr:row>
      <xdr:rowOff>120631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371597"/>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71406</xdr:rowOff>
    </xdr:from>
    <xdr:to>
      <xdr:col>45</xdr:col>
      <xdr:colOff>177800</xdr:colOff>
      <xdr:row>54</xdr:row>
      <xdr:rowOff>113297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32970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71406</xdr:rowOff>
    </xdr:from>
    <xdr:to>
      <xdr:col>41</xdr:col>
      <xdr:colOff>50800</xdr:colOff>
      <xdr:row>54</xdr:row>
      <xdr:rowOff>129356</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329706"/>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9175</xdr:rowOff>
    </xdr:from>
    <xdr:to>
      <xdr:col>55</xdr:col>
      <xdr:colOff>50800</xdr:colOff>
      <xdr:row>54</xdr:row>
      <xdr:rowOff>110775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2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32052</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1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69831</xdr:rowOff>
    </xdr:from>
    <xdr:to>
      <xdr:col>50</xdr:col>
      <xdr:colOff>165100</xdr:colOff>
      <xdr:row>54</xdr:row>
      <xdr:rowOff>171431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3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16508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1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62497</xdr:rowOff>
    </xdr:from>
    <xdr:to>
      <xdr:col>46</xdr:col>
      <xdr:colOff>38100</xdr:colOff>
      <xdr:row>54</xdr:row>
      <xdr:rowOff>164097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20606</xdr:rowOff>
    </xdr:from>
    <xdr:to>
      <xdr:col>41</xdr:col>
      <xdr:colOff>101600</xdr:colOff>
      <xdr:row>54</xdr:row>
      <xdr:rowOff>122206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138733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78556</xdr:rowOff>
    </xdr:from>
    <xdr:to>
      <xdr:col>36</xdr:col>
      <xdr:colOff>165100</xdr:colOff>
      <xdr:row>55</xdr:row>
      <xdr:rowOff>8706</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3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25233</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1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26619</xdr:rowOff>
    </xdr:from>
    <xdr:to>
      <xdr:col>55</xdr:col>
      <xdr:colOff>0</xdr:colOff>
      <xdr:row>76</xdr:row>
      <xdr:rowOff>125831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56819"/>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110764</xdr:rowOff>
    </xdr:from>
    <xdr:to>
      <xdr:col>50</xdr:col>
      <xdr:colOff>114300</xdr:colOff>
      <xdr:row>76</xdr:row>
      <xdr:rowOff>125831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140964"/>
          <a:ext cx="8890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67272</xdr:rowOff>
    </xdr:from>
    <xdr:to>
      <xdr:col>45</xdr:col>
      <xdr:colOff>177800</xdr:colOff>
      <xdr:row>76</xdr:row>
      <xdr:rowOff>110764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097472"/>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67272</xdr:rowOff>
    </xdr:from>
    <xdr:to>
      <xdr:col>41</xdr:col>
      <xdr:colOff>50800</xdr:colOff>
      <xdr:row>76</xdr:row>
      <xdr:rowOff>93351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097472"/>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147269</xdr:rowOff>
    </xdr:from>
    <xdr:to>
      <xdr:col>55</xdr:col>
      <xdr:colOff>50800</xdr:colOff>
      <xdr:row>76</xdr:row>
      <xdr:rowOff>77419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170146</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75031</xdr:rowOff>
    </xdr:from>
    <xdr:to>
      <xdr:col>50</xdr:col>
      <xdr:colOff>165100</xdr:colOff>
      <xdr:row>77</xdr:row>
      <xdr:rowOff>5181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1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21709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8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59964</xdr:rowOff>
    </xdr:from>
    <xdr:to>
      <xdr:col>46</xdr:col>
      <xdr:colOff>38100</xdr:colOff>
      <xdr:row>76</xdr:row>
      <xdr:rowOff>161564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6640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8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16472</xdr:rowOff>
    </xdr:from>
    <xdr:to>
      <xdr:col>41</xdr:col>
      <xdr:colOff>101600</xdr:colOff>
      <xdr:row>76</xdr:row>
      <xdr:rowOff>118072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134599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8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42551</xdr:rowOff>
    </xdr:from>
    <xdr:to>
      <xdr:col>36</xdr:col>
      <xdr:colOff>165100</xdr:colOff>
      <xdr:row>76</xdr:row>
      <xdr:rowOff>144151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160679</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8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136483</xdr:rowOff>
    </xdr:from>
    <xdr:to>
      <xdr:col>55</xdr:col>
      <xdr:colOff>0</xdr:colOff>
      <xdr:row>94</xdr:row>
      <xdr:rowOff>55085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9639300" y="15909883"/>
          <a:ext cx="838200" cy="2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130294</xdr:rowOff>
    </xdr:from>
    <xdr:to>
      <xdr:col>50</xdr:col>
      <xdr:colOff>114300</xdr:colOff>
      <xdr:row>94</xdr:row>
      <xdr:rowOff>55085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8750300" y="16075144"/>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15260</xdr:rowOff>
    </xdr:from>
    <xdr:to>
      <xdr:col>45</xdr:col>
      <xdr:colOff>177800</xdr:colOff>
      <xdr:row>93</xdr:row>
      <xdr:rowOff>130294</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7861300" y="15960110"/>
          <a:ext cx="889000" cy="1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15260</xdr:rowOff>
    </xdr:from>
    <xdr:to>
      <xdr:col>41</xdr:col>
      <xdr:colOff>50800</xdr:colOff>
      <xdr:row>94</xdr:row>
      <xdr:rowOff>151913</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6972300" y="15960110"/>
          <a:ext cx="889000" cy="3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85683</xdr:rowOff>
    </xdr:from>
    <xdr:to>
      <xdr:col>55</xdr:col>
      <xdr:colOff>50800</xdr:colOff>
      <xdr:row>93</xdr:row>
      <xdr:rowOff>15833</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10426700" y="15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108560</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571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4285</xdr:rowOff>
    </xdr:from>
    <xdr:to>
      <xdr:col>50</xdr:col>
      <xdr:colOff>165100</xdr:colOff>
      <xdr:row>94</xdr:row>
      <xdr:rowOff>105885</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9588500" y="161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122412</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58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79494</xdr:rowOff>
    </xdr:from>
    <xdr:to>
      <xdr:col>46</xdr:col>
      <xdr:colOff>38100</xdr:colOff>
      <xdr:row>94</xdr:row>
      <xdr:rowOff>9644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8699500" y="160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26171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57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135910</xdr:rowOff>
    </xdr:from>
    <xdr:to>
      <xdr:col>41</xdr:col>
      <xdr:colOff>101600</xdr:colOff>
      <xdr:row>93</xdr:row>
      <xdr:rowOff>66060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7810500" y="1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82587</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56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101113</xdr:rowOff>
    </xdr:from>
    <xdr:to>
      <xdr:col>36</xdr:col>
      <xdr:colOff>165100</xdr:colOff>
      <xdr:row>95</xdr:row>
      <xdr:rowOff>31263</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6921500" y="16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47790</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59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12255</xdr:rowOff>
    </xdr:from>
    <xdr:to>
      <xdr:col>85</xdr:col>
      <xdr:colOff>127000</xdr:colOff>
      <xdr:row>35</xdr:row>
      <xdr:rowOff>101798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013005"/>
          <a:ext cx="838200" cy="8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135151</xdr:rowOff>
    </xdr:from>
    <xdr:to>
      <xdr:col>81</xdr:col>
      <xdr:colOff>50800</xdr:colOff>
      <xdr:row>35</xdr:row>
      <xdr:rowOff>101798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5964451"/>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135151</xdr:rowOff>
    </xdr:from>
    <xdr:to>
      <xdr:col>76</xdr:col>
      <xdr:colOff>114300</xdr:colOff>
      <xdr:row>34</xdr:row>
      <xdr:rowOff>171201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5964451"/>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171201</xdr:rowOff>
    </xdr:from>
    <xdr:to>
      <xdr:col>71</xdr:col>
      <xdr:colOff>177800</xdr:colOff>
      <xdr:row>35</xdr:row>
      <xdr:rowOff>77704</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000501"/>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132905</xdr:rowOff>
    </xdr:from>
    <xdr:to>
      <xdr:col>85</xdr:col>
      <xdr:colOff>177800</xdr:colOff>
      <xdr:row>35</xdr:row>
      <xdr:rowOff>63055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59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155782</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58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50998</xdr:rowOff>
    </xdr:from>
    <xdr:to>
      <xdr:col>81</xdr:col>
      <xdr:colOff>101600</xdr:colOff>
      <xdr:row>35</xdr:row>
      <xdr:rowOff>152598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0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169125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8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84351</xdr:rowOff>
    </xdr:from>
    <xdr:to>
      <xdr:col>76</xdr:col>
      <xdr:colOff>165100</xdr:colOff>
      <xdr:row>35</xdr:row>
      <xdr:rowOff>14501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59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31028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56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120401</xdr:rowOff>
    </xdr:from>
    <xdr:to>
      <xdr:col>72</xdr:col>
      <xdr:colOff>38100</xdr:colOff>
      <xdr:row>35</xdr:row>
      <xdr:rowOff>50551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59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67078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57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26904</xdr:rowOff>
    </xdr:from>
    <xdr:to>
      <xdr:col>67</xdr:col>
      <xdr:colOff>101600</xdr:colOff>
      <xdr:row>35</xdr:row>
      <xdr:rowOff>128504</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0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145031</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58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165123</xdr:rowOff>
    </xdr:from>
    <xdr:to>
      <xdr:col>85</xdr:col>
      <xdr:colOff>127000</xdr:colOff>
      <xdr:row>56</xdr:row>
      <xdr:rowOff>62760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423423"/>
          <a:ext cx="838200" cy="2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18297</xdr:rowOff>
    </xdr:from>
    <xdr:to>
      <xdr:col>81</xdr:col>
      <xdr:colOff>50800</xdr:colOff>
      <xdr:row>54</xdr:row>
      <xdr:rowOff>165123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105147"/>
          <a:ext cx="889000" cy="3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18297</xdr:rowOff>
    </xdr:from>
    <xdr:to>
      <xdr:col>76</xdr:col>
      <xdr:colOff>114300</xdr:colOff>
      <xdr:row>54</xdr:row>
      <xdr:rowOff>164307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105147"/>
          <a:ext cx="889000" cy="3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164307</xdr:rowOff>
    </xdr:from>
    <xdr:to>
      <xdr:col>71</xdr:col>
      <xdr:colOff>177800</xdr:colOff>
      <xdr:row>55</xdr:row>
      <xdr:rowOff>108496</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422607"/>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11960</xdr:rowOff>
    </xdr:from>
    <xdr:to>
      <xdr:col>85</xdr:col>
      <xdr:colOff>177800</xdr:colOff>
      <xdr:row>56</xdr:row>
      <xdr:rowOff>113560</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6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161837</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5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114323</xdr:rowOff>
    </xdr:from>
    <xdr:to>
      <xdr:col>81</xdr:col>
      <xdr:colOff>101600</xdr:colOff>
      <xdr:row>55</xdr:row>
      <xdr:rowOff>44473</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3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61000</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1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138947</xdr:rowOff>
    </xdr:from>
    <xdr:to>
      <xdr:col>76</xdr:col>
      <xdr:colOff>165100</xdr:colOff>
      <xdr:row>53</xdr:row>
      <xdr:rowOff>69097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85624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8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113507</xdr:rowOff>
    </xdr:from>
    <xdr:to>
      <xdr:col>72</xdr:col>
      <xdr:colOff>38100</xdr:colOff>
      <xdr:row>55</xdr:row>
      <xdr:rowOff>43657</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3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60184</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1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57696</xdr:rowOff>
    </xdr:from>
    <xdr:to>
      <xdr:col>67</xdr:col>
      <xdr:colOff>101600</xdr:colOff>
      <xdr:row>55</xdr:row>
      <xdr:rowOff>159296</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4373</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18326</xdr:rowOff>
    </xdr:from>
    <xdr:to>
      <xdr:col>85</xdr:col>
      <xdr:colOff>127000</xdr:colOff>
      <xdr:row>79</xdr:row>
      <xdr:rowOff>28206</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62876"/>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18326</xdr:rowOff>
    </xdr:from>
    <xdr:to>
      <xdr:col>81</xdr:col>
      <xdr:colOff>50800</xdr:colOff>
      <xdr:row>79</xdr:row>
      <xdr:rowOff>20269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4592300" y="135628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20269</xdr:rowOff>
    </xdr:from>
    <xdr:to>
      <xdr:col>76</xdr:col>
      <xdr:colOff>114300</xdr:colOff>
      <xdr:row>79</xdr:row>
      <xdr:rowOff>41363</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3703300" y="13564819"/>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41363</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2814300" y="135859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148856</xdr:rowOff>
    </xdr:from>
    <xdr:to>
      <xdr:col>85</xdr:col>
      <xdr:colOff>177800</xdr:colOff>
      <xdr:row>79</xdr:row>
      <xdr:rowOff>79006</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63783</xdr:rowOff>
    </xdr:from>
    <xdr:ext cx="469744"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138976</xdr:rowOff>
    </xdr:from>
    <xdr:to>
      <xdr:col>81</xdr:col>
      <xdr:colOff>101600</xdr:colOff>
      <xdr:row>79</xdr:row>
      <xdr:rowOff>69126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60253</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46428" y="136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140919</xdr:rowOff>
    </xdr:from>
    <xdr:to>
      <xdr:col>76</xdr:col>
      <xdr:colOff>165100</xdr:colOff>
      <xdr:row>79</xdr:row>
      <xdr:rowOff>71069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62196</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357428" y="1360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162013</xdr:rowOff>
    </xdr:from>
    <xdr:to>
      <xdr:col>72</xdr:col>
      <xdr:colOff>38100</xdr:colOff>
      <xdr:row>79</xdr:row>
      <xdr:rowOff>92163</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83290</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4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119862</xdr:rowOff>
    </xdr:from>
    <xdr:to>
      <xdr:col>85</xdr:col>
      <xdr:colOff>127000</xdr:colOff>
      <xdr:row>94</xdr:row>
      <xdr:rowOff>141376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5481300" y="16236162"/>
          <a:ext cx="8382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119862</xdr:rowOff>
    </xdr:from>
    <xdr:to>
      <xdr:col>81</xdr:col>
      <xdr:colOff>50800</xdr:colOff>
      <xdr:row>94</xdr:row>
      <xdr:rowOff>131471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4592300" y="16236162"/>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131471</xdr:rowOff>
    </xdr:from>
    <xdr:to>
      <xdr:col>76</xdr:col>
      <xdr:colOff>114300</xdr:colOff>
      <xdr:row>94</xdr:row>
      <xdr:rowOff>154839</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3703300" y="16247771"/>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154839</xdr:rowOff>
    </xdr:from>
    <xdr:to>
      <xdr:col>71</xdr:col>
      <xdr:colOff>177800</xdr:colOff>
      <xdr:row>95</xdr:row>
      <xdr:rowOff>6719</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2814300" y="16271139"/>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90576</xdr:rowOff>
    </xdr:from>
    <xdr:to>
      <xdr:col>85</xdr:col>
      <xdr:colOff>177800</xdr:colOff>
      <xdr:row>95</xdr:row>
      <xdr:rowOff>20726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2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113453</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0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69062</xdr:rowOff>
    </xdr:from>
    <xdr:to>
      <xdr:col>81</xdr:col>
      <xdr:colOff>101600</xdr:colOff>
      <xdr:row>94</xdr:row>
      <xdr:rowOff>170662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1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15739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59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80671</xdr:rowOff>
    </xdr:from>
    <xdr:to>
      <xdr:col>76</xdr:col>
      <xdr:colOff>165100</xdr:colOff>
      <xdr:row>95</xdr:row>
      <xdr:rowOff>10821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1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27348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59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104039</xdr:rowOff>
    </xdr:from>
    <xdr:to>
      <xdr:col>72</xdr:col>
      <xdr:colOff>38100</xdr:colOff>
      <xdr:row>95</xdr:row>
      <xdr:rowOff>34189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50716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59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127369</xdr:rowOff>
    </xdr:from>
    <xdr:to>
      <xdr:col>67</xdr:col>
      <xdr:colOff>101600</xdr:colOff>
      <xdr:row>95</xdr:row>
      <xdr:rowOff>57519</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74046</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0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xmlns=""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xmlns=""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xmlns=""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159620</xdr:rowOff>
    </xdr:from>
    <xdr:to>
      <xdr:col>116</xdr:col>
      <xdr:colOff>63500</xdr:colOff>
      <xdr:row>39</xdr:row>
      <xdr:rowOff>97409</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1323300" y="6674720"/>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xmlns=""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159620</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0434300" y="6674720"/>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103287</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9545300" y="6446937"/>
          <a:ext cx="889000" cy="33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103287</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flipV="1">
          <a:off x="18656300" y="6446937"/>
          <a:ext cx="889000" cy="33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46609</xdr:rowOff>
    </xdr:from>
    <xdr:to>
      <xdr:col>116</xdr:col>
      <xdr:colOff>114300</xdr:colOff>
      <xdr:row>39</xdr:row>
      <xdr:rowOff>148209</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21107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xmlns=""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108820</xdr:rowOff>
    </xdr:from>
    <xdr:to>
      <xdr:col>112</xdr:col>
      <xdr:colOff>38100</xdr:colOff>
      <xdr:row>39</xdr:row>
      <xdr:rowOff>38970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1272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55498</xdr:rowOff>
    </xdr:from>
    <xdr:ext cx="378565"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34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52487</xdr:rowOff>
    </xdr:from>
    <xdr:to>
      <xdr:col>102</xdr:col>
      <xdr:colOff>165100</xdr:colOff>
      <xdr:row>37</xdr:row>
      <xdr:rowOff>154087</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9494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170614</xdr:rowOff>
    </xdr:from>
    <xdr:ext cx="469744"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9310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174,345</a:t>
          </a:r>
          <a:r>
            <a:rPr kumimoji="1" lang="ja-JP" altLang="en-US" sz="1300">
              <a:latin typeface="ＭＳ Ｐゴシック" panose="020B0600070205080204" pitchFamily="50" charset="-128"/>
              <a:ea typeface="ＭＳ Ｐゴシック" panose="020B0600070205080204" pitchFamily="50" charset="-128"/>
            </a:rPr>
            <a:t>円で類似団体平均と同水準にある。前年度比増額となった主な理由は、特別定額給付金給付事業（約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億円）によるものである。土木費が類似団体平均と比較して高止まりしている要因は、下水道事業への出資金の影響によるものである。特に令和２年度は大雪に伴う除排雪経費の増額も重なり、前年度比</a:t>
          </a:r>
          <a:r>
            <a:rPr kumimoji="1" lang="en-US" altLang="ja-JP" sz="1300">
              <a:latin typeface="ＭＳ Ｐゴシック" panose="020B0600070205080204" pitchFamily="50" charset="-128"/>
              <a:ea typeface="ＭＳ Ｐゴシック" panose="020B0600070205080204" pitchFamily="50" charset="-128"/>
            </a:rPr>
            <a:t>16,015</a:t>
          </a:r>
          <a:r>
            <a:rPr kumimoji="1" lang="ja-JP" altLang="en-US" sz="1300">
              <a:latin typeface="ＭＳ Ｐゴシック" panose="020B0600070205080204" pitchFamily="50" charset="-128"/>
              <a:ea typeface="ＭＳ Ｐゴシック" panose="020B0600070205080204" pitchFamily="50" charset="-128"/>
            </a:rPr>
            <a:t>円の増額となった。また、消防費が類似団体平均と比較して高止まりしているのは、消防業務を市単独で実施していることが主な要因である。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財政調整基金残高は前年度比２．８ポイント増加しているが、これは、村上総合病院移転新築支援基金を廃止したことに伴い、約６．７億円を財政調整基金に組み替えたことが主な要因である。</a:t>
          </a:r>
        </a:p>
        <a:p>
          <a:r>
            <a:rPr kumimoji="1" lang="ja-JP" altLang="en-US" sz="1400">
              <a:latin typeface="ＭＳ ゴシック" pitchFamily="49" charset="-128"/>
              <a:ea typeface="ＭＳ ゴシック" pitchFamily="49" charset="-128"/>
            </a:rPr>
            <a:t>　また、実質収支額は約４．２億円の増額となったことにより、前年度と比較し１．７７ポイント増加している。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全会計で赤字額は出ていないものの、合併算定替期間が満了することによる普通交付税等の一般財源の確保が困難となることから、更なる行財政改革を進める必要がある。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42888826</v>
      </c>
      <c r="BO4" s="395"/>
      <c r="BP4" s="395"/>
      <c r="BQ4" s="395"/>
      <c r="BR4" s="395"/>
      <c r="BS4" s="395"/>
      <c r="BT4" s="395"/>
      <c r="BU4" s="396"/>
      <c r="BV4" s="394">
        <v>36088689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8.3000000000000007</v>
      </c>
      <c r="CU4" s="401"/>
      <c r="CV4" s="401"/>
      <c r="CW4" s="401"/>
      <c r="CX4" s="401"/>
      <c r="CY4" s="401"/>
      <c r="CZ4" s="401"/>
      <c r="DA4" s="402"/>
      <c r="DB4" s="400">
        <v>6.5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40981938</v>
      </c>
      <c r="BO5" s="432"/>
      <c r="BP5" s="432"/>
      <c r="BQ5" s="432"/>
      <c r="BR5" s="432"/>
      <c r="BS5" s="432"/>
      <c r="BT5" s="432"/>
      <c r="BU5" s="433"/>
      <c r="BV5" s="431">
        <v>34601402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87.4</v>
      </c>
      <c r="CU5" s="429"/>
      <c r="CV5" s="429"/>
      <c r="CW5" s="429"/>
      <c r="CX5" s="429"/>
      <c r="CY5" s="429"/>
      <c r="CZ5" s="429"/>
      <c r="DA5" s="430"/>
      <c r="DB5" s="428">
        <v>91.2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1906888</v>
      </c>
      <c r="BO6" s="432"/>
      <c r="BP6" s="432"/>
      <c r="BQ6" s="432"/>
      <c r="BR6" s="432"/>
      <c r="BS6" s="432"/>
      <c r="BT6" s="432"/>
      <c r="BU6" s="433"/>
      <c r="BV6" s="431">
        <v>1487287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90.7</v>
      </c>
      <c r="CU6" s="469"/>
      <c r="CV6" s="469"/>
      <c r="CW6" s="469"/>
      <c r="CX6" s="469"/>
      <c r="CY6" s="469"/>
      <c r="CZ6" s="469"/>
      <c r="DA6" s="470"/>
      <c r="DB6" s="468">
        <v>94.6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79474</v>
      </c>
      <c r="BO7" s="432"/>
      <c r="BP7" s="432"/>
      <c r="BQ7" s="432"/>
      <c r="BR7" s="432"/>
      <c r="BS7" s="432"/>
      <c r="BT7" s="432"/>
      <c r="BU7" s="433"/>
      <c r="BV7" s="431">
        <v>77391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22041079</v>
      </c>
      <c r="CU7" s="432"/>
      <c r="CV7" s="432"/>
      <c r="CW7" s="432"/>
      <c r="CX7" s="432"/>
      <c r="CY7" s="432"/>
      <c r="CZ7" s="432"/>
      <c r="DA7" s="433"/>
      <c r="DB7" s="431">
        <v>21608530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1827414</v>
      </c>
      <c r="BO8" s="432"/>
      <c r="BP8" s="432"/>
      <c r="BQ8" s="432"/>
      <c r="BR8" s="432"/>
      <c r="BS8" s="432"/>
      <c r="BT8" s="432"/>
      <c r="BU8" s="433"/>
      <c r="BV8" s="431">
        <v>1409896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57418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417518</v>
      </c>
      <c r="BO9" s="432"/>
      <c r="BP9" s="432"/>
      <c r="BQ9" s="432"/>
      <c r="BR9" s="432"/>
      <c r="BS9" s="432"/>
      <c r="BT9" s="432"/>
      <c r="BU9" s="433"/>
      <c r="BV9" s="431">
        <v>497747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12.5</v>
      </c>
      <c r="CU9" s="429"/>
      <c r="CV9" s="429"/>
      <c r="CW9" s="429"/>
      <c r="CX9" s="429"/>
      <c r="CY9" s="429"/>
      <c r="CZ9" s="429"/>
      <c r="DA9" s="430"/>
      <c r="DB9" s="428">
        <v>14.1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62442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666348</v>
      </c>
      <c r="BO10" s="432"/>
      <c r="BP10" s="432"/>
      <c r="BQ10" s="432"/>
      <c r="BR10" s="432"/>
      <c r="BS10" s="432"/>
      <c r="BT10" s="432"/>
      <c r="BU10" s="433"/>
      <c r="BV10" s="431">
        <v>735423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58238</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126</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57907</v>
      </c>
      <c r="S13" s="516"/>
      <c r="T13" s="516"/>
      <c r="U13" s="516"/>
      <c r="V13" s="517"/>
      <c r="W13" s="447" t="s">
        <v>139</v>
      </c>
      <c r="X13" s="448"/>
      <c r="Y13" s="448"/>
      <c r="Z13" s="448"/>
      <c r="AA13" s="448"/>
      <c r="AB13" s="438"/>
      <c r="AC13" s="482">
        <v>3021</v>
      </c>
      <c r="AD13" s="483"/>
      <c r="AE13" s="483"/>
      <c r="AF13" s="483"/>
      <c r="AG13" s="525"/>
      <c r="AH13" s="482">
        <v>3036</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1083866</v>
      </c>
      <c r="BO13" s="432"/>
      <c r="BP13" s="432"/>
      <c r="BQ13" s="432"/>
      <c r="BR13" s="432"/>
      <c r="BS13" s="432"/>
      <c r="BT13" s="432"/>
      <c r="BU13" s="433"/>
      <c r="BV13" s="431">
        <v>1233170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12.7</v>
      </c>
      <c r="CU13" s="429"/>
      <c r="CV13" s="429"/>
      <c r="CW13" s="429"/>
      <c r="CX13" s="429"/>
      <c r="CY13" s="429"/>
      <c r="CZ13" s="429"/>
      <c r="DA13" s="430"/>
      <c r="DB13" s="428">
        <v>13.4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59239</v>
      </c>
      <c r="S14" s="516"/>
      <c r="T14" s="516"/>
      <c r="U14" s="516"/>
      <c r="V14" s="517"/>
      <c r="W14" s="421"/>
      <c r="X14" s="422"/>
      <c r="Y14" s="422"/>
      <c r="Z14" s="422"/>
      <c r="AA14" s="422"/>
      <c r="AB14" s="411"/>
      <c r="AC14" s="518">
        <v>10</v>
      </c>
      <c r="AD14" s="519"/>
      <c r="AE14" s="519"/>
      <c r="AF14" s="519"/>
      <c r="AG14" s="520"/>
      <c r="AH14" s="518">
        <v>9.8000000000000007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102.4</v>
      </c>
      <c r="CU14" s="530"/>
      <c r="CV14" s="530"/>
      <c r="CW14" s="530"/>
      <c r="CX14" s="530"/>
      <c r="CY14" s="530"/>
      <c r="CZ14" s="530"/>
      <c r="DA14" s="531"/>
      <c r="DB14" s="529">
        <v>124.4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58922</v>
      </c>
      <c r="S15" s="516"/>
      <c r="T15" s="516"/>
      <c r="U15" s="516"/>
      <c r="V15" s="517"/>
      <c r="W15" s="447" t="s">
        <v>147</v>
      </c>
      <c r="X15" s="448"/>
      <c r="Y15" s="448"/>
      <c r="Z15" s="448"/>
      <c r="AA15" s="448"/>
      <c r="AB15" s="438"/>
      <c r="AC15" s="482">
        <v>9507</v>
      </c>
      <c r="AD15" s="483"/>
      <c r="AE15" s="483"/>
      <c r="AF15" s="483"/>
      <c r="AG15" s="525"/>
      <c r="AH15" s="482">
        <v>9724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6716784</v>
      </c>
      <c r="BO15" s="395"/>
      <c r="BP15" s="395"/>
      <c r="BQ15" s="395"/>
      <c r="BR15" s="395"/>
      <c r="BS15" s="395"/>
      <c r="BT15" s="395"/>
      <c r="BU15" s="396"/>
      <c r="BV15" s="394">
        <v>6479672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31.6</v>
      </c>
      <c r="AD16" s="519"/>
      <c r="AE16" s="519"/>
      <c r="AF16" s="519"/>
      <c r="AG16" s="520"/>
      <c r="AH16" s="518">
        <v>31.3</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19509996</v>
      </c>
      <c r="BO16" s="432"/>
      <c r="BP16" s="432"/>
      <c r="BQ16" s="432"/>
      <c r="BR16" s="432"/>
      <c r="BS16" s="432"/>
      <c r="BT16" s="432"/>
      <c r="BU16" s="433"/>
      <c r="BV16" s="431">
        <v>18834036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17582</v>
      </c>
      <c r="AD17" s="483"/>
      <c r="AE17" s="483"/>
      <c r="AF17" s="483"/>
      <c r="AG17" s="525"/>
      <c r="AH17" s="482">
        <v>18325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8383370</v>
      </c>
      <c r="BO17" s="432"/>
      <c r="BP17" s="432"/>
      <c r="BQ17" s="432"/>
      <c r="BR17" s="432"/>
      <c r="BS17" s="432"/>
      <c r="BT17" s="432"/>
      <c r="BU17" s="433"/>
      <c r="BV17" s="431">
        <v>8154629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1174.17</v>
      </c>
      <c r="M18" s="547"/>
      <c r="N18" s="547"/>
      <c r="O18" s="547"/>
      <c r="P18" s="547"/>
      <c r="Q18" s="547"/>
      <c r="R18" s="548"/>
      <c r="S18" s="548"/>
      <c r="T18" s="548"/>
      <c r="U18" s="548"/>
      <c r="V18" s="549"/>
      <c r="W18" s="449"/>
      <c r="X18" s="450"/>
      <c r="Y18" s="450"/>
      <c r="Z18" s="450"/>
      <c r="AA18" s="450"/>
      <c r="AB18" s="441"/>
      <c r="AC18" s="550">
        <v>58.4</v>
      </c>
      <c r="AD18" s="551"/>
      <c r="AE18" s="551"/>
      <c r="AF18" s="551"/>
      <c r="AG18" s="552"/>
      <c r="AH18" s="550">
        <v>59</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19495244</v>
      </c>
      <c r="BO18" s="432"/>
      <c r="BP18" s="432"/>
      <c r="BQ18" s="432"/>
      <c r="BR18" s="432"/>
      <c r="BS18" s="432"/>
      <c r="BT18" s="432"/>
      <c r="BU18" s="433"/>
      <c r="BV18" s="431">
        <v>20068834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27473974</v>
      </c>
      <c r="BO19" s="432"/>
      <c r="BP19" s="432"/>
      <c r="BQ19" s="432"/>
      <c r="BR19" s="432"/>
      <c r="BS19" s="432"/>
      <c r="BT19" s="432"/>
      <c r="BU19" s="433"/>
      <c r="BV19" s="431">
        <v>25304125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21549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33934025</v>
      </c>
      <c r="BO23" s="432"/>
      <c r="BP23" s="432"/>
      <c r="BQ23" s="432"/>
      <c r="BR23" s="432"/>
      <c r="BS23" s="432"/>
      <c r="BT23" s="432"/>
      <c r="BU23" s="433"/>
      <c r="BV23" s="431">
        <v>34400019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8004</v>
      </c>
      <c r="R24" s="483"/>
      <c r="S24" s="483"/>
      <c r="T24" s="483"/>
      <c r="U24" s="483"/>
      <c r="V24" s="525"/>
      <c r="W24" s="584"/>
      <c r="X24" s="572"/>
      <c r="Y24" s="573"/>
      <c r="Z24" s="481" t="s">
        <v>171</v>
      </c>
      <c r="AA24" s="461"/>
      <c r="AB24" s="461"/>
      <c r="AC24" s="461"/>
      <c r="AD24" s="461"/>
      <c r="AE24" s="461"/>
      <c r="AF24" s="461"/>
      <c r="AG24" s="462"/>
      <c r="AH24" s="482">
        <v>674</v>
      </c>
      <c r="AI24" s="483"/>
      <c r="AJ24" s="483"/>
      <c r="AK24" s="483"/>
      <c r="AL24" s="525"/>
      <c r="AM24" s="482">
        <v>2019978</v>
      </c>
      <c r="AN24" s="483"/>
      <c r="AO24" s="483"/>
      <c r="AP24" s="483"/>
      <c r="AQ24" s="483"/>
      <c r="AR24" s="525"/>
      <c r="AS24" s="482">
        <v>2997</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32613826</v>
      </c>
      <c r="BO24" s="432"/>
      <c r="BP24" s="432"/>
      <c r="BQ24" s="432"/>
      <c r="BR24" s="432"/>
      <c r="BS24" s="432"/>
      <c r="BT24" s="432"/>
      <c r="BU24" s="433"/>
      <c r="BV24" s="431">
        <v>32917578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6143</v>
      </c>
      <c r="R25" s="483"/>
      <c r="S25" s="483"/>
      <c r="T25" s="483"/>
      <c r="U25" s="483"/>
      <c r="V25" s="525"/>
      <c r="W25" s="584"/>
      <c r="X25" s="572"/>
      <c r="Y25" s="573"/>
      <c r="Z25" s="481" t="s">
        <v>174</v>
      </c>
      <c r="AA25" s="461"/>
      <c r="AB25" s="461"/>
      <c r="AC25" s="461"/>
      <c r="AD25" s="461"/>
      <c r="AE25" s="461"/>
      <c r="AF25" s="461"/>
      <c r="AG25" s="462"/>
      <c r="AH25" s="482">
        <v>138</v>
      </c>
      <c r="AI25" s="483"/>
      <c r="AJ25" s="483"/>
      <c r="AK25" s="483"/>
      <c r="AL25" s="525"/>
      <c r="AM25" s="482">
        <v>397164</v>
      </c>
      <c r="AN25" s="483"/>
      <c r="AO25" s="483"/>
      <c r="AP25" s="483"/>
      <c r="AQ25" s="483"/>
      <c r="AR25" s="525"/>
      <c r="AS25" s="482">
        <v>2878</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8467682</v>
      </c>
      <c r="BO25" s="395"/>
      <c r="BP25" s="395"/>
      <c r="BQ25" s="395"/>
      <c r="BR25" s="395"/>
      <c r="BS25" s="395"/>
      <c r="BT25" s="395"/>
      <c r="BU25" s="396"/>
      <c r="BV25" s="394">
        <v>8886847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5454</v>
      </c>
      <c r="R26" s="483"/>
      <c r="S26" s="483"/>
      <c r="T26" s="483"/>
      <c r="U26" s="483"/>
      <c r="V26" s="525"/>
      <c r="W26" s="584"/>
      <c r="X26" s="572"/>
      <c r="Y26" s="573"/>
      <c r="Z26" s="481" t="s">
        <v>177</v>
      </c>
      <c r="AA26" s="594"/>
      <c r="AB26" s="594"/>
      <c r="AC26" s="594"/>
      <c r="AD26" s="594"/>
      <c r="AE26" s="594"/>
      <c r="AF26" s="594"/>
      <c r="AG26" s="595"/>
      <c r="AH26" s="482">
        <v>50</v>
      </c>
      <c r="AI26" s="483"/>
      <c r="AJ26" s="483"/>
      <c r="AK26" s="483"/>
      <c r="AL26" s="525"/>
      <c r="AM26" s="482">
        <v>153800</v>
      </c>
      <c r="AN26" s="483"/>
      <c r="AO26" s="483"/>
      <c r="AP26" s="483"/>
      <c r="AQ26" s="483"/>
      <c r="AR26" s="525"/>
      <c r="AS26" s="482">
        <v>3076</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179</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3590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12504</v>
      </c>
      <c r="AN27" s="483"/>
      <c r="AO27" s="483"/>
      <c r="AP27" s="483"/>
      <c r="AQ27" s="483"/>
      <c r="AR27" s="525"/>
      <c r="AS27" s="482">
        <v>4168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325131</v>
      </c>
      <c r="BO27" s="608"/>
      <c r="BP27" s="608"/>
      <c r="BQ27" s="608"/>
      <c r="BR27" s="608"/>
      <c r="BS27" s="608"/>
      <c r="BT27" s="608"/>
      <c r="BU27" s="609"/>
      <c r="BV27" s="607">
        <v>325110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2950</v>
      </c>
      <c r="R28" s="483"/>
      <c r="S28" s="483"/>
      <c r="T28" s="483"/>
      <c r="U28" s="483"/>
      <c r="V28" s="525"/>
      <c r="W28" s="584"/>
      <c r="X28" s="572"/>
      <c r="Y28" s="573"/>
      <c r="Z28" s="481" t="s">
        <v>184</v>
      </c>
      <c r="AA28" s="461"/>
      <c r="AB28" s="461"/>
      <c r="AC28" s="461"/>
      <c r="AD28" s="461"/>
      <c r="AE28" s="461"/>
      <c r="AF28" s="461"/>
      <c r="AG28" s="462"/>
      <c r="AH28" s="482" t="s">
        <v>179</v>
      </c>
      <c r="AI28" s="483"/>
      <c r="AJ28" s="483"/>
      <c r="AK28" s="483"/>
      <c r="AL28" s="525"/>
      <c r="AM28" s="482" t="s">
        <v>179</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3097286</v>
      </c>
      <c r="BO28" s="395"/>
      <c r="BP28" s="395"/>
      <c r="BQ28" s="395"/>
      <c r="BR28" s="395"/>
      <c r="BS28" s="395"/>
      <c r="BT28" s="395"/>
      <c r="BU28" s="396"/>
      <c r="BV28" s="394">
        <v>2430938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20</v>
      </c>
      <c r="M29" s="483"/>
      <c r="N29" s="483"/>
      <c r="O29" s="483"/>
      <c r="P29" s="525"/>
      <c r="Q29" s="482">
        <v>2730</v>
      </c>
      <c r="R29" s="483"/>
      <c r="S29" s="483"/>
      <c r="T29" s="483"/>
      <c r="U29" s="483"/>
      <c r="V29" s="525"/>
      <c r="W29" s="585"/>
      <c r="X29" s="586"/>
      <c r="Y29" s="587"/>
      <c r="Z29" s="481" t="s">
        <v>188</v>
      </c>
      <c r="AA29" s="461"/>
      <c r="AB29" s="461"/>
      <c r="AC29" s="461"/>
      <c r="AD29" s="461"/>
      <c r="AE29" s="461"/>
      <c r="AF29" s="461"/>
      <c r="AG29" s="462"/>
      <c r="AH29" s="482">
        <v>677</v>
      </c>
      <c r="AI29" s="483"/>
      <c r="AJ29" s="483"/>
      <c r="AK29" s="483"/>
      <c r="AL29" s="525"/>
      <c r="AM29" s="482">
        <v>2032482</v>
      </c>
      <c r="AN29" s="483"/>
      <c r="AO29" s="483"/>
      <c r="AP29" s="483"/>
      <c r="AQ29" s="483"/>
      <c r="AR29" s="525"/>
      <c r="AS29" s="482">
        <v>3002</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915147</v>
      </c>
      <c r="BO29" s="432"/>
      <c r="BP29" s="432"/>
      <c r="BQ29" s="432"/>
      <c r="BR29" s="432"/>
      <c r="BS29" s="432"/>
      <c r="BT29" s="432"/>
      <c r="BU29" s="433"/>
      <c r="BV29" s="431">
        <v>629744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93.4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2387671</v>
      </c>
      <c r="BO30" s="608"/>
      <c r="BP30" s="608"/>
      <c r="BQ30" s="608"/>
      <c r="BR30" s="608"/>
      <c r="BS30" s="608"/>
      <c r="BT30" s="608"/>
      <c r="BU30" s="609"/>
      <c r="BV30" s="607">
        <v>3364583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上水道事業会計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下越福祉行政組合【一般会計】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公益財団法人　イヨボヤの里開発公社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簡易水道事業会計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下越福祉行政組合【老人ホーム特別会計】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公益財団法人　山北産業振興公社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情報通信事業特別会計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下越福祉行政組合【保健施設特別会計】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蒲萄スキー場特別会計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新潟県市町村総合事務組合【一般会計】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新潟県市町村総合事務組合【職員退職手当支給事業特別会計】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新潟県市町村総合事務組合【消防団員等公務災害補償事務特別会計】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新潟県市町村総合事務組合【消防賞じゅつ金支給事業特別会計】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新潟県市町村総合事務組合【非常勤職員公務災害補償等特別会計】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新潟県市町村総合事務組合【交通災害共済事業特別会計】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新潟県後期高齢者医療広域連合【一般会計】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dyoKWJKqrU0rx21vaeFd6FzQdZ38jxQKNrD+A+fL//RZrBPcpwHlZ0ydyR1uv15nE02b4NTVTL6YorOXRATOg==" saltValue="E4Z1ZzzxxAHLDurygfet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4.91</v>
      </c>
      <c r="G34" s="33">
        <v>3.13</v>
      </c>
      <c r="H34" s="33">
        <v>4.17</v>
      </c>
      <c r="I34" s="33">
        <v>6.49</v>
      </c>
      <c r="J34" s="34">
        <v>8.24</v>
      </c>
      <c r="K34" s="22"/>
      <c r="L34" s="22"/>
      <c r="M34" s="22"/>
      <c r="N34" s="22"/>
      <c r="O34" s="22"/>
      <c r="P34" s="22"/>
    </row>
    <row r="35" spans="1:16" ht="39" customHeight="1" x14ac:dyDescent="0.15">
      <c r="A35" s="22"/>
      <c r="B35" s="35"/>
      <c r="C35" s="1206" t="s">
        <v>569</v>
      </c>
      <c r="D35" s="1207"/>
      <c r="E35" s="1208"/>
      <c r="F35" s="36">
        <v>2.25</v>
      </c>
      <c r="G35" s="37">
        <v>2.48</v>
      </c>
      <c r="H35" s="37">
        <v>2.78</v>
      </c>
      <c r="I35" s="37">
        <v>2.69</v>
      </c>
      <c r="J35" s="38">
        <v>2.68</v>
      </c>
      <c r="K35" s="22"/>
      <c r="L35" s="22"/>
      <c r="M35" s="22"/>
      <c r="N35" s="22"/>
      <c r="O35" s="22"/>
      <c r="P35" s="22"/>
    </row>
    <row r="36" spans="1:16" ht="39" customHeight="1" x14ac:dyDescent="0.15">
      <c r="A36" s="22"/>
      <c r="B36" s="35"/>
      <c r="C36" s="1206" t="s">
        <v>570</v>
      </c>
      <c r="D36" s="1207"/>
      <c r="E36" s="1208"/>
      <c r="F36" s="36" t="s">
        <v>520</v>
      </c>
      <c r="G36" s="37" t="s">
        <v>520</v>
      </c>
      <c r="H36" s="37" t="s">
        <v>520</v>
      </c>
      <c r="I36" s="37" t="s">
        <v>520</v>
      </c>
      <c r="J36" s="38">
        <v>1.22</v>
      </c>
      <c r="K36" s="22"/>
      <c r="L36" s="22"/>
      <c r="M36" s="22"/>
      <c r="N36" s="22"/>
      <c r="O36" s="22"/>
      <c r="P36" s="22"/>
    </row>
    <row r="37" spans="1:16" ht="39" customHeight="1" x14ac:dyDescent="0.15">
      <c r="A37" s="22"/>
      <c r="B37" s="35"/>
      <c r="C37" s="1206" t="s">
        <v>571</v>
      </c>
      <c r="D37" s="1207"/>
      <c r="E37" s="1208"/>
      <c r="F37" s="36">
        <v>1.1499999999999999</v>
      </c>
      <c r="G37" s="37">
        <v>1.57</v>
      </c>
      <c r="H37" s="37">
        <v>1.17</v>
      </c>
      <c r="I37" s="37">
        <v>0.83</v>
      </c>
      <c r="J37" s="38">
        <v>1.04</v>
      </c>
      <c r="K37" s="22"/>
      <c r="L37" s="22"/>
      <c r="M37" s="22"/>
      <c r="N37" s="22"/>
      <c r="O37" s="22"/>
      <c r="P37" s="22"/>
    </row>
    <row r="38" spans="1:16" ht="39" customHeight="1" x14ac:dyDescent="0.15">
      <c r="A38" s="22"/>
      <c r="B38" s="35"/>
      <c r="C38" s="1206" t="s">
        <v>572</v>
      </c>
      <c r="D38" s="1207"/>
      <c r="E38" s="1208"/>
      <c r="F38" s="36">
        <v>0.9</v>
      </c>
      <c r="G38" s="37">
        <v>1.35</v>
      </c>
      <c r="H38" s="37">
        <v>1.65</v>
      </c>
      <c r="I38" s="37">
        <v>0.82</v>
      </c>
      <c r="J38" s="38">
        <v>0.74</v>
      </c>
      <c r="K38" s="22"/>
      <c r="L38" s="22"/>
      <c r="M38" s="22"/>
      <c r="N38" s="22"/>
      <c r="O38" s="22"/>
      <c r="P38" s="22"/>
    </row>
    <row r="39" spans="1:16" ht="39" customHeight="1" x14ac:dyDescent="0.15">
      <c r="A39" s="22"/>
      <c r="B39" s="35"/>
      <c r="C39" s="1206" t="s">
        <v>573</v>
      </c>
      <c r="D39" s="1207"/>
      <c r="E39" s="1208"/>
      <c r="F39" s="36" t="s">
        <v>520</v>
      </c>
      <c r="G39" s="37" t="s">
        <v>520</v>
      </c>
      <c r="H39" s="37" t="s">
        <v>520</v>
      </c>
      <c r="I39" s="37" t="s">
        <v>520</v>
      </c>
      <c r="J39" s="38">
        <v>0.05</v>
      </c>
      <c r="K39" s="22"/>
      <c r="L39" s="22"/>
      <c r="M39" s="22"/>
      <c r="N39" s="22"/>
      <c r="O39" s="22"/>
      <c r="P39" s="22"/>
    </row>
    <row r="40" spans="1:16" ht="39" customHeight="1" x14ac:dyDescent="0.15">
      <c r="A40" s="22"/>
      <c r="B40" s="35"/>
      <c r="C40" s="1206" t="s">
        <v>574</v>
      </c>
      <c r="D40" s="1207"/>
      <c r="E40" s="1208"/>
      <c r="F40" s="36">
        <v>0.03</v>
      </c>
      <c r="G40" s="37">
        <v>0.03</v>
      </c>
      <c r="H40" s="37">
        <v>0.04</v>
      </c>
      <c r="I40" s="37">
        <v>0.04</v>
      </c>
      <c r="J40" s="38">
        <v>0.04</v>
      </c>
      <c r="K40" s="22"/>
      <c r="L40" s="22"/>
      <c r="M40" s="22"/>
      <c r="N40" s="22"/>
      <c r="O40" s="22"/>
      <c r="P40" s="22"/>
    </row>
    <row r="41" spans="1:16" ht="39" customHeight="1" x14ac:dyDescent="0.15">
      <c r="A41" s="22"/>
      <c r="B41" s="35"/>
      <c r="C41" s="1206" t="s">
        <v>575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576</v>
      </c>
      <c r="D42" s="1207"/>
      <c r="E42" s="1208"/>
      <c r="F42" s="36" t="s">
        <v>520</v>
      </c>
      <c r="G42" s="37" t="s">
        <v>520</v>
      </c>
      <c r="H42" s="37" t="s">
        <v>520</v>
      </c>
      <c r="I42" s="37" t="s">
        <v>577</v>
      </c>
      <c r="J42" s="38" t="s">
        <v>520</v>
      </c>
      <c r="K42" s="22"/>
      <c r="L42" s="22"/>
      <c r="M42" s="22"/>
      <c r="N42" s="22"/>
      <c r="O42" s="22"/>
      <c r="P42" s="22"/>
    </row>
    <row r="43" spans="1:16" ht="39" customHeight="1" thickBot="1" x14ac:dyDescent="0.2">
      <c r="A43" s="22"/>
      <c r="B43" s="40"/>
      <c r="C43" s="1209" t="s">
        <v>578</v>
      </c>
      <c r="D43" s="1210"/>
      <c r="E43" s="1211"/>
      <c r="F43" s="41">
        <v>0.5</v>
      </c>
      <c r="G43" s="42">
        <v>0.33</v>
      </c>
      <c r="H43" s="42">
        <v>0.36</v>
      </c>
      <c r="I43" s="42">
        <v>0.45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WLu7jVyhCpTx4Ayd5u5QPQzHi6W5LGdu3YXlx3e9A1QrC9gJ/AR1tpaRYbHC4i8VBtFtQ4gP6GMz8zqyuGcQ==" saltValue="hF6ecfyPRNSx6t9SG13A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3568</v>
      </c>
      <c r="L45" s="60">
        <v>3615</v>
      </c>
      <c r="M45" s="60">
        <v>3659</v>
      </c>
      <c r="N45" s="60">
        <v>3647</v>
      </c>
      <c r="O45" s="61">
        <v>3487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2320</v>
      </c>
      <c r="L48" s="64">
        <v>2637</v>
      </c>
      <c r="M48" s="64">
        <v>2600</v>
      </c>
      <c r="N48" s="64">
        <v>2902</v>
      </c>
      <c r="O48" s="65">
        <v>2562</v>
      </c>
      <c r="P48" s="48"/>
      <c r="Q48" s="48"/>
      <c r="R48" s="48"/>
      <c r="S48" s="48"/>
      <c r="T48" s="48"/>
      <c r="U48" s="48"/>
    </row>
    <row r="49" spans="1:21" ht="30.75" customHeight="1" x14ac:dyDescent="0.15">
      <c r="A49" s="48"/>
      <c r="B49" s="1216"/>
      <c r="C49" s="1217"/>
      <c r="D49" s="62"/>
      <c r="E49" s="1222" t="s">
        <v>16</v>
      </c>
      <c r="F49" s="1222"/>
      <c r="G49" s="1222"/>
      <c r="H49" s="1222"/>
      <c r="I49" s="1222"/>
      <c r="J49" s="1223"/>
      <c r="K49" s="63">
        <v>3</v>
      </c>
      <c r="L49" s="64">
        <v>1</v>
      </c>
      <c r="M49" s="64">
        <v>0</v>
      </c>
      <c r="N49" s="64">
        <v>0</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276</v>
      </c>
      <c r="L50" s="64">
        <v>256</v>
      </c>
      <c r="M50" s="64">
        <v>212</v>
      </c>
      <c r="N50" s="64">
        <v>179</v>
      </c>
      <c r="O50" s="65">
        <v>177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3926</v>
      </c>
      <c r="L52" s="64">
        <v>4100</v>
      </c>
      <c r="M52" s="64">
        <v>4256</v>
      </c>
      <c r="N52" s="64">
        <v>4324</v>
      </c>
      <c r="O52" s="65">
        <v>4137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2241</v>
      </c>
      <c r="L53" s="69">
        <v>2409</v>
      </c>
      <c r="M53" s="69">
        <v>2215</v>
      </c>
      <c r="N53" s="69">
        <v>2404</v>
      </c>
      <c r="O53" s="70">
        <v>2090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586</v>
      </c>
      <c r="L57" s="84" t="s">
        <v>586</v>
      </c>
      <c r="M57" s="84" t="s">
        <v>586</v>
      </c>
      <c r="N57" s="84" t="s">
        <v>586</v>
      </c>
      <c r="O57" s="85" t="s">
        <v>586</v>
      </c>
    </row>
    <row r="58" spans="1:21" ht="31.5" customHeight="1" thickBot="1" x14ac:dyDescent="0.2">
      <c r="B58" s="1232"/>
      <c r="C58" s="1233"/>
      <c r="D58" s="1237" t="s">
        <v>27</v>
      </c>
      <c r="E58" s="1238"/>
      <c r="F58" s="1238"/>
      <c r="G58" s="1238"/>
      <c r="H58" s="1238"/>
      <c r="I58" s="1238"/>
      <c r="J58" s="1239"/>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Hl9dtWh20sWqW+dYWH5ysEh+TkikzS4pk+qnSss/OMpptrRnx3cB/bKJZSdtA3wmfsDPjaX4sbHfxWi2NDA==" saltValue="0a3PYX2mNI6jSR5sOpp3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32637</v>
      </c>
      <c r="J41" s="104">
        <v>32437</v>
      </c>
      <c r="K41" s="104">
        <v>33937</v>
      </c>
      <c r="L41" s="104">
        <v>34400</v>
      </c>
      <c r="M41" s="105">
        <v>33934</v>
      </c>
    </row>
    <row r="42" spans="2:13" ht="27.75" customHeight="1" x14ac:dyDescent="0.15">
      <c r="B42" s="1242"/>
      <c r="C42" s="1243"/>
      <c r="D42" s="106"/>
      <c r="E42" s="1248" t="s">
        <v>32</v>
      </c>
      <c r="F42" s="1248"/>
      <c r="G42" s="1248"/>
      <c r="H42" s="1249"/>
      <c r="I42" s="107">
        <v>1476</v>
      </c>
      <c r="J42" s="108">
        <v>1294</v>
      </c>
      <c r="K42" s="108">
        <v>1087</v>
      </c>
      <c r="L42" s="108">
        <v>911</v>
      </c>
      <c r="M42" s="109">
        <v>714</v>
      </c>
    </row>
    <row r="43" spans="2:13" ht="27.75" customHeight="1" x14ac:dyDescent="0.15">
      <c r="B43" s="1242"/>
      <c r="C43" s="1243"/>
      <c r="D43" s="106"/>
      <c r="E43" s="1248" t="s">
        <v>33</v>
      </c>
      <c r="F43" s="1248"/>
      <c r="G43" s="1248"/>
      <c r="H43" s="1249"/>
      <c r="I43" s="107">
        <v>39332</v>
      </c>
      <c r="J43" s="108">
        <v>38974</v>
      </c>
      <c r="K43" s="108">
        <v>36352</v>
      </c>
      <c r="L43" s="108">
        <v>34787</v>
      </c>
      <c r="M43" s="109">
        <v>31533</v>
      </c>
    </row>
    <row r="44" spans="2:13" ht="27.75" customHeight="1" x14ac:dyDescent="0.15">
      <c r="B44" s="1242"/>
      <c r="C44" s="1243"/>
      <c r="D44" s="106"/>
      <c r="E44" s="1248" t="s">
        <v>34</v>
      </c>
      <c r="F44" s="1248"/>
      <c r="G44" s="1248"/>
      <c r="H44" s="1249"/>
      <c r="I44" s="107">
        <v>73</v>
      </c>
      <c r="J44" s="108">
        <v>314</v>
      </c>
      <c r="K44" s="108">
        <v>313</v>
      </c>
      <c r="L44" s="108">
        <v>351</v>
      </c>
      <c r="M44" s="109">
        <v>378</v>
      </c>
    </row>
    <row r="45" spans="2:13" ht="27.75" customHeight="1" x14ac:dyDescent="0.15">
      <c r="B45" s="1242"/>
      <c r="C45" s="1243"/>
      <c r="D45" s="106"/>
      <c r="E45" s="1248" t="s">
        <v>35</v>
      </c>
      <c r="F45" s="1248"/>
      <c r="G45" s="1248"/>
      <c r="H45" s="1249"/>
      <c r="I45" s="107">
        <v>6469</v>
      </c>
      <c r="J45" s="108">
        <v>6179</v>
      </c>
      <c r="K45" s="108">
        <v>5983</v>
      </c>
      <c r="L45" s="108">
        <v>5922</v>
      </c>
      <c r="M45" s="109">
        <v>5830</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9685</v>
      </c>
      <c r="J50" s="108">
        <v>8607</v>
      </c>
      <c r="K50" s="108">
        <v>7795</v>
      </c>
      <c r="L50" s="108">
        <v>7726</v>
      </c>
      <c r="M50" s="109">
        <v>7810</v>
      </c>
    </row>
    <row r="51" spans="2:13" ht="27.75" customHeight="1" x14ac:dyDescent="0.15">
      <c r="B51" s="1242"/>
      <c r="C51" s="1243"/>
      <c r="D51" s="106"/>
      <c r="E51" s="1248" t="s">
        <v>42</v>
      </c>
      <c r="F51" s="1248"/>
      <c r="G51" s="1248"/>
      <c r="H51" s="1249"/>
      <c r="I51" s="107">
        <v>239</v>
      </c>
      <c r="J51" s="108">
        <v>185</v>
      </c>
      <c r="K51" s="108">
        <v>145</v>
      </c>
      <c r="L51" s="108">
        <v>107</v>
      </c>
      <c r="M51" s="109">
        <v>90</v>
      </c>
    </row>
    <row r="52" spans="2:13" ht="27.75" customHeight="1" x14ac:dyDescent="0.15">
      <c r="B52" s="1244"/>
      <c r="C52" s="1245"/>
      <c r="D52" s="106"/>
      <c r="E52" s="1248" t="s">
        <v>43</v>
      </c>
      <c r="F52" s="1248"/>
      <c r="G52" s="1248"/>
      <c r="H52" s="1249"/>
      <c r="I52" s="107">
        <v>49066</v>
      </c>
      <c r="J52" s="108">
        <v>49144</v>
      </c>
      <c r="K52" s="108">
        <v>48699</v>
      </c>
      <c r="L52" s="108">
        <v>46944</v>
      </c>
      <c r="M52" s="109">
        <v>46080</v>
      </c>
    </row>
    <row r="53" spans="2:13" ht="27.75" customHeight="1" thickBot="1" x14ac:dyDescent="0.2">
      <c r="B53" s="1255" t="s">
        <v>44</v>
      </c>
      <c r="C53" s="1256"/>
      <c r="D53" s="113"/>
      <c r="E53" s="1257" t="s">
        <v>45</v>
      </c>
      <c r="F53" s="1257"/>
      <c r="G53" s="1257"/>
      <c r="H53" s="1258"/>
      <c r="I53" s="114">
        <v>20998</v>
      </c>
      <c r="J53" s="115">
        <v>21261</v>
      </c>
      <c r="K53" s="115">
        <v>21033</v>
      </c>
      <c r="L53" s="115">
        <v>21594</v>
      </c>
      <c r="M53" s="116">
        <v>18410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gT9mmT7myrN0w6FnlYTvg8lim691uypspdA81qheGHLOmJTldCGX+q/dj3oT7prrcjeE2RQI1+VdkQolAhr3g==" saltValue="ZXYhBz+NIgJ+wC2ZJlnc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1696</v>
      </c>
      <c r="G55" s="128">
        <v>2431</v>
      </c>
      <c r="H55" s="129">
        <v>3097</v>
      </c>
    </row>
    <row r="56" spans="2:8" ht="52.5" customHeight="1" x14ac:dyDescent="0.15">
      <c r="B56" s="130"/>
      <c r="C56" s="1269" t="s">
        <v>49</v>
      </c>
      <c r="D56" s="1269"/>
      <c r="E56" s="1270"/>
      <c r="F56" s="131">
        <v>315</v>
      </c>
      <c r="G56" s="131">
        <v>630</v>
      </c>
      <c r="H56" s="132">
        <v>915</v>
      </c>
    </row>
    <row r="57" spans="2:8" ht="53.25" customHeight="1" x14ac:dyDescent="0.15">
      <c r="B57" s="130"/>
      <c r="C57" s="1271" t="s">
        <v>50</v>
      </c>
      <c r="D57" s="1271"/>
      <c r="E57" s="1272"/>
      <c r="F57" s="133">
        <v>4617</v>
      </c>
      <c r="G57" s="133">
        <v>3365</v>
      </c>
      <c r="H57" s="134">
        <v>2388</v>
      </c>
    </row>
    <row r="58" spans="2:8" ht="45.75" customHeight="1" x14ac:dyDescent="0.15">
      <c r="B58" s="135"/>
      <c r="C58" s="1259" t="s">
        <v>587</v>
      </c>
      <c r="D58" s="1260"/>
      <c r="E58" s="1261"/>
      <c r="F58" s="136">
        <v>1248</v>
      </c>
      <c r="G58" s="136">
        <v>1220</v>
      </c>
      <c r="H58" s="137">
        <v>1221</v>
      </c>
    </row>
    <row r="59" spans="2:8" ht="45.75" customHeight="1" x14ac:dyDescent="0.15">
      <c r="B59" s="135"/>
      <c r="C59" s="1259" t="s">
        <v>588</v>
      </c>
      <c r="D59" s="1260"/>
      <c r="E59" s="1261"/>
      <c r="F59" s="136">
        <v>730</v>
      </c>
      <c r="G59" s="136">
        <v>653</v>
      </c>
      <c r="H59" s="137">
        <v>653</v>
      </c>
    </row>
    <row r="60" spans="2:8" ht="45.75" customHeight="1" x14ac:dyDescent="0.15">
      <c r="B60" s="135"/>
      <c r="C60" s="1259" t="s">
        <v>590</v>
      </c>
      <c r="D60" s="1260"/>
      <c r="E60" s="1261"/>
      <c r="F60" s="136">
        <v>275</v>
      </c>
      <c r="G60" s="136">
        <v>237</v>
      </c>
      <c r="H60" s="137">
        <v>237</v>
      </c>
    </row>
    <row r="61" spans="2:8" ht="45.75" customHeight="1" x14ac:dyDescent="0.15">
      <c r="B61" s="135"/>
      <c r="C61" s="1259" t="s">
        <v>589</v>
      </c>
      <c r="D61" s="1260"/>
      <c r="E61" s="1261"/>
      <c r="F61" s="136">
        <v>363</v>
      </c>
      <c r="G61" s="136">
        <v>284</v>
      </c>
      <c r="H61" s="137">
        <v>235</v>
      </c>
    </row>
    <row r="62" spans="2:8" ht="45.75" customHeight="1" thickBot="1" x14ac:dyDescent="0.2">
      <c r="B62" s="138"/>
      <c r="C62" s="1262" t="s">
        <v>591</v>
      </c>
      <c r="D62" s="1263"/>
      <c r="E62" s="1264"/>
      <c r="F62" s="139">
        <v>0</v>
      </c>
      <c r="G62" s="139">
        <v>20</v>
      </c>
      <c r="H62" s="140">
        <v>33</v>
      </c>
    </row>
    <row r="63" spans="2:8" ht="52.5" customHeight="1" thickBot="1" x14ac:dyDescent="0.2">
      <c r="B63" s="141"/>
      <c r="C63" s="1265" t="s">
        <v>51</v>
      </c>
      <c r="D63" s="1265"/>
      <c r="E63" s="1266"/>
      <c r="F63" s="142">
        <v>6627</v>
      </c>
      <c r="G63" s="142">
        <v>6425</v>
      </c>
      <c r="H63" s="143">
        <v>6400</v>
      </c>
    </row>
    <row r="64" spans="2:8" ht="15" customHeight="1" x14ac:dyDescent="0.15"/>
  </sheetData>
  <sheetProtection algorithmName="SHA-512" hashValue="oYICMn5FKtAZZF/MnjyzQ7EWS5ZoyjPOXMW/qmaiY7oWWYKLQqTBxygi30kb021Lesuvl4cFnCiTxchhg7NIeA==" saltValue="IoHxnQdDokajq4yLfnpf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58458</v>
      </c>
      <c r="E3" s="162"/>
      <c r="F3" s="163">
        <v>67319</v>
      </c>
      <c r="G3" s="164"/>
      <c r="H3" s="165"/>
    </row>
    <row r="4" spans="1:8" x14ac:dyDescent="0.15">
      <c r="A4" s="166"/>
      <c r="B4" s="167"/>
      <c r="C4" s="168"/>
      <c r="D4" s="169">
        <v>42367</v>
      </c>
      <c r="E4" s="170"/>
      <c r="F4" s="171">
        <v>38101</v>
      </c>
      <c r="G4" s="172"/>
      <c r="H4" s="173"/>
    </row>
    <row r="5" spans="1:8" x14ac:dyDescent="0.15">
      <c r="A5" s="154" t="s">
        <v>553</v>
      </c>
      <c r="B5" s="159"/>
      <c r="C5" s="160"/>
      <c r="D5" s="161">
        <v>74915</v>
      </c>
      <c r="E5" s="162"/>
      <c r="F5" s="163">
        <v>70615</v>
      </c>
      <c r="G5" s="164"/>
      <c r="H5" s="165"/>
    </row>
    <row r="6" spans="1:8" x14ac:dyDescent="0.15">
      <c r="A6" s="166"/>
      <c r="B6" s="167"/>
      <c r="C6" s="168"/>
      <c r="D6" s="169">
        <v>53725</v>
      </c>
      <c r="E6" s="170"/>
      <c r="F6" s="171">
        <v>37382</v>
      </c>
      <c r="G6" s="172"/>
      <c r="H6" s="173"/>
    </row>
    <row r="7" spans="1:8" x14ac:dyDescent="0.15">
      <c r="A7" s="154" t="s">
        <v>554</v>
      </c>
      <c r="B7" s="159"/>
      <c r="C7" s="160"/>
      <c r="D7" s="161">
        <v>90206</v>
      </c>
      <c r="E7" s="162"/>
      <c r="F7" s="163">
        <v>69185</v>
      </c>
      <c r="G7" s="164"/>
      <c r="H7" s="165"/>
    </row>
    <row r="8" spans="1:8" x14ac:dyDescent="0.15">
      <c r="A8" s="166"/>
      <c r="B8" s="167"/>
      <c r="C8" s="168"/>
      <c r="D8" s="169">
        <v>75897</v>
      </c>
      <c r="E8" s="170"/>
      <c r="F8" s="171">
        <v>38519</v>
      </c>
      <c r="G8" s="172"/>
      <c r="H8" s="173"/>
    </row>
    <row r="9" spans="1:8" x14ac:dyDescent="0.15">
      <c r="A9" s="154" t="s">
        <v>555</v>
      </c>
      <c r="B9" s="159"/>
      <c r="C9" s="160"/>
      <c r="D9" s="161">
        <v>76492</v>
      </c>
      <c r="E9" s="162"/>
      <c r="F9" s="163">
        <v>70166</v>
      </c>
      <c r="G9" s="164"/>
      <c r="H9" s="165"/>
    </row>
    <row r="10" spans="1:8" x14ac:dyDescent="0.15">
      <c r="A10" s="166"/>
      <c r="B10" s="167"/>
      <c r="C10" s="168"/>
      <c r="D10" s="169">
        <v>50437</v>
      </c>
      <c r="E10" s="170"/>
      <c r="F10" s="171">
        <v>36115</v>
      </c>
      <c r="G10" s="172"/>
      <c r="H10" s="173"/>
    </row>
    <row r="11" spans="1:8" x14ac:dyDescent="0.15">
      <c r="A11" s="154" t="s">
        <v>556</v>
      </c>
      <c r="B11" s="159"/>
      <c r="C11" s="160"/>
      <c r="D11" s="161">
        <v>56414</v>
      </c>
      <c r="E11" s="162"/>
      <c r="F11" s="163">
        <v>70329</v>
      </c>
      <c r="G11" s="164"/>
      <c r="H11" s="165"/>
    </row>
    <row r="12" spans="1:8" x14ac:dyDescent="0.15">
      <c r="A12" s="166"/>
      <c r="B12" s="167"/>
      <c r="C12" s="174"/>
      <c r="D12" s="169">
        <v>40392</v>
      </c>
      <c r="E12" s="170"/>
      <c r="F12" s="171">
        <v>39403</v>
      </c>
      <c r="G12" s="172"/>
      <c r="H12" s="173"/>
    </row>
    <row r="13" spans="1:8" x14ac:dyDescent="0.15">
      <c r="A13" s="154"/>
      <c r="B13" s="159"/>
      <c r="C13" s="175"/>
      <c r="D13" s="176">
        <v>71297</v>
      </c>
      <c r="E13" s="177"/>
      <c r="F13" s="178">
        <v>69523</v>
      </c>
      <c r="G13" s="179"/>
      <c r="H13" s="165"/>
    </row>
    <row r="14" spans="1:8" x14ac:dyDescent="0.15">
      <c r="A14" s="166"/>
      <c r="B14" s="167"/>
      <c r="C14" s="168"/>
      <c r="D14" s="169">
        <v>52564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4.95</v>
      </c>
      <c r="C19" s="180">
        <f>ROUND(VALUE(SUBSTITUTE(実質収支比率等に係る経年分析!G$48,"▲","-")),2)</f>
        <v>3.17</v>
      </c>
      <c r="D19" s="180">
        <f>ROUND(VALUE(SUBSTITUTE(実質収支比率等に係る経年分析!H$48,"▲","-")),2)</f>
        <v>4.2300000000000004</v>
      </c>
      <c r="E19" s="180">
        <f>ROUND(VALUE(SUBSTITUTE(実質収支比率等に係る経年分析!I$48,"▲","-")),2)</f>
        <v>6.52</v>
      </c>
      <c r="F19" s="180">
        <f>ROUND(VALUE(SUBSTITUTE(実質収支比率等に係る経年分析!J$48,"▲","-")),2)</f>
        <v>8.2899999999999991</v>
      </c>
    </row>
    <row r="20" spans="1:11" x14ac:dyDescent="0.15">
      <c r="A20" s="180" t="s">
        <v>55</v>
      </c>
      <c r="B20" s="180">
        <f>ROUND(VALUE(SUBSTITUTE(実質収支比率等に係る経年分析!F$47,"▲","-")),2)</f>
        <v>6.87</v>
      </c>
      <c r="C20" s="180">
        <f>ROUND(VALUE(SUBSTITUTE(実質収支比率等に係る経年分析!G$47,"▲","-")),2)</f>
        <v>2.52</v>
      </c>
      <c r="D20" s="180">
        <f>ROUND(VALUE(SUBSTITUTE(実質収支比率等に係る経年分析!H$47,"▲","-")),2)</f>
        <v>7.86</v>
      </c>
      <c r="E20" s="180">
        <f>ROUND(VALUE(SUBSTITUTE(実質収支比率等に係る経年分析!I$47,"▲","-")),2)</f>
        <v>11.25</v>
      </c>
      <c r="F20" s="180">
        <f>ROUND(VALUE(SUBSTITUTE(実質収支比率等に係る経年分析!J$47,"▲","-")),2)</f>
        <v>14.05</v>
      </c>
    </row>
    <row r="21" spans="1:11" x14ac:dyDescent="0.15">
      <c r="A21" s="180" t="s">
        <v>56</v>
      </c>
      <c r="B21" s="180">
        <f>IF(ISNUMBER(VALUE(SUBSTITUTE(実質収支比率等に係る経年分析!F$49,"▲","-"))),ROUND(VALUE(SUBSTITUTE(実質収支比率等に係る経年分析!F$49,"▲","-")),2),NA())</f>
        <v>-2.85</v>
      </c>
      <c r="C21" s="180">
        <f>IF(ISNUMBER(VALUE(SUBSTITUTE(実質収支比率等に係る経年分析!G$49,"▲","-"))),ROUND(VALUE(SUBSTITUTE(実質収支比率等に係る経年分析!G$49,"▲","-")),2),NA())</f>
        <v>-6.26</v>
      </c>
      <c r="D21" s="180">
        <f>IF(ISNUMBER(VALUE(SUBSTITUTE(実質収支比率等に係る経年分析!H$49,"▲","-"))),ROUND(VALUE(SUBSTITUTE(実質収支比率等に係る経年分析!H$49,"▲","-")),2),NA())</f>
        <v>6.38</v>
      </c>
      <c r="E21" s="180">
        <f>IF(ISNUMBER(VALUE(SUBSTITUTE(実質収支比率等に係る経年分析!I$49,"▲","-"))),ROUND(VALUE(SUBSTITUTE(実質収支比率等に係る経年分析!I$49,"▲","-")),2),NA())</f>
        <v>5.71</v>
      </c>
      <c r="F21" s="180">
        <f>IF(ISNUMBER(VALUE(SUBSTITUTE(実質収支比率等に係る経年分析!J$49,"▲","-"))),ROUND(VALUE(SUBSTITUTE(実質収支比率等に係る経年分析!J$49,"▲","-")),2),NA())</f>
        <v>4.92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蒲萄スキー場特別会計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情報通信事業特別会計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3926</v>
      </c>
      <c r="E42" s="182"/>
      <c r="F42" s="182"/>
      <c r="G42" s="182">
        <f>'実質公債費比率（分子）の構造'!L$52</f>
        <v>4100</v>
      </c>
      <c r="H42" s="182"/>
      <c r="I42" s="182"/>
      <c r="J42" s="182">
        <f>'実質公債費比率（分子）の構造'!M$52</f>
        <v>4256</v>
      </c>
      <c r="K42" s="182"/>
      <c r="L42" s="182"/>
      <c r="M42" s="182">
        <f>'実質公債費比率（分子）の構造'!N$52</f>
        <v>4324</v>
      </c>
      <c r="N42" s="182"/>
      <c r="O42" s="182"/>
      <c r="P42" s="182">
        <f>'実質公債費比率（分子）の構造'!O$52</f>
        <v>4137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276</v>
      </c>
      <c r="C44" s="182"/>
      <c r="D44" s="182"/>
      <c r="E44" s="182">
        <f>'実質公債費比率（分子）の構造'!L$50</f>
        <v>256</v>
      </c>
      <c r="F44" s="182"/>
      <c r="G44" s="182"/>
      <c r="H44" s="182">
        <f>'実質公債費比率（分子）の構造'!M$50</f>
        <v>212</v>
      </c>
      <c r="I44" s="182"/>
      <c r="J44" s="182"/>
      <c r="K44" s="182">
        <f>'実質公債費比率（分子）の構造'!N$50</f>
        <v>179</v>
      </c>
      <c r="L44" s="182"/>
      <c r="M44" s="182"/>
      <c r="N44" s="182">
        <f>'実質公債費比率（分子）の構造'!O$50</f>
        <v>177</v>
      </c>
      <c r="O44" s="182"/>
      <c r="P44" s="182"/>
    </row>
    <row r="45" spans="1:16" x14ac:dyDescent="0.15">
      <c r="A45" s="182" t="s">
        <v>66</v>
      </c>
      <c r="B45" s="182">
        <f>'実質公債費比率（分子）の構造'!K$49</f>
        <v>3</v>
      </c>
      <c r="C45" s="182"/>
      <c r="D45" s="182"/>
      <c r="E45" s="182">
        <f>'実質公債費比率（分子）の構造'!L$49</f>
        <v>1</v>
      </c>
      <c r="F45" s="182"/>
      <c r="G45" s="182"/>
      <c r="H45" s="182">
        <f>'実質公債費比率（分子）の構造'!M$49</f>
        <v>0</v>
      </c>
      <c r="I45" s="182"/>
      <c r="J45" s="182"/>
      <c r="K45" s="182">
        <f>'実質公債費比率（分子）の構造'!N$49</f>
        <v>0</v>
      </c>
      <c r="L45" s="182"/>
      <c r="M45" s="182"/>
      <c r="N45" s="182">
        <f>'実質公債費比率（分子）の構造'!O$49</f>
        <v>1</v>
      </c>
      <c r="O45" s="182"/>
      <c r="P45" s="182"/>
    </row>
    <row r="46" spans="1:16" x14ac:dyDescent="0.15">
      <c r="A46" s="182" t="s">
        <v>67</v>
      </c>
      <c r="B46" s="182">
        <f>'実質公債費比率（分子）の構造'!K$48</f>
        <v>2320</v>
      </c>
      <c r="C46" s="182"/>
      <c r="D46" s="182"/>
      <c r="E46" s="182">
        <f>'実質公債費比率（分子）の構造'!L$48</f>
        <v>2637</v>
      </c>
      <c r="F46" s="182"/>
      <c r="G46" s="182"/>
      <c r="H46" s="182">
        <f>'実質公債費比率（分子）の構造'!M$48</f>
        <v>2600</v>
      </c>
      <c r="I46" s="182"/>
      <c r="J46" s="182"/>
      <c r="K46" s="182">
        <f>'実質公債費比率（分子）の構造'!N$48</f>
        <v>2902</v>
      </c>
      <c r="L46" s="182"/>
      <c r="M46" s="182"/>
      <c r="N46" s="182">
        <f>'実質公債費比率（分子）の構造'!O$48</f>
        <v>2562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3568</v>
      </c>
      <c r="C49" s="182"/>
      <c r="D49" s="182"/>
      <c r="E49" s="182">
        <f>'実質公債費比率（分子）の構造'!L$45</f>
        <v>3615</v>
      </c>
      <c r="F49" s="182"/>
      <c r="G49" s="182"/>
      <c r="H49" s="182">
        <f>'実質公債費比率（分子）の構造'!M$45</f>
        <v>3659</v>
      </c>
      <c r="I49" s="182"/>
      <c r="J49" s="182"/>
      <c r="K49" s="182">
        <f>'実質公債費比率（分子）の構造'!N$45</f>
        <v>3647</v>
      </c>
      <c r="L49" s="182"/>
      <c r="M49" s="182"/>
      <c r="N49" s="182">
        <f>'実質公債費比率（分子）の構造'!O$45</f>
        <v>3487</v>
      </c>
      <c r="O49" s="182"/>
      <c r="P49" s="182"/>
    </row>
    <row r="50" spans="1:16" x14ac:dyDescent="0.15">
      <c r="A50" s="182" t="s">
        <v>71</v>
      </c>
      <c r="B50" s="182" t="e">
        <f>NA()</f>
        <v>#N/A</v>
      </c>
      <c r="C50" s="182">
        <f>IF(ISNUMBER('実質公債費比率（分子）の構造'!K$53),'実質公債費比率（分子）の構造'!K$53,NA())</f>
        <v>2241</v>
      </c>
      <c r="D50" s="182" t="e">
        <f>NA()</f>
        <v>#N/A</v>
      </c>
      <c r="E50" s="182" t="e">
        <f>NA()</f>
        <v>#N/A</v>
      </c>
      <c r="F50" s="182">
        <f>IF(ISNUMBER('実質公債費比率（分子）の構造'!L$53),'実質公債費比率（分子）の構造'!L$53,NA())</f>
        <v>2409</v>
      </c>
      <c r="G50" s="182" t="e">
        <f>NA()</f>
        <v>#N/A</v>
      </c>
      <c r="H50" s="182" t="e">
        <f>NA()</f>
        <v>#N/A</v>
      </c>
      <c r="I50" s="182">
        <f>IF(ISNUMBER('実質公債費比率（分子）の構造'!M$53),'実質公債費比率（分子）の構造'!M$53,NA())</f>
        <v>2215</v>
      </c>
      <c r="J50" s="182" t="e">
        <f>NA()</f>
        <v>#N/A</v>
      </c>
      <c r="K50" s="182" t="e">
        <f>NA()</f>
        <v>#N/A</v>
      </c>
      <c r="L50" s="182">
        <f>IF(ISNUMBER('実質公債費比率（分子）の構造'!N$53),'実質公債費比率（分子）の構造'!N$53,NA())</f>
        <v>2404</v>
      </c>
      <c r="M50" s="182" t="e">
        <f>NA()</f>
        <v>#N/A</v>
      </c>
      <c r="N50" s="182" t="e">
        <f>NA()</f>
        <v>#N/A</v>
      </c>
      <c r="O50" s="182">
        <f>IF(ISNUMBER('実質公債費比率（分子）の構造'!O$53),'実質公債費比率（分子）の構造'!O$53,NA())</f>
        <v>2090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49066</v>
      </c>
      <c r="E56" s="181"/>
      <c r="F56" s="181"/>
      <c r="G56" s="181">
        <f>'将来負担比率（分子）の構造'!J$52</f>
        <v>49144</v>
      </c>
      <c r="H56" s="181"/>
      <c r="I56" s="181"/>
      <c r="J56" s="181">
        <f>'将来負担比率（分子）の構造'!K$52</f>
        <v>48699</v>
      </c>
      <c r="K56" s="181"/>
      <c r="L56" s="181"/>
      <c r="M56" s="181">
        <f>'将来負担比率（分子）の構造'!L$52</f>
        <v>46944</v>
      </c>
      <c r="N56" s="181"/>
      <c r="O56" s="181"/>
      <c r="P56" s="181">
        <f>'将来負担比率（分子）の構造'!M$52</f>
        <v>46080</v>
      </c>
    </row>
    <row r="57" spans="1:16" x14ac:dyDescent="0.15">
      <c r="A57" s="181" t="s">
        <v>42</v>
      </c>
      <c r="B57" s="181"/>
      <c r="C57" s="181"/>
      <c r="D57" s="181">
        <f>'将来負担比率（分子）の構造'!I$51</f>
        <v>239</v>
      </c>
      <c r="E57" s="181"/>
      <c r="F57" s="181"/>
      <c r="G57" s="181">
        <f>'将来負担比率（分子）の構造'!J$51</f>
        <v>185</v>
      </c>
      <c r="H57" s="181"/>
      <c r="I57" s="181"/>
      <c r="J57" s="181">
        <f>'将来負担比率（分子）の構造'!K$51</f>
        <v>145</v>
      </c>
      <c r="K57" s="181"/>
      <c r="L57" s="181"/>
      <c r="M57" s="181">
        <f>'将来負担比率（分子）の構造'!L$51</f>
        <v>107</v>
      </c>
      <c r="N57" s="181"/>
      <c r="O57" s="181"/>
      <c r="P57" s="181">
        <f>'将来負担比率（分子）の構造'!M$51</f>
        <v>90</v>
      </c>
    </row>
    <row r="58" spans="1:16" x14ac:dyDescent="0.15">
      <c r="A58" s="181" t="s">
        <v>41</v>
      </c>
      <c r="B58" s="181"/>
      <c r="C58" s="181"/>
      <c r="D58" s="181">
        <f>'将来負担比率（分子）の構造'!I$50</f>
        <v>9685</v>
      </c>
      <c r="E58" s="181"/>
      <c r="F58" s="181"/>
      <c r="G58" s="181">
        <f>'将来負担比率（分子）の構造'!J$50</f>
        <v>8607</v>
      </c>
      <c r="H58" s="181"/>
      <c r="I58" s="181"/>
      <c r="J58" s="181">
        <f>'将来負担比率（分子）の構造'!K$50</f>
        <v>7795</v>
      </c>
      <c r="K58" s="181"/>
      <c r="L58" s="181"/>
      <c r="M58" s="181">
        <f>'将来負担比率（分子）の構造'!L$50</f>
        <v>7726</v>
      </c>
      <c r="N58" s="181"/>
      <c r="O58" s="181"/>
      <c r="P58" s="181">
        <f>'将来負担比率（分子）の構造'!M$50</f>
        <v>7810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6469</v>
      </c>
      <c r="C62" s="181"/>
      <c r="D62" s="181"/>
      <c r="E62" s="181">
        <f>'将来負担比率（分子）の構造'!J$45</f>
        <v>6179</v>
      </c>
      <c r="F62" s="181"/>
      <c r="G62" s="181"/>
      <c r="H62" s="181">
        <f>'将来負担比率（分子）の構造'!K$45</f>
        <v>5983</v>
      </c>
      <c r="I62" s="181"/>
      <c r="J62" s="181"/>
      <c r="K62" s="181">
        <f>'将来負担比率（分子）の構造'!L$45</f>
        <v>5922</v>
      </c>
      <c r="L62" s="181"/>
      <c r="M62" s="181"/>
      <c r="N62" s="181">
        <f>'将来負担比率（分子）の構造'!M$45</f>
        <v>5830</v>
      </c>
      <c r="O62" s="181"/>
      <c r="P62" s="181"/>
    </row>
    <row r="63" spans="1:16" x14ac:dyDescent="0.15">
      <c r="A63" s="181" t="s">
        <v>34</v>
      </c>
      <c r="B63" s="181">
        <f>'将来負担比率（分子）の構造'!I$44</f>
        <v>73</v>
      </c>
      <c r="C63" s="181"/>
      <c r="D63" s="181"/>
      <c r="E63" s="181">
        <f>'将来負担比率（分子）の構造'!J$44</f>
        <v>314</v>
      </c>
      <c r="F63" s="181"/>
      <c r="G63" s="181"/>
      <c r="H63" s="181">
        <f>'将来負担比率（分子）の構造'!K$44</f>
        <v>313</v>
      </c>
      <c r="I63" s="181"/>
      <c r="J63" s="181"/>
      <c r="K63" s="181">
        <f>'将来負担比率（分子）の構造'!L$44</f>
        <v>351</v>
      </c>
      <c r="L63" s="181"/>
      <c r="M63" s="181"/>
      <c r="N63" s="181">
        <f>'将来負担比率（分子）の構造'!M$44</f>
        <v>378</v>
      </c>
      <c r="O63" s="181"/>
      <c r="P63" s="181"/>
    </row>
    <row r="64" spans="1:16" x14ac:dyDescent="0.15">
      <c r="A64" s="181" t="s">
        <v>33</v>
      </c>
      <c r="B64" s="181">
        <f>'将来負担比率（分子）の構造'!I$43</f>
        <v>39332</v>
      </c>
      <c r="C64" s="181"/>
      <c r="D64" s="181"/>
      <c r="E64" s="181">
        <f>'将来負担比率（分子）の構造'!J$43</f>
        <v>38974</v>
      </c>
      <c r="F64" s="181"/>
      <c r="G64" s="181"/>
      <c r="H64" s="181">
        <f>'将来負担比率（分子）の構造'!K$43</f>
        <v>36352</v>
      </c>
      <c r="I64" s="181"/>
      <c r="J64" s="181"/>
      <c r="K64" s="181">
        <f>'将来負担比率（分子）の構造'!L$43</f>
        <v>34787</v>
      </c>
      <c r="L64" s="181"/>
      <c r="M64" s="181"/>
      <c r="N64" s="181">
        <f>'将来負担比率（分子）の構造'!M$43</f>
        <v>31533</v>
      </c>
      <c r="O64" s="181"/>
      <c r="P64" s="181"/>
    </row>
    <row r="65" spans="1:16" x14ac:dyDescent="0.15">
      <c r="A65" s="181" t="s">
        <v>32</v>
      </c>
      <c r="B65" s="181">
        <f>'将来負担比率（分子）の構造'!I$42</f>
        <v>1476</v>
      </c>
      <c r="C65" s="181"/>
      <c r="D65" s="181"/>
      <c r="E65" s="181">
        <f>'将来負担比率（分子）の構造'!J$42</f>
        <v>1294</v>
      </c>
      <c r="F65" s="181"/>
      <c r="G65" s="181"/>
      <c r="H65" s="181">
        <f>'将来負担比率（分子）の構造'!K$42</f>
        <v>1087</v>
      </c>
      <c r="I65" s="181"/>
      <c r="J65" s="181"/>
      <c r="K65" s="181">
        <f>'将来負担比率（分子）の構造'!L$42</f>
        <v>911</v>
      </c>
      <c r="L65" s="181"/>
      <c r="M65" s="181"/>
      <c r="N65" s="181">
        <f>'将来負担比率（分子）の構造'!M$42</f>
        <v>714</v>
      </c>
      <c r="O65" s="181"/>
      <c r="P65" s="181"/>
    </row>
    <row r="66" spans="1:16" x14ac:dyDescent="0.15">
      <c r="A66" s="181" t="s">
        <v>31</v>
      </c>
      <c r="B66" s="181">
        <f>'将来負担比率（分子）の構造'!I$41</f>
        <v>32637</v>
      </c>
      <c r="C66" s="181"/>
      <c r="D66" s="181"/>
      <c r="E66" s="181">
        <f>'将来負担比率（分子）の構造'!J$41</f>
        <v>32437</v>
      </c>
      <c r="F66" s="181"/>
      <c r="G66" s="181"/>
      <c r="H66" s="181">
        <f>'将来負担比率（分子）の構造'!K$41</f>
        <v>33937</v>
      </c>
      <c r="I66" s="181"/>
      <c r="J66" s="181"/>
      <c r="K66" s="181">
        <f>'将来負担比率（分子）の構造'!L$41</f>
        <v>34400</v>
      </c>
      <c r="L66" s="181"/>
      <c r="M66" s="181"/>
      <c r="N66" s="181">
        <f>'将来負担比率（分子）の構造'!M$41</f>
        <v>33934</v>
      </c>
      <c r="O66" s="181"/>
      <c r="P66" s="181"/>
    </row>
    <row r="67" spans="1:16" x14ac:dyDescent="0.15">
      <c r="A67" s="181" t="s">
        <v>75</v>
      </c>
      <c r="B67" s="181" t="e">
        <f>NA()</f>
        <v>#N/A</v>
      </c>
      <c r="C67" s="181">
        <f>IF(ISNUMBER('将来負担比率（分子）の構造'!I$53), IF('将来負担比率（分子）の構造'!I$53 &lt; 0, 0, '将来負担比率（分子）の構造'!I$53), NA())</f>
        <v>20998</v>
      </c>
      <c r="D67" s="181" t="e">
        <f>NA()</f>
        <v>#N/A</v>
      </c>
      <c r="E67" s="181" t="e">
        <f>NA()</f>
        <v>#N/A</v>
      </c>
      <c r="F67" s="181">
        <f>IF(ISNUMBER('将来負担比率（分子）の構造'!J$53), IF('将来負担比率（分子）の構造'!J$53 &lt; 0, 0, '将来負担比率（分子）の構造'!J$53), NA())</f>
        <v>21261</v>
      </c>
      <c r="G67" s="181" t="e">
        <f>NA()</f>
        <v>#N/A</v>
      </c>
      <c r="H67" s="181" t="e">
        <f>NA()</f>
        <v>#N/A</v>
      </c>
      <c r="I67" s="181">
        <f>IF(ISNUMBER('将来負担比率（分子）の構造'!K$53), IF('将来負担比率（分子）の構造'!K$53 &lt; 0, 0, '将来負担比率（分子）の構造'!K$53), NA())</f>
        <v>21033</v>
      </c>
      <c r="J67" s="181" t="e">
        <f>NA()</f>
        <v>#N/A</v>
      </c>
      <c r="K67" s="181" t="e">
        <f>NA()</f>
        <v>#N/A</v>
      </c>
      <c r="L67" s="181">
        <f>IF(ISNUMBER('将来負担比率（分子）の構造'!L$53), IF('将来負担比率（分子）の構造'!L$53 &lt; 0, 0, '将来負担比率（分子）の構造'!L$53), NA())</f>
        <v>21594</v>
      </c>
      <c r="M67" s="181" t="e">
        <f>NA()</f>
        <v>#N/A</v>
      </c>
      <c r="N67" s="181" t="e">
        <f>NA()</f>
        <v>#N/A</v>
      </c>
      <c r="O67" s="181">
        <f>IF(ISNUMBER('将来負担比率（分子）の構造'!M$53), IF('将来負担比率（分子）の構造'!M$53 &lt; 0, 0, '将来負担比率（分子）の構造'!M$53), NA())</f>
        <v>18410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1696</v>
      </c>
      <c r="C72" s="185">
        <f>基金残高に係る経年分析!G55</f>
        <v>2431</v>
      </c>
      <c r="D72" s="185">
        <f>基金残高に係る経年分析!H55</f>
        <v>3097</v>
      </c>
    </row>
    <row r="73" spans="1:16" x14ac:dyDescent="0.15">
      <c r="A73" s="184" t="s">
        <v>78</v>
      </c>
      <c r="B73" s="185">
        <f>基金残高に係る経年分析!F56</f>
        <v>315</v>
      </c>
      <c r="C73" s="185">
        <f>基金残高に係る経年分析!G56</f>
        <v>630</v>
      </c>
      <c r="D73" s="185">
        <f>基金残高に係る経年分析!H56</f>
        <v>915</v>
      </c>
    </row>
    <row r="74" spans="1:16" x14ac:dyDescent="0.15">
      <c r="A74" s="184" t="s">
        <v>79</v>
      </c>
      <c r="B74" s="185">
        <f>基金残高に係る経年分析!F57</f>
        <v>4617</v>
      </c>
      <c r="C74" s="185">
        <f>基金残高に係る経年分析!G57</f>
        <v>3365</v>
      </c>
      <c r="D74" s="185">
        <f>基金残高に係る経年分析!H57</f>
        <v>2388</v>
      </c>
    </row>
  </sheetData>
  <sheetProtection algorithmName="SHA-512" hashValue="xTgDNK7XAAoAFmvhWvqWFJalPMpfG5mb1UdKq92h6VJ6leIvuL8mgMILv10RI39KcEkiKYMdj/7njQjBWC3fcg==" saltValue="GJ8NRjK9sa6BL4PXsNgi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6492567</v>
      </c>
      <c r="S5" s="637"/>
      <c r="T5" s="637"/>
      <c r="U5" s="637"/>
      <c r="V5" s="637"/>
      <c r="W5" s="637"/>
      <c r="X5" s="637"/>
      <c r="Y5" s="638"/>
      <c r="Z5" s="639">
        <v>15.1</v>
      </c>
      <c r="AA5" s="639"/>
      <c r="AB5" s="639"/>
      <c r="AC5" s="639"/>
      <c r="AD5" s="640">
        <v>6492170</v>
      </c>
      <c r="AE5" s="640"/>
      <c r="AF5" s="640"/>
      <c r="AG5" s="640"/>
      <c r="AH5" s="640"/>
      <c r="AI5" s="640"/>
      <c r="AJ5" s="640"/>
      <c r="AK5" s="640"/>
      <c r="AL5" s="641">
        <v>30.2</v>
      </c>
      <c r="AM5" s="642"/>
      <c r="AN5" s="642"/>
      <c r="AO5" s="643"/>
      <c r="AP5" s="633" t="s">
        <v>227</v>
      </c>
      <c r="AQ5" s="634"/>
      <c r="AR5" s="634"/>
      <c r="AS5" s="634"/>
      <c r="AT5" s="634"/>
      <c r="AU5" s="634"/>
      <c r="AV5" s="634"/>
      <c r="AW5" s="634"/>
      <c r="AX5" s="634"/>
      <c r="AY5" s="634"/>
      <c r="AZ5" s="634"/>
      <c r="BA5" s="634"/>
      <c r="BB5" s="634"/>
      <c r="BC5" s="634"/>
      <c r="BD5" s="634"/>
      <c r="BE5" s="634"/>
      <c r="BF5" s="635"/>
      <c r="BG5" s="647">
        <v>6465673</v>
      </c>
      <c r="BH5" s="648"/>
      <c r="BI5" s="648"/>
      <c r="BJ5" s="648"/>
      <c r="BK5" s="648"/>
      <c r="BL5" s="648"/>
      <c r="BM5" s="648"/>
      <c r="BN5" s="649"/>
      <c r="BO5" s="650">
        <v>99.6</v>
      </c>
      <c r="BP5" s="650"/>
      <c r="BQ5" s="650"/>
      <c r="BR5" s="650"/>
      <c r="BS5" s="651">
        <v>54342</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410406</v>
      </c>
      <c r="S6" s="648"/>
      <c r="T6" s="648"/>
      <c r="U6" s="648"/>
      <c r="V6" s="648"/>
      <c r="W6" s="648"/>
      <c r="X6" s="648"/>
      <c r="Y6" s="649"/>
      <c r="Z6" s="650">
        <v>1</v>
      </c>
      <c r="AA6" s="650"/>
      <c r="AB6" s="650"/>
      <c r="AC6" s="650"/>
      <c r="AD6" s="651">
        <v>410406</v>
      </c>
      <c r="AE6" s="651"/>
      <c r="AF6" s="651"/>
      <c r="AG6" s="651"/>
      <c r="AH6" s="651"/>
      <c r="AI6" s="651"/>
      <c r="AJ6" s="651"/>
      <c r="AK6" s="651"/>
      <c r="AL6" s="652">
        <v>1.9</v>
      </c>
      <c r="AM6" s="653"/>
      <c r="AN6" s="653"/>
      <c r="AO6" s="654"/>
      <c r="AP6" s="644" t="s">
        <v>232</v>
      </c>
      <c r="AQ6" s="645"/>
      <c r="AR6" s="645"/>
      <c r="AS6" s="645"/>
      <c r="AT6" s="645"/>
      <c r="AU6" s="645"/>
      <c r="AV6" s="645"/>
      <c r="AW6" s="645"/>
      <c r="AX6" s="645"/>
      <c r="AY6" s="645"/>
      <c r="AZ6" s="645"/>
      <c r="BA6" s="645"/>
      <c r="BB6" s="645"/>
      <c r="BC6" s="645"/>
      <c r="BD6" s="645"/>
      <c r="BE6" s="645"/>
      <c r="BF6" s="646"/>
      <c r="BG6" s="647">
        <v>6465673</v>
      </c>
      <c r="BH6" s="648"/>
      <c r="BI6" s="648"/>
      <c r="BJ6" s="648"/>
      <c r="BK6" s="648"/>
      <c r="BL6" s="648"/>
      <c r="BM6" s="648"/>
      <c r="BN6" s="649"/>
      <c r="BO6" s="650">
        <v>99.6</v>
      </c>
      <c r="BP6" s="650"/>
      <c r="BQ6" s="650"/>
      <c r="BR6" s="650"/>
      <c r="BS6" s="651">
        <v>54342</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168653</v>
      </c>
      <c r="CS6" s="648"/>
      <c r="CT6" s="648"/>
      <c r="CU6" s="648"/>
      <c r="CV6" s="648"/>
      <c r="CW6" s="648"/>
      <c r="CX6" s="648"/>
      <c r="CY6" s="649"/>
      <c r="CZ6" s="641">
        <v>0.4</v>
      </c>
      <c r="DA6" s="642"/>
      <c r="DB6" s="642"/>
      <c r="DC6" s="661"/>
      <c r="DD6" s="656" t="s">
        <v>234</v>
      </c>
      <c r="DE6" s="648"/>
      <c r="DF6" s="648"/>
      <c r="DG6" s="648"/>
      <c r="DH6" s="648"/>
      <c r="DI6" s="648"/>
      <c r="DJ6" s="648"/>
      <c r="DK6" s="648"/>
      <c r="DL6" s="648"/>
      <c r="DM6" s="648"/>
      <c r="DN6" s="648"/>
      <c r="DO6" s="648"/>
      <c r="DP6" s="649"/>
      <c r="DQ6" s="656">
        <v>168653</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4549</v>
      </c>
      <c r="S7" s="648"/>
      <c r="T7" s="648"/>
      <c r="U7" s="648"/>
      <c r="V7" s="648"/>
      <c r="W7" s="648"/>
      <c r="X7" s="648"/>
      <c r="Y7" s="649"/>
      <c r="Z7" s="650">
        <v>0</v>
      </c>
      <c r="AA7" s="650"/>
      <c r="AB7" s="650"/>
      <c r="AC7" s="650"/>
      <c r="AD7" s="651">
        <v>4549</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2508368</v>
      </c>
      <c r="BH7" s="648"/>
      <c r="BI7" s="648"/>
      <c r="BJ7" s="648"/>
      <c r="BK7" s="648"/>
      <c r="BL7" s="648"/>
      <c r="BM7" s="648"/>
      <c r="BN7" s="649"/>
      <c r="BO7" s="650">
        <v>38.6</v>
      </c>
      <c r="BP7" s="650"/>
      <c r="BQ7" s="650"/>
      <c r="BR7" s="650"/>
      <c r="BS7" s="651">
        <v>54342</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10153499</v>
      </c>
      <c r="CS7" s="648"/>
      <c r="CT7" s="648"/>
      <c r="CU7" s="648"/>
      <c r="CV7" s="648"/>
      <c r="CW7" s="648"/>
      <c r="CX7" s="648"/>
      <c r="CY7" s="649"/>
      <c r="CZ7" s="650">
        <v>24.8</v>
      </c>
      <c r="DA7" s="650"/>
      <c r="DB7" s="650"/>
      <c r="DC7" s="650"/>
      <c r="DD7" s="656">
        <v>119358</v>
      </c>
      <c r="DE7" s="648"/>
      <c r="DF7" s="648"/>
      <c r="DG7" s="648"/>
      <c r="DH7" s="648"/>
      <c r="DI7" s="648"/>
      <c r="DJ7" s="648"/>
      <c r="DK7" s="648"/>
      <c r="DL7" s="648"/>
      <c r="DM7" s="648"/>
      <c r="DN7" s="648"/>
      <c r="DO7" s="648"/>
      <c r="DP7" s="649"/>
      <c r="DQ7" s="656">
        <v>3581408</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20427</v>
      </c>
      <c r="S8" s="648"/>
      <c r="T8" s="648"/>
      <c r="U8" s="648"/>
      <c r="V8" s="648"/>
      <c r="W8" s="648"/>
      <c r="X8" s="648"/>
      <c r="Y8" s="649"/>
      <c r="Z8" s="650">
        <v>0</v>
      </c>
      <c r="AA8" s="650"/>
      <c r="AB8" s="650"/>
      <c r="AC8" s="650"/>
      <c r="AD8" s="651">
        <v>20427</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104697</v>
      </c>
      <c r="BH8" s="648"/>
      <c r="BI8" s="648"/>
      <c r="BJ8" s="648"/>
      <c r="BK8" s="648"/>
      <c r="BL8" s="648"/>
      <c r="BM8" s="648"/>
      <c r="BN8" s="649"/>
      <c r="BO8" s="650">
        <v>1.6</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9458740</v>
      </c>
      <c r="CS8" s="648"/>
      <c r="CT8" s="648"/>
      <c r="CU8" s="648"/>
      <c r="CV8" s="648"/>
      <c r="CW8" s="648"/>
      <c r="CX8" s="648"/>
      <c r="CY8" s="649"/>
      <c r="CZ8" s="650">
        <v>23.1</v>
      </c>
      <c r="DA8" s="650"/>
      <c r="DB8" s="650"/>
      <c r="DC8" s="650"/>
      <c r="DD8" s="656">
        <v>153408</v>
      </c>
      <c r="DE8" s="648"/>
      <c r="DF8" s="648"/>
      <c r="DG8" s="648"/>
      <c r="DH8" s="648"/>
      <c r="DI8" s="648"/>
      <c r="DJ8" s="648"/>
      <c r="DK8" s="648"/>
      <c r="DL8" s="648"/>
      <c r="DM8" s="648"/>
      <c r="DN8" s="648"/>
      <c r="DO8" s="648"/>
      <c r="DP8" s="649"/>
      <c r="DQ8" s="656">
        <v>5673540</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22668</v>
      </c>
      <c r="S9" s="648"/>
      <c r="T9" s="648"/>
      <c r="U9" s="648"/>
      <c r="V9" s="648"/>
      <c r="W9" s="648"/>
      <c r="X9" s="648"/>
      <c r="Y9" s="649"/>
      <c r="Z9" s="650">
        <v>0.1</v>
      </c>
      <c r="AA9" s="650"/>
      <c r="AB9" s="650"/>
      <c r="AC9" s="650"/>
      <c r="AD9" s="651">
        <v>22668</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2033047</v>
      </c>
      <c r="BH9" s="648"/>
      <c r="BI9" s="648"/>
      <c r="BJ9" s="648"/>
      <c r="BK9" s="648"/>
      <c r="BL9" s="648"/>
      <c r="BM9" s="648"/>
      <c r="BN9" s="649"/>
      <c r="BO9" s="650">
        <v>31.3</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3292303</v>
      </c>
      <c r="CS9" s="648"/>
      <c r="CT9" s="648"/>
      <c r="CU9" s="648"/>
      <c r="CV9" s="648"/>
      <c r="CW9" s="648"/>
      <c r="CX9" s="648"/>
      <c r="CY9" s="649"/>
      <c r="CZ9" s="650">
        <v>8</v>
      </c>
      <c r="DA9" s="650"/>
      <c r="DB9" s="650"/>
      <c r="DC9" s="650"/>
      <c r="DD9" s="656">
        <v>940151</v>
      </c>
      <c r="DE9" s="648"/>
      <c r="DF9" s="648"/>
      <c r="DG9" s="648"/>
      <c r="DH9" s="648"/>
      <c r="DI9" s="648"/>
      <c r="DJ9" s="648"/>
      <c r="DK9" s="648"/>
      <c r="DL9" s="648"/>
      <c r="DM9" s="648"/>
      <c r="DN9" s="648"/>
      <c r="DO9" s="648"/>
      <c r="DP9" s="649"/>
      <c r="DQ9" s="656">
        <v>1968486</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185</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137489</v>
      </c>
      <c r="BH10" s="648"/>
      <c r="BI10" s="648"/>
      <c r="BJ10" s="648"/>
      <c r="BK10" s="648"/>
      <c r="BL10" s="648"/>
      <c r="BM10" s="648"/>
      <c r="BN10" s="649"/>
      <c r="BO10" s="650">
        <v>2.1</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72730</v>
      </c>
      <c r="CS10" s="648"/>
      <c r="CT10" s="648"/>
      <c r="CU10" s="648"/>
      <c r="CV10" s="648"/>
      <c r="CW10" s="648"/>
      <c r="CX10" s="648"/>
      <c r="CY10" s="649"/>
      <c r="CZ10" s="650">
        <v>0.2</v>
      </c>
      <c r="DA10" s="650"/>
      <c r="DB10" s="650"/>
      <c r="DC10" s="650"/>
      <c r="DD10" s="656">
        <v>3660</v>
      </c>
      <c r="DE10" s="648"/>
      <c r="DF10" s="648"/>
      <c r="DG10" s="648"/>
      <c r="DH10" s="648"/>
      <c r="DI10" s="648"/>
      <c r="DJ10" s="648"/>
      <c r="DK10" s="648"/>
      <c r="DL10" s="648"/>
      <c r="DM10" s="648"/>
      <c r="DN10" s="648"/>
      <c r="DO10" s="648"/>
      <c r="DP10" s="649"/>
      <c r="DQ10" s="656">
        <v>19987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1349115</v>
      </c>
      <c r="S11" s="648"/>
      <c r="T11" s="648"/>
      <c r="U11" s="648"/>
      <c r="V11" s="648"/>
      <c r="W11" s="648"/>
      <c r="X11" s="648"/>
      <c r="Y11" s="649"/>
      <c r="Z11" s="652">
        <v>3.1</v>
      </c>
      <c r="AA11" s="653"/>
      <c r="AB11" s="653"/>
      <c r="AC11" s="665"/>
      <c r="AD11" s="656">
        <v>1349115</v>
      </c>
      <c r="AE11" s="648"/>
      <c r="AF11" s="648"/>
      <c r="AG11" s="648"/>
      <c r="AH11" s="648"/>
      <c r="AI11" s="648"/>
      <c r="AJ11" s="648"/>
      <c r="AK11" s="649"/>
      <c r="AL11" s="652">
        <v>6.3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233135</v>
      </c>
      <c r="BH11" s="648"/>
      <c r="BI11" s="648"/>
      <c r="BJ11" s="648"/>
      <c r="BK11" s="648"/>
      <c r="BL11" s="648"/>
      <c r="BM11" s="648"/>
      <c r="BN11" s="649"/>
      <c r="BO11" s="650">
        <v>3.6</v>
      </c>
      <c r="BP11" s="650"/>
      <c r="BQ11" s="650"/>
      <c r="BR11" s="650"/>
      <c r="BS11" s="656">
        <v>54342</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2573275</v>
      </c>
      <c r="CS11" s="648"/>
      <c r="CT11" s="648"/>
      <c r="CU11" s="648"/>
      <c r="CV11" s="648"/>
      <c r="CW11" s="648"/>
      <c r="CX11" s="648"/>
      <c r="CY11" s="649"/>
      <c r="CZ11" s="650">
        <v>6.3</v>
      </c>
      <c r="DA11" s="650"/>
      <c r="DB11" s="650"/>
      <c r="DC11" s="650"/>
      <c r="DD11" s="656">
        <v>591478</v>
      </c>
      <c r="DE11" s="648"/>
      <c r="DF11" s="648"/>
      <c r="DG11" s="648"/>
      <c r="DH11" s="648"/>
      <c r="DI11" s="648"/>
      <c r="DJ11" s="648"/>
      <c r="DK11" s="648"/>
      <c r="DL11" s="648"/>
      <c r="DM11" s="648"/>
      <c r="DN11" s="648"/>
      <c r="DO11" s="648"/>
      <c r="DP11" s="649"/>
      <c r="DQ11" s="656">
        <v>1754090</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2172</v>
      </c>
      <c r="S12" s="648"/>
      <c r="T12" s="648"/>
      <c r="U12" s="648"/>
      <c r="V12" s="648"/>
      <c r="W12" s="648"/>
      <c r="X12" s="648"/>
      <c r="Y12" s="649"/>
      <c r="Z12" s="650">
        <v>0</v>
      </c>
      <c r="AA12" s="650"/>
      <c r="AB12" s="650"/>
      <c r="AC12" s="650"/>
      <c r="AD12" s="651">
        <v>2172</v>
      </c>
      <c r="AE12" s="651"/>
      <c r="AF12" s="651"/>
      <c r="AG12" s="651"/>
      <c r="AH12" s="651"/>
      <c r="AI12" s="651"/>
      <c r="AJ12" s="651"/>
      <c r="AK12" s="651"/>
      <c r="AL12" s="652">
        <v>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3352459</v>
      </c>
      <c r="BH12" s="648"/>
      <c r="BI12" s="648"/>
      <c r="BJ12" s="648"/>
      <c r="BK12" s="648"/>
      <c r="BL12" s="648"/>
      <c r="BM12" s="648"/>
      <c r="BN12" s="649"/>
      <c r="BO12" s="650">
        <v>51.6</v>
      </c>
      <c r="BP12" s="650"/>
      <c r="BQ12" s="650"/>
      <c r="BR12" s="650"/>
      <c r="BS12" s="656" t="s">
        <v>185</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1626911</v>
      </c>
      <c r="CS12" s="648"/>
      <c r="CT12" s="648"/>
      <c r="CU12" s="648"/>
      <c r="CV12" s="648"/>
      <c r="CW12" s="648"/>
      <c r="CX12" s="648"/>
      <c r="CY12" s="649"/>
      <c r="CZ12" s="650">
        <v>4</v>
      </c>
      <c r="DA12" s="650"/>
      <c r="DB12" s="650"/>
      <c r="DC12" s="650"/>
      <c r="DD12" s="656">
        <v>91061</v>
      </c>
      <c r="DE12" s="648"/>
      <c r="DF12" s="648"/>
      <c r="DG12" s="648"/>
      <c r="DH12" s="648"/>
      <c r="DI12" s="648"/>
      <c r="DJ12" s="648"/>
      <c r="DK12" s="648"/>
      <c r="DL12" s="648"/>
      <c r="DM12" s="648"/>
      <c r="DN12" s="648"/>
      <c r="DO12" s="648"/>
      <c r="DP12" s="649"/>
      <c r="DQ12" s="656">
        <v>760814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234</v>
      </c>
      <c r="AA13" s="650"/>
      <c r="AB13" s="650"/>
      <c r="AC13" s="650"/>
      <c r="AD13" s="651" t="s">
        <v>185</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2998732</v>
      </c>
      <c r="BH13" s="648"/>
      <c r="BI13" s="648"/>
      <c r="BJ13" s="648"/>
      <c r="BK13" s="648"/>
      <c r="BL13" s="648"/>
      <c r="BM13" s="648"/>
      <c r="BN13" s="649"/>
      <c r="BO13" s="650">
        <v>46.2</v>
      </c>
      <c r="BP13" s="650"/>
      <c r="BQ13" s="650"/>
      <c r="BR13" s="650"/>
      <c r="BS13" s="656" t="s">
        <v>185</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5311107</v>
      </c>
      <c r="CS13" s="648"/>
      <c r="CT13" s="648"/>
      <c r="CU13" s="648"/>
      <c r="CV13" s="648"/>
      <c r="CW13" s="648"/>
      <c r="CX13" s="648"/>
      <c r="CY13" s="649"/>
      <c r="CZ13" s="650">
        <v>13</v>
      </c>
      <c r="DA13" s="650"/>
      <c r="DB13" s="650"/>
      <c r="DC13" s="650"/>
      <c r="DD13" s="656">
        <v>877274</v>
      </c>
      <c r="DE13" s="648"/>
      <c r="DF13" s="648"/>
      <c r="DG13" s="648"/>
      <c r="DH13" s="648"/>
      <c r="DI13" s="648"/>
      <c r="DJ13" s="648"/>
      <c r="DK13" s="648"/>
      <c r="DL13" s="648"/>
      <c r="DM13" s="648"/>
      <c r="DN13" s="648"/>
      <c r="DO13" s="648"/>
      <c r="DP13" s="649"/>
      <c r="DQ13" s="656">
        <v>4244353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234</v>
      </c>
      <c r="AA14" s="650"/>
      <c r="AB14" s="650"/>
      <c r="AC14" s="650"/>
      <c r="AD14" s="651" t="s">
        <v>185</v>
      </c>
      <c r="AE14" s="651"/>
      <c r="AF14" s="651"/>
      <c r="AG14" s="651"/>
      <c r="AH14" s="651"/>
      <c r="AI14" s="651"/>
      <c r="AJ14" s="651"/>
      <c r="AK14" s="651"/>
      <c r="AL14" s="652" t="s">
        <v>234</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227642</v>
      </c>
      <c r="BH14" s="648"/>
      <c r="BI14" s="648"/>
      <c r="BJ14" s="648"/>
      <c r="BK14" s="648"/>
      <c r="BL14" s="648"/>
      <c r="BM14" s="648"/>
      <c r="BN14" s="649"/>
      <c r="BO14" s="650">
        <v>3.5</v>
      </c>
      <c r="BP14" s="650"/>
      <c r="BQ14" s="650"/>
      <c r="BR14" s="650"/>
      <c r="BS14" s="656" t="s">
        <v>185</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1635056</v>
      </c>
      <c r="CS14" s="648"/>
      <c r="CT14" s="648"/>
      <c r="CU14" s="648"/>
      <c r="CV14" s="648"/>
      <c r="CW14" s="648"/>
      <c r="CX14" s="648"/>
      <c r="CY14" s="649"/>
      <c r="CZ14" s="650">
        <v>4</v>
      </c>
      <c r="DA14" s="650"/>
      <c r="DB14" s="650"/>
      <c r="DC14" s="650"/>
      <c r="DD14" s="656">
        <v>152558</v>
      </c>
      <c r="DE14" s="648"/>
      <c r="DF14" s="648"/>
      <c r="DG14" s="648"/>
      <c r="DH14" s="648"/>
      <c r="DI14" s="648"/>
      <c r="DJ14" s="648"/>
      <c r="DK14" s="648"/>
      <c r="DL14" s="648"/>
      <c r="DM14" s="648"/>
      <c r="DN14" s="648"/>
      <c r="DO14" s="648"/>
      <c r="DP14" s="649"/>
      <c r="DQ14" s="656">
        <v>1339957</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185</v>
      </c>
      <c r="AA15" s="650"/>
      <c r="AB15" s="650"/>
      <c r="AC15" s="650"/>
      <c r="AD15" s="651" t="s">
        <v>185</v>
      </c>
      <c r="AE15" s="651"/>
      <c r="AF15" s="651"/>
      <c r="AG15" s="651"/>
      <c r="AH15" s="651"/>
      <c r="AI15" s="651"/>
      <c r="AJ15" s="651"/>
      <c r="AK15" s="651"/>
      <c r="AL15" s="652" t="s">
        <v>234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377204</v>
      </c>
      <c r="BH15" s="648"/>
      <c r="BI15" s="648"/>
      <c r="BJ15" s="648"/>
      <c r="BK15" s="648"/>
      <c r="BL15" s="648"/>
      <c r="BM15" s="648"/>
      <c r="BN15" s="649"/>
      <c r="BO15" s="650">
        <v>5.8</v>
      </c>
      <c r="BP15" s="650"/>
      <c r="BQ15" s="650"/>
      <c r="BR15" s="650"/>
      <c r="BS15" s="656" t="s">
        <v>185</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3128075</v>
      </c>
      <c r="CS15" s="648"/>
      <c r="CT15" s="648"/>
      <c r="CU15" s="648"/>
      <c r="CV15" s="648"/>
      <c r="CW15" s="648"/>
      <c r="CX15" s="648"/>
      <c r="CY15" s="649"/>
      <c r="CZ15" s="650">
        <v>7.6</v>
      </c>
      <c r="DA15" s="650"/>
      <c r="DB15" s="650"/>
      <c r="DC15" s="650"/>
      <c r="DD15" s="656">
        <v>356003</v>
      </c>
      <c r="DE15" s="648"/>
      <c r="DF15" s="648"/>
      <c r="DG15" s="648"/>
      <c r="DH15" s="648"/>
      <c r="DI15" s="648"/>
      <c r="DJ15" s="648"/>
      <c r="DK15" s="648"/>
      <c r="DL15" s="648"/>
      <c r="DM15" s="648"/>
      <c r="DN15" s="648"/>
      <c r="DO15" s="648"/>
      <c r="DP15" s="649"/>
      <c r="DQ15" s="656">
        <v>2607079</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21627</v>
      </c>
      <c r="S16" s="648"/>
      <c r="T16" s="648"/>
      <c r="U16" s="648"/>
      <c r="V16" s="648"/>
      <c r="W16" s="648"/>
      <c r="X16" s="648"/>
      <c r="Y16" s="649"/>
      <c r="Z16" s="650">
        <v>0.1</v>
      </c>
      <c r="AA16" s="650"/>
      <c r="AB16" s="650"/>
      <c r="AC16" s="650"/>
      <c r="AD16" s="651">
        <v>21627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234</v>
      </c>
      <c r="BP16" s="650"/>
      <c r="BQ16" s="650"/>
      <c r="BR16" s="650"/>
      <c r="BS16" s="656" t="s">
        <v>185</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74464</v>
      </c>
      <c r="CS16" s="648"/>
      <c r="CT16" s="648"/>
      <c r="CU16" s="648"/>
      <c r="CV16" s="648"/>
      <c r="CW16" s="648"/>
      <c r="CX16" s="648"/>
      <c r="CY16" s="649"/>
      <c r="CZ16" s="650">
        <v>0.2</v>
      </c>
      <c r="DA16" s="650"/>
      <c r="DB16" s="650"/>
      <c r="DC16" s="650"/>
      <c r="DD16" s="656" t="s">
        <v>185</v>
      </c>
      <c r="DE16" s="648"/>
      <c r="DF16" s="648"/>
      <c r="DG16" s="648"/>
      <c r="DH16" s="648"/>
      <c r="DI16" s="648"/>
      <c r="DJ16" s="648"/>
      <c r="DK16" s="648"/>
      <c r="DL16" s="648"/>
      <c r="DM16" s="648"/>
      <c r="DN16" s="648"/>
      <c r="DO16" s="648"/>
      <c r="DP16" s="649"/>
      <c r="DQ16" s="656">
        <v>27931</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44027</v>
      </c>
      <c r="S17" s="648"/>
      <c r="T17" s="648"/>
      <c r="U17" s="648"/>
      <c r="V17" s="648"/>
      <c r="W17" s="648"/>
      <c r="X17" s="648"/>
      <c r="Y17" s="649"/>
      <c r="Z17" s="650">
        <v>0.1</v>
      </c>
      <c r="AA17" s="650"/>
      <c r="AB17" s="650"/>
      <c r="AC17" s="650"/>
      <c r="AD17" s="651">
        <v>44027</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185</v>
      </c>
      <c r="BH17" s="648"/>
      <c r="BI17" s="648"/>
      <c r="BJ17" s="648"/>
      <c r="BK17" s="648"/>
      <c r="BL17" s="648"/>
      <c r="BM17" s="648"/>
      <c r="BN17" s="649"/>
      <c r="BO17" s="650" t="s">
        <v>234</v>
      </c>
      <c r="BP17" s="650"/>
      <c r="BQ17" s="650"/>
      <c r="BR17" s="650"/>
      <c r="BS17" s="656" t="s">
        <v>234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3486620</v>
      </c>
      <c r="CS17" s="648"/>
      <c r="CT17" s="648"/>
      <c r="CU17" s="648"/>
      <c r="CV17" s="648"/>
      <c r="CW17" s="648"/>
      <c r="CX17" s="648"/>
      <c r="CY17" s="649"/>
      <c r="CZ17" s="650">
        <v>8.5</v>
      </c>
      <c r="DA17" s="650"/>
      <c r="DB17" s="650"/>
      <c r="DC17" s="650"/>
      <c r="DD17" s="656" t="s">
        <v>185</v>
      </c>
      <c r="DE17" s="648"/>
      <c r="DF17" s="648"/>
      <c r="DG17" s="648"/>
      <c r="DH17" s="648"/>
      <c r="DI17" s="648"/>
      <c r="DJ17" s="648"/>
      <c r="DK17" s="648"/>
      <c r="DL17" s="648"/>
      <c r="DM17" s="648"/>
      <c r="DN17" s="648"/>
      <c r="DO17" s="648"/>
      <c r="DP17" s="649"/>
      <c r="DQ17" s="656">
        <v>3420788</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48699</v>
      </c>
      <c r="S18" s="648"/>
      <c r="T18" s="648"/>
      <c r="U18" s="648"/>
      <c r="V18" s="648"/>
      <c r="W18" s="648"/>
      <c r="X18" s="648"/>
      <c r="Y18" s="649"/>
      <c r="Z18" s="650">
        <v>0.1</v>
      </c>
      <c r="AA18" s="650"/>
      <c r="AB18" s="650"/>
      <c r="AC18" s="650"/>
      <c r="AD18" s="651">
        <v>48699</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185</v>
      </c>
      <c r="BP18" s="650"/>
      <c r="BQ18" s="650"/>
      <c r="BR18" s="650"/>
      <c r="BS18" s="656" t="s">
        <v>234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v>505</v>
      </c>
      <c r="CS18" s="648"/>
      <c r="CT18" s="648"/>
      <c r="CU18" s="648"/>
      <c r="CV18" s="648"/>
      <c r="CW18" s="648"/>
      <c r="CX18" s="648"/>
      <c r="CY18" s="649"/>
      <c r="CZ18" s="650">
        <v>0</v>
      </c>
      <c r="DA18" s="650"/>
      <c r="DB18" s="650"/>
      <c r="DC18" s="650"/>
      <c r="DD18" s="656">
        <v>505</v>
      </c>
      <c r="DE18" s="648"/>
      <c r="DF18" s="648"/>
      <c r="DG18" s="648"/>
      <c r="DH18" s="648"/>
      <c r="DI18" s="648"/>
      <c r="DJ18" s="648"/>
      <c r="DK18" s="648"/>
      <c r="DL18" s="648"/>
      <c r="DM18" s="648"/>
      <c r="DN18" s="648"/>
      <c r="DO18" s="648"/>
      <c r="DP18" s="649"/>
      <c r="DQ18" s="656" t="s">
        <v>185</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33008</v>
      </c>
      <c r="S19" s="648"/>
      <c r="T19" s="648"/>
      <c r="U19" s="648"/>
      <c r="V19" s="648"/>
      <c r="W19" s="648"/>
      <c r="X19" s="648"/>
      <c r="Y19" s="649"/>
      <c r="Z19" s="650">
        <v>0.1</v>
      </c>
      <c r="AA19" s="650"/>
      <c r="AB19" s="650"/>
      <c r="AC19" s="650"/>
      <c r="AD19" s="651">
        <v>33008</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26894</v>
      </c>
      <c r="BH19" s="648"/>
      <c r="BI19" s="648"/>
      <c r="BJ19" s="648"/>
      <c r="BK19" s="648"/>
      <c r="BL19" s="648"/>
      <c r="BM19" s="648"/>
      <c r="BN19" s="649"/>
      <c r="BO19" s="650">
        <v>0.4</v>
      </c>
      <c r="BP19" s="650"/>
      <c r="BQ19" s="650"/>
      <c r="BR19" s="650"/>
      <c r="BS19" s="656" t="s">
        <v>185</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234</v>
      </c>
      <c r="DA19" s="650"/>
      <c r="DB19" s="650"/>
      <c r="DC19" s="650"/>
      <c r="DD19" s="656" t="s">
        <v>234</v>
      </c>
      <c r="DE19" s="648"/>
      <c r="DF19" s="648"/>
      <c r="DG19" s="648"/>
      <c r="DH19" s="648"/>
      <c r="DI19" s="648"/>
      <c r="DJ19" s="648"/>
      <c r="DK19" s="648"/>
      <c r="DL19" s="648"/>
      <c r="DM19" s="648"/>
      <c r="DN19" s="648"/>
      <c r="DO19" s="648"/>
      <c r="DP19" s="649"/>
      <c r="DQ19" s="656" t="s">
        <v>185</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10382</v>
      </c>
      <c r="S20" s="648"/>
      <c r="T20" s="648"/>
      <c r="U20" s="648"/>
      <c r="V20" s="648"/>
      <c r="W20" s="648"/>
      <c r="X20" s="648"/>
      <c r="Y20" s="649"/>
      <c r="Z20" s="650">
        <v>0</v>
      </c>
      <c r="AA20" s="650"/>
      <c r="AB20" s="650"/>
      <c r="AC20" s="650"/>
      <c r="AD20" s="651">
        <v>10382</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26894</v>
      </c>
      <c r="BH20" s="648"/>
      <c r="BI20" s="648"/>
      <c r="BJ20" s="648"/>
      <c r="BK20" s="648"/>
      <c r="BL20" s="648"/>
      <c r="BM20" s="648"/>
      <c r="BN20" s="649"/>
      <c r="BO20" s="650">
        <v>0.4</v>
      </c>
      <c r="BP20" s="650"/>
      <c r="BQ20" s="650"/>
      <c r="BR20" s="650"/>
      <c r="BS20" s="656" t="s">
        <v>185</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40981938</v>
      </c>
      <c r="CS20" s="648"/>
      <c r="CT20" s="648"/>
      <c r="CU20" s="648"/>
      <c r="CV20" s="648"/>
      <c r="CW20" s="648"/>
      <c r="CX20" s="648"/>
      <c r="CY20" s="649"/>
      <c r="CZ20" s="650">
        <v>100</v>
      </c>
      <c r="DA20" s="650"/>
      <c r="DB20" s="650"/>
      <c r="DC20" s="650"/>
      <c r="DD20" s="656">
        <v>3285456</v>
      </c>
      <c r="DE20" s="648"/>
      <c r="DF20" s="648"/>
      <c r="DG20" s="648"/>
      <c r="DH20" s="648"/>
      <c r="DI20" s="648"/>
      <c r="DJ20" s="648"/>
      <c r="DK20" s="648"/>
      <c r="DL20" s="648"/>
      <c r="DM20" s="648"/>
      <c r="DN20" s="648"/>
      <c r="DO20" s="648"/>
      <c r="DP20" s="649"/>
      <c r="DQ20" s="656">
        <v>25567086</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5309</v>
      </c>
      <c r="S21" s="648"/>
      <c r="T21" s="648"/>
      <c r="U21" s="648"/>
      <c r="V21" s="648"/>
      <c r="W21" s="648"/>
      <c r="X21" s="648"/>
      <c r="Y21" s="649"/>
      <c r="Z21" s="650">
        <v>0</v>
      </c>
      <c r="AA21" s="650"/>
      <c r="AB21" s="650"/>
      <c r="AC21" s="650"/>
      <c r="AD21" s="651">
        <v>5309</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26497</v>
      </c>
      <c r="BH21" s="648"/>
      <c r="BI21" s="648"/>
      <c r="BJ21" s="648"/>
      <c r="BK21" s="648"/>
      <c r="BL21" s="648"/>
      <c r="BM21" s="648"/>
      <c r="BN21" s="649"/>
      <c r="BO21" s="650">
        <v>0.4</v>
      </c>
      <c r="BP21" s="650"/>
      <c r="BQ21" s="650"/>
      <c r="BR21" s="650"/>
      <c r="BS21" s="656" t="s">
        <v>185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14214845</v>
      </c>
      <c r="S22" s="648"/>
      <c r="T22" s="648"/>
      <c r="U22" s="648"/>
      <c r="V22" s="648"/>
      <c r="W22" s="648"/>
      <c r="X22" s="648"/>
      <c r="Y22" s="649"/>
      <c r="Z22" s="650">
        <v>33.1</v>
      </c>
      <c r="AA22" s="650"/>
      <c r="AB22" s="650"/>
      <c r="AC22" s="650"/>
      <c r="AD22" s="651">
        <v>12904235</v>
      </c>
      <c r="AE22" s="651"/>
      <c r="AF22" s="651"/>
      <c r="AG22" s="651"/>
      <c r="AH22" s="651"/>
      <c r="AI22" s="651"/>
      <c r="AJ22" s="651"/>
      <c r="AK22" s="651"/>
      <c r="AL22" s="652">
        <v>60</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234</v>
      </c>
      <c r="BP22" s="650"/>
      <c r="BQ22" s="650"/>
      <c r="BR22" s="650"/>
      <c r="BS22" s="656" t="s">
        <v>234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12904235</v>
      </c>
      <c r="S23" s="648"/>
      <c r="T23" s="648"/>
      <c r="U23" s="648"/>
      <c r="V23" s="648"/>
      <c r="W23" s="648"/>
      <c r="X23" s="648"/>
      <c r="Y23" s="649"/>
      <c r="Z23" s="650">
        <v>30.1</v>
      </c>
      <c r="AA23" s="650"/>
      <c r="AB23" s="650"/>
      <c r="AC23" s="650"/>
      <c r="AD23" s="651">
        <v>12904235</v>
      </c>
      <c r="AE23" s="651"/>
      <c r="AF23" s="651"/>
      <c r="AG23" s="651"/>
      <c r="AH23" s="651"/>
      <c r="AI23" s="651"/>
      <c r="AJ23" s="651"/>
      <c r="AK23" s="651"/>
      <c r="AL23" s="652">
        <v>60</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397</v>
      </c>
      <c r="BH23" s="648"/>
      <c r="BI23" s="648"/>
      <c r="BJ23" s="648"/>
      <c r="BK23" s="648"/>
      <c r="BL23" s="648"/>
      <c r="BM23" s="648"/>
      <c r="BN23" s="649"/>
      <c r="BO23" s="650">
        <v>0</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1310426</v>
      </c>
      <c r="S24" s="648"/>
      <c r="T24" s="648"/>
      <c r="U24" s="648"/>
      <c r="V24" s="648"/>
      <c r="W24" s="648"/>
      <c r="X24" s="648"/>
      <c r="Y24" s="649"/>
      <c r="Z24" s="650">
        <v>3.1</v>
      </c>
      <c r="AA24" s="650"/>
      <c r="AB24" s="650"/>
      <c r="AC24" s="650"/>
      <c r="AD24" s="651" t="s">
        <v>185</v>
      </c>
      <c r="AE24" s="651"/>
      <c r="AF24" s="651"/>
      <c r="AG24" s="651"/>
      <c r="AH24" s="651"/>
      <c r="AI24" s="651"/>
      <c r="AJ24" s="651"/>
      <c r="AK24" s="651"/>
      <c r="AL24" s="652" t="s">
        <v>185</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185</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14126819</v>
      </c>
      <c r="CS24" s="637"/>
      <c r="CT24" s="637"/>
      <c r="CU24" s="637"/>
      <c r="CV24" s="637"/>
      <c r="CW24" s="637"/>
      <c r="CX24" s="637"/>
      <c r="CY24" s="638"/>
      <c r="CZ24" s="641">
        <v>34.5</v>
      </c>
      <c r="DA24" s="642"/>
      <c r="DB24" s="642"/>
      <c r="DC24" s="661"/>
      <c r="DD24" s="686">
        <v>10498716</v>
      </c>
      <c r="DE24" s="637"/>
      <c r="DF24" s="637"/>
      <c r="DG24" s="637"/>
      <c r="DH24" s="637"/>
      <c r="DI24" s="637"/>
      <c r="DJ24" s="637"/>
      <c r="DK24" s="638"/>
      <c r="DL24" s="686">
        <v>10401294</v>
      </c>
      <c r="DM24" s="637"/>
      <c r="DN24" s="637"/>
      <c r="DO24" s="637"/>
      <c r="DP24" s="637"/>
      <c r="DQ24" s="637"/>
      <c r="DR24" s="637"/>
      <c r="DS24" s="637"/>
      <c r="DT24" s="637"/>
      <c r="DU24" s="637"/>
      <c r="DV24" s="638"/>
      <c r="DW24" s="641">
        <v>46.7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184</v>
      </c>
      <c r="S25" s="648"/>
      <c r="T25" s="648"/>
      <c r="U25" s="648"/>
      <c r="V25" s="648"/>
      <c r="W25" s="648"/>
      <c r="X25" s="648"/>
      <c r="Y25" s="649"/>
      <c r="Z25" s="650">
        <v>0</v>
      </c>
      <c r="AA25" s="650"/>
      <c r="AB25" s="650"/>
      <c r="AC25" s="650"/>
      <c r="AD25" s="651" t="s">
        <v>185</v>
      </c>
      <c r="AE25" s="651"/>
      <c r="AF25" s="651"/>
      <c r="AG25" s="651"/>
      <c r="AH25" s="651"/>
      <c r="AI25" s="651"/>
      <c r="AJ25" s="651"/>
      <c r="AK25" s="651"/>
      <c r="AL25" s="652" t="s">
        <v>185</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185</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6190838</v>
      </c>
      <c r="CS25" s="683"/>
      <c r="CT25" s="683"/>
      <c r="CU25" s="683"/>
      <c r="CV25" s="683"/>
      <c r="CW25" s="683"/>
      <c r="CX25" s="683"/>
      <c r="CY25" s="684"/>
      <c r="CZ25" s="652">
        <v>15.1</v>
      </c>
      <c r="DA25" s="681"/>
      <c r="DB25" s="681"/>
      <c r="DC25" s="685"/>
      <c r="DD25" s="656">
        <v>5654871</v>
      </c>
      <c r="DE25" s="683"/>
      <c r="DF25" s="683"/>
      <c r="DG25" s="683"/>
      <c r="DH25" s="683"/>
      <c r="DI25" s="683"/>
      <c r="DJ25" s="683"/>
      <c r="DK25" s="684"/>
      <c r="DL25" s="656">
        <v>5562669</v>
      </c>
      <c r="DM25" s="683"/>
      <c r="DN25" s="683"/>
      <c r="DO25" s="683"/>
      <c r="DP25" s="683"/>
      <c r="DQ25" s="683"/>
      <c r="DR25" s="683"/>
      <c r="DS25" s="683"/>
      <c r="DT25" s="683"/>
      <c r="DU25" s="683"/>
      <c r="DV25" s="684"/>
      <c r="DW25" s="652">
        <v>25</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22631102</v>
      </c>
      <c r="S26" s="648"/>
      <c r="T26" s="648"/>
      <c r="U26" s="648"/>
      <c r="V26" s="648"/>
      <c r="W26" s="648"/>
      <c r="X26" s="648"/>
      <c r="Y26" s="649"/>
      <c r="Z26" s="650">
        <v>52.8</v>
      </c>
      <c r="AA26" s="650"/>
      <c r="AB26" s="650"/>
      <c r="AC26" s="650"/>
      <c r="AD26" s="651">
        <v>21320095</v>
      </c>
      <c r="AE26" s="651"/>
      <c r="AF26" s="651"/>
      <c r="AG26" s="651"/>
      <c r="AH26" s="651"/>
      <c r="AI26" s="651"/>
      <c r="AJ26" s="651"/>
      <c r="AK26" s="651"/>
      <c r="AL26" s="652">
        <v>99.2</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185</v>
      </c>
      <c r="BH26" s="648"/>
      <c r="BI26" s="648"/>
      <c r="BJ26" s="648"/>
      <c r="BK26" s="648"/>
      <c r="BL26" s="648"/>
      <c r="BM26" s="648"/>
      <c r="BN26" s="649"/>
      <c r="BO26" s="650" t="s">
        <v>185</v>
      </c>
      <c r="BP26" s="650"/>
      <c r="BQ26" s="650"/>
      <c r="BR26" s="650"/>
      <c r="BS26" s="656" t="s">
        <v>185</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3667001</v>
      </c>
      <c r="CS26" s="648"/>
      <c r="CT26" s="648"/>
      <c r="CU26" s="648"/>
      <c r="CV26" s="648"/>
      <c r="CW26" s="648"/>
      <c r="CX26" s="648"/>
      <c r="CY26" s="649"/>
      <c r="CZ26" s="652">
        <v>8.9</v>
      </c>
      <c r="DA26" s="681"/>
      <c r="DB26" s="681"/>
      <c r="DC26" s="685"/>
      <c r="DD26" s="656">
        <v>3273126</v>
      </c>
      <c r="DE26" s="648"/>
      <c r="DF26" s="648"/>
      <c r="DG26" s="648"/>
      <c r="DH26" s="648"/>
      <c r="DI26" s="648"/>
      <c r="DJ26" s="648"/>
      <c r="DK26" s="649"/>
      <c r="DL26" s="656" t="s">
        <v>185</v>
      </c>
      <c r="DM26" s="648"/>
      <c r="DN26" s="648"/>
      <c r="DO26" s="648"/>
      <c r="DP26" s="648"/>
      <c r="DQ26" s="648"/>
      <c r="DR26" s="648"/>
      <c r="DS26" s="648"/>
      <c r="DT26" s="648"/>
      <c r="DU26" s="648"/>
      <c r="DV26" s="649"/>
      <c r="DW26" s="652" t="s">
        <v>185</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7591</v>
      </c>
      <c r="S27" s="648"/>
      <c r="T27" s="648"/>
      <c r="U27" s="648"/>
      <c r="V27" s="648"/>
      <c r="W27" s="648"/>
      <c r="X27" s="648"/>
      <c r="Y27" s="649"/>
      <c r="Z27" s="650">
        <v>0</v>
      </c>
      <c r="AA27" s="650"/>
      <c r="AB27" s="650"/>
      <c r="AC27" s="650"/>
      <c r="AD27" s="651">
        <v>7591</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6492567</v>
      </c>
      <c r="BH27" s="648"/>
      <c r="BI27" s="648"/>
      <c r="BJ27" s="648"/>
      <c r="BK27" s="648"/>
      <c r="BL27" s="648"/>
      <c r="BM27" s="648"/>
      <c r="BN27" s="649"/>
      <c r="BO27" s="650">
        <v>100</v>
      </c>
      <c r="BP27" s="650"/>
      <c r="BQ27" s="650"/>
      <c r="BR27" s="650"/>
      <c r="BS27" s="656">
        <v>54342</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4449361</v>
      </c>
      <c r="CS27" s="683"/>
      <c r="CT27" s="683"/>
      <c r="CU27" s="683"/>
      <c r="CV27" s="683"/>
      <c r="CW27" s="683"/>
      <c r="CX27" s="683"/>
      <c r="CY27" s="684"/>
      <c r="CZ27" s="652">
        <v>10.9</v>
      </c>
      <c r="DA27" s="681"/>
      <c r="DB27" s="681"/>
      <c r="DC27" s="685"/>
      <c r="DD27" s="656">
        <v>1423057</v>
      </c>
      <c r="DE27" s="683"/>
      <c r="DF27" s="683"/>
      <c r="DG27" s="683"/>
      <c r="DH27" s="683"/>
      <c r="DI27" s="683"/>
      <c r="DJ27" s="683"/>
      <c r="DK27" s="684"/>
      <c r="DL27" s="656">
        <v>1417837</v>
      </c>
      <c r="DM27" s="683"/>
      <c r="DN27" s="683"/>
      <c r="DO27" s="683"/>
      <c r="DP27" s="683"/>
      <c r="DQ27" s="683"/>
      <c r="DR27" s="683"/>
      <c r="DS27" s="683"/>
      <c r="DT27" s="683"/>
      <c r="DU27" s="683"/>
      <c r="DV27" s="684"/>
      <c r="DW27" s="652">
        <v>6.4</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354199</v>
      </c>
      <c r="S28" s="648"/>
      <c r="T28" s="648"/>
      <c r="U28" s="648"/>
      <c r="V28" s="648"/>
      <c r="W28" s="648"/>
      <c r="X28" s="648"/>
      <c r="Y28" s="649"/>
      <c r="Z28" s="650">
        <v>0.8</v>
      </c>
      <c r="AA28" s="650"/>
      <c r="AB28" s="650"/>
      <c r="AC28" s="650"/>
      <c r="AD28" s="651" t="s">
        <v>185</v>
      </c>
      <c r="AE28" s="651"/>
      <c r="AF28" s="651"/>
      <c r="AG28" s="651"/>
      <c r="AH28" s="651"/>
      <c r="AI28" s="651"/>
      <c r="AJ28" s="651"/>
      <c r="AK28" s="651"/>
      <c r="AL28" s="652" t="s">
        <v>185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3486620</v>
      </c>
      <c r="CS28" s="648"/>
      <c r="CT28" s="648"/>
      <c r="CU28" s="648"/>
      <c r="CV28" s="648"/>
      <c r="CW28" s="648"/>
      <c r="CX28" s="648"/>
      <c r="CY28" s="649"/>
      <c r="CZ28" s="652">
        <v>8.5</v>
      </c>
      <c r="DA28" s="681"/>
      <c r="DB28" s="681"/>
      <c r="DC28" s="685"/>
      <c r="DD28" s="656">
        <v>3420788</v>
      </c>
      <c r="DE28" s="648"/>
      <c r="DF28" s="648"/>
      <c r="DG28" s="648"/>
      <c r="DH28" s="648"/>
      <c r="DI28" s="648"/>
      <c r="DJ28" s="648"/>
      <c r="DK28" s="649"/>
      <c r="DL28" s="656">
        <v>3420788</v>
      </c>
      <c r="DM28" s="648"/>
      <c r="DN28" s="648"/>
      <c r="DO28" s="648"/>
      <c r="DP28" s="648"/>
      <c r="DQ28" s="648"/>
      <c r="DR28" s="648"/>
      <c r="DS28" s="648"/>
      <c r="DT28" s="648"/>
      <c r="DU28" s="648"/>
      <c r="DV28" s="649"/>
      <c r="DW28" s="652">
        <v>15.3</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219175</v>
      </c>
      <c r="S29" s="648"/>
      <c r="T29" s="648"/>
      <c r="U29" s="648"/>
      <c r="V29" s="648"/>
      <c r="W29" s="648"/>
      <c r="X29" s="648"/>
      <c r="Y29" s="649"/>
      <c r="Z29" s="650">
        <v>0.5</v>
      </c>
      <c r="AA29" s="650"/>
      <c r="AB29" s="650"/>
      <c r="AC29" s="650"/>
      <c r="AD29" s="651">
        <v>25556</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70</v>
      </c>
      <c r="CG29" s="663"/>
      <c r="CH29" s="663"/>
      <c r="CI29" s="663"/>
      <c r="CJ29" s="663"/>
      <c r="CK29" s="663"/>
      <c r="CL29" s="663"/>
      <c r="CM29" s="663"/>
      <c r="CN29" s="663"/>
      <c r="CO29" s="663"/>
      <c r="CP29" s="663"/>
      <c r="CQ29" s="664"/>
      <c r="CR29" s="647">
        <v>3486609</v>
      </c>
      <c r="CS29" s="683"/>
      <c r="CT29" s="683"/>
      <c r="CU29" s="683"/>
      <c r="CV29" s="683"/>
      <c r="CW29" s="683"/>
      <c r="CX29" s="683"/>
      <c r="CY29" s="684"/>
      <c r="CZ29" s="652">
        <v>8.5</v>
      </c>
      <c r="DA29" s="681"/>
      <c r="DB29" s="681"/>
      <c r="DC29" s="685"/>
      <c r="DD29" s="656">
        <v>3420777</v>
      </c>
      <c r="DE29" s="683"/>
      <c r="DF29" s="683"/>
      <c r="DG29" s="683"/>
      <c r="DH29" s="683"/>
      <c r="DI29" s="683"/>
      <c r="DJ29" s="683"/>
      <c r="DK29" s="684"/>
      <c r="DL29" s="656">
        <v>3420777</v>
      </c>
      <c r="DM29" s="683"/>
      <c r="DN29" s="683"/>
      <c r="DO29" s="683"/>
      <c r="DP29" s="683"/>
      <c r="DQ29" s="683"/>
      <c r="DR29" s="683"/>
      <c r="DS29" s="683"/>
      <c r="DT29" s="683"/>
      <c r="DU29" s="683"/>
      <c r="DV29" s="684"/>
      <c r="DW29" s="652">
        <v>15.3</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227378</v>
      </c>
      <c r="S30" s="648"/>
      <c r="T30" s="648"/>
      <c r="U30" s="648"/>
      <c r="V30" s="648"/>
      <c r="W30" s="648"/>
      <c r="X30" s="648"/>
      <c r="Y30" s="649"/>
      <c r="Z30" s="650">
        <v>0.5</v>
      </c>
      <c r="AA30" s="650"/>
      <c r="AB30" s="650"/>
      <c r="AC30" s="650"/>
      <c r="AD30" s="651" t="s">
        <v>234</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3355894</v>
      </c>
      <c r="CS30" s="648"/>
      <c r="CT30" s="648"/>
      <c r="CU30" s="648"/>
      <c r="CV30" s="648"/>
      <c r="CW30" s="648"/>
      <c r="CX30" s="648"/>
      <c r="CY30" s="649"/>
      <c r="CZ30" s="652">
        <v>8.1999999999999993</v>
      </c>
      <c r="DA30" s="681"/>
      <c r="DB30" s="681"/>
      <c r="DC30" s="685"/>
      <c r="DD30" s="656">
        <v>3290062</v>
      </c>
      <c r="DE30" s="648"/>
      <c r="DF30" s="648"/>
      <c r="DG30" s="648"/>
      <c r="DH30" s="648"/>
      <c r="DI30" s="648"/>
      <c r="DJ30" s="648"/>
      <c r="DK30" s="649"/>
      <c r="DL30" s="656">
        <v>3290062</v>
      </c>
      <c r="DM30" s="648"/>
      <c r="DN30" s="648"/>
      <c r="DO30" s="648"/>
      <c r="DP30" s="648"/>
      <c r="DQ30" s="648"/>
      <c r="DR30" s="648"/>
      <c r="DS30" s="648"/>
      <c r="DT30" s="648"/>
      <c r="DU30" s="648"/>
      <c r="DV30" s="649"/>
      <c r="DW30" s="652">
        <v>14.8</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10449408</v>
      </c>
      <c r="S31" s="648"/>
      <c r="T31" s="648"/>
      <c r="U31" s="648"/>
      <c r="V31" s="648"/>
      <c r="W31" s="648"/>
      <c r="X31" s="648"/>
      <c r="Y31" s="649"/>
      <c r="Z31" s="650">
        <v>24.4</v>
      </c>
      <c r="AA31" s="650"/>
      <c r="AB31" s="650"/>
      <c r="AC31" s="650"/>
      <c r="AD31" s="651" t="s">
        <v>234</v>
      </c>
      <c r="AE31" s="651"/>
      <c r="AF31" s="651"/>
      <c r="AG31" s="651"/>
      <c r="AH31" s="651"/>
      <c r="AI31" s="651"/>
      <c r="AJ31" s="651"/>
      <c r="AK31" s="651"/>
      <c r="AL31" s="652" t="s">
        <v>185</v>
      </c>
      <c r="AM31" s="653"/>
      <c r="AN31" s="653"/>
      <c r="AO31" s="654"/>
      <c r="AP31" s="704" t="s">
        <v>310</v>
      </c>
      <c r="AQ31" s="705"/>
      <c r="AR31" s="705"/>
      <c r="AS31" s="705"/>
      <c r="AT31" s="710" t="s">
        <v>311</v>
      </c>
      <c r="AU31" s="231"/>
      <c r="AV31" s="231"/>
      <c r="AW31" s="231"/>
      <c r="AX31" s="633" t="s">
        <v>188</v>
      </c>
      <c r="AY31" s="634"/>
      <c r="AZ31" s="634"/>
      <c r="BA31" s="634"/>
      <c r="BB31" s="634"/>
      <c r="BC31" s="634"/>
      <c r="BD31" s="634"/>
      <c r="BE31" s="634"/>
      <c r="BF31" s="635"/>
      <c r="BG31" s="715">
        <v>99</v>
      </c>
      <c r="BH31" s="702"/>
      <c r="BI31" s="702"/>
      <c r="BJ31" s="702"/>
      <c r="BK31" s="702"/>
      <c r="BL31" s="702"/>
      <c r="BM31" s="642">
        <v>96.9</v>
      </c>
      <c r="BN31" s="702"/>
      <c r="BO31" s="702"/>
      <c r="BP31" s="702"/>
      <c r="BQ31" s="703"/>
      <c r="BR31" s="715">
        <v>99.4</v>
      </c>
      <c r="BS31" s="702"/>
      <c r="BT31" s="702"/>
      <c r="BU31" s="702"/>
      <c r="BV31" s="702"/>
      <c r="BW31" s="702"/>
      <c r="BX31" s="642">
        <v>97.3</v>
      </c>
      <c r="BY31" s="702"/>
      <c r="BZ31" s="702"/>
      <c r="CA31" s="702"/>
      <c r="CB31" s="703"/>
      <c r="CD31" s="689"/>
      <c r="CE31" s="690"/>
      <c r="CF31" s="662" t="s">
        <v>312</v>
      </c>
      <c r="CG31" s="663"/>
      <c r="CH31" s="663"/>
      <c r="CI31" s="663"/>
      <c r="CJ31" s="663"/>
      <c r="CK31" s="663"/>
      <c r="CL31" s="663"/>
      <c r="CM31" s="663"/>
      <c r="CN31" s="663"/>
      <c r="CO31" s="663"/>
      <c r="CP31" s="663"/>
      <c r="CQ31" s="664"/>
      <c r="CR31" s="647">
        <v>130715</v>
      </c>
      <c r="CS31" s="683"/>
      <c r="CT31" s="683"/>
      <c r="CU31" s="683"/>
      <c r="CV31" s="683"/>
      <c r="CW31" s="683"/>
      <c r="CX31" s="683"/>
      <c r="CY31" s="684"/>
      <c r="CZ31" s="652">
        <v>0.3</v>
      </c>
      <c r="DA31" s="681"/>
      <c r="DB31" s="681"/>
      <c r="DC31" s="685"/>
      <c r="DD31" s="656">
        <v>130715</v>
      </c>
      <c r="DE31" s="683"/>
      <c r="DF31" s="683"/>
      <c r="DG31" s="683"/>
      <c r="DH31" s="683"/>
      <c r="DI31" s="683"/>
      <c r="DJ31" s="683"/>
      <c r="DK31" s="684"/>
      <c r="DL31" s="656">
        <v>130715</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185</v>
      </c>
      <c r="S32" s="648"/>
      <c r="T32" s="648"/>
      <c r="U32" s="648"/>
      <c r="V32" s="648"/>
      <c r="W32" s="648"/>
      <c r="X32" s="648"/>
      <c r="Y32" s="649"/>
      <c r="Z32" s="650" t="s">
        <v>185</v>
      </c>
      <c r="AA32" s="650"/>
      <c r="AB32" s="650"/>
      <c r="AC32" s="650"/>
      <c r="AD32" s="651" t="s">
        <v>185</v>
      </c>
      <c r="AE32" s="651"/>
      <c r="AF32" s="651"/>
      <c r="AG32" s="651"/>
      <c r="AH32" s="651"/>
      <c r="AI32" s="651"/>
      <c r="AJ32" s="651"/>
      <c r="AK32" s="651"/>
      <c r="AL32" s="652" t="s">
        <v>185</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99.3</v>
      </c>
      <c r="BH32" s="683"/>
      <c r="BI32" s="683"/>
      <c r="BJ32" s="683"/>
      <c r="BK32" s="683"/>
      <c r="BL32" s="683"/>
      <c r="BM32" s="653">
        <v>98.2</v>
      </c>
      <c r="BN32" s="713"/>
      <c r="BO32" s="713"/>
      <c r="BP32" s="713"/>
      <c r="BQ32" s="714"/>
      <c r="BR32" s="716">
        <v>99.6</v>
      </c>
      <c r="BS32" s="683"/>
      <c r="BT32" s="683"/>
      <c r="BU32" s="683"/>
      <c r="BV32" s="683"/>
      <c r="BW32" s="683"/>
      <c r="BX32" s="653">
        <v>98.3</v>
      </c>
      <c r="BY32" s="713"/>
      <c r="BZ32" s="713"/>
      <c r="CA32" s="713"/>
      <c r="CB32" s="714"/>
      <c r="CD32" s="691"/>
      <c r="CE32" s="692"/>
      <c r="CF32" s="662" t="s">
        <v>316</v>
      </c>
      <c r="CG32" s="663"/>
      <c r="CH32" s="663"/>
      <c r="CI32" s="663"/>
      <c r="CJ32" s="663"/>
      <c r="CK32" s="663"/>
      <c r="CL32" s="663"/>
      <c r="CM32" s="663"/>
      <c r="CN32" s="663"/>
      <c r="CO32" s="663"/>
      <c r="CP32" s="663"/>
      <c r="CQ32" s="664"/>
      <c r="CR32" s="647">
        <v>11</v>
      </c>
      <c r="CS32" s="648"/>
      <c r="CT32" s="648"/>
      <c r="CU32" s="648"/>
      <c r="CV32" s="648"/>
      <c r="CW32" s="648"/>
      <c r="CX32" s="648"/>
      <c r="CY32" s="649"/>
      <c r="CZ32" s="652">
        <v>0</v>
      </c>
      <c r="DA32" s="681"/>
      <c r="DB32" s="681"/>
      <c r="DC32" s="685"/>
      <c r="DD32" s="656">
        <v>11</v>
      </c>
      <c r="DE32" s="648"/>
      <c r="DF32" s="648"/>
      <c r="DG32" s="648"/>
      <c r="DH32" s="648"/>
      <c r="DI32" s="648"/>
      <c r="DJ32" s="648"/>
      <c r="DK32" s="649"/>
      <c r="DL32" s="656">
        <v>11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1876583</v>
      </c>
      <c r="S33" s="648"/>
      <c r="T33" s="648"/>
      <c r="U33" s="648"/>
      <c r="V33" s="648"/>
      <c r="W33" s="648"/>
      <c r="X33" s="648"/>
      <c r="Y33" s="649"/>
      <c r="Z33" s="650">
        <v>4.4000000000000004</v>
      </c>
      <c r="AA33" s="650"/>
      <c r="AB33" s="650"/>
      <c r="AC33" s="650"/>
      <c r="AD33" s="651" t="s">
        <v>185</v>
      </c>
      <c r="AE33" s="651"/>
      <c r="AF33" s="651"/>
      <c r="AG33" s="651"/>
      <c r="AH33" s="651"/>
      <c r="AI33" s="651"/>
      <c r="AJ33" s="651"/>
      <c r="AK33" s="651"/>
      <c r="AL33" s="652" t="s">
        <v>185</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98.6</v>
      </c>
      <c r="BH33" s="718"/>
      <c r="BI33" s="718"/>
      <c r="BJ33" s="718"/>
      <c r="BK33" s="718"/>
      <c r="BL33" s="718"/>
      <c r="BM33" s="719">
        <v>95.2</v>
      </c>
      <c r="BN33" s="718"/>
      <c r="BO33" s="718"/>
      <c r="BP33" s="718"/>
      <c r="BQ33" s="720"/>
      <c r="BR33" s="717">
        <v>99.2</v>
      </c>
      <c r="BS33" s="718"/>
      <c r="BT33" s="718"/>
      <c r="BU33" s="718"/>
      <c r="BV33" s="718"/>
      <c r="BW33" s="718"/>
      <c r="BX33" s="719">
        <v>95.9</v>
      </c>
      <c r="BY33" s="718"/>
      <c r="BZ33" s="718"/>
      <c r="CA33" s="718"/>
      <c r="CB33" s="720"/>
      <c r="CD33" s="662" t="s">
        <v>319</v>
      </c>
      <c r="CE33" s="663"/>
      <c r="CF33" s="663"/>
      <c r="CG33" s="663"/>
      <c r="CH33" s="663"/>
      <c r="CI33" s="663"/>
      <c r="CJ33" s="663"/>
      <c r="CK33" s="663"/>
      <c r="CL33" s="663"/>
      <c r="CM33" s="663"/>
      <c r="CN33" s="663"/>
      <c r="CO33" s="663"/>
      <c r="CP33" s="663"/>
      <c r="CQ33" s="664"/>
      <c r="CR33" s="647">
        <v>23495199</v>
      </c>
      <c r="CS33" s="683"/>
      <c r="CT33" s="683"/>
      <c r="CU33" s="683"/>
      <c r="CV33" s="683"/>
      <c r="CW33" s="683"/>
      <c r="CX33" s="683"/>
      <c r="CY33" s="684"/>
      <c r="CZ33" s="652">
        <v>57.3</v>
      </c>
      <c r="DA33" s="681"/>
      <c r="DB33" s="681"/>
      <c r="DC33" s="685"/>
      <c r="DD33" s="656">
        <v>14211391</v>
      </c>
      <c r="DE33" s="683"/>
      <c r="DF33" s="683"/>
      <c r="DG33" s="683"/>
      <c r="DH33" s="683"/>
      <c r="DI33" s="683"/>
      <c r="DJ33" s="683"/>
      <c r="DK33" s="684"/>
      <c r="DL33" s="656">
        <v>9093950</v>
      </c>
      <c r="DM33" s="683"/>
      <c r="DN33" s="683"/>
      <c r="DO33" s="683"/>
      <c r="DP33" s="683"/>
      <c r="DQ33" s="683"/>
      <c r="DR33" s="683"/>
      <c r="DS33" s="683"/>
      <c r="DT33" s="683"/>
      <c r="DU33" s="683"/>
      <c r="DV33" s="684"/>
      <c r="DW33" s="652">
        <v>40.799999999999997</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71239</v>
      </c>
      <c r="S34" s="648"/>
      <c r="T34" s="648"/>
      <c r="U34" s="648"/>
      <c r="V34" s="648"/>
      <c r="W34" s="648"/>
      <c r="X34" s="648"/>
      <c r="Y34" s="649"/>
      <c r="Z34" s="650">
        <v>0.2</v>
      </c>
      <c r="AA34" s="650"/>
      <c r="AB34" s="650"/>
      <c r="AC34" s="650"/>
      <c r="AD34" s="651">
        <v>26030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5323568</v>
      </c>
      <c r="CS34" s="648"/>
      <c r="CT34" s="648"/>
      <c r="CU34" s="648"/>
      <c r="CV34" s="648"/>
      <c r="CW34" s="648"/>
      <c r="CX34" s="648"/>
      <c r="CY34" s="649"/>
      <c r="CZ34" s="652">
        <v>13</v>
      </c>
      <c r="DA34" s="681"/>
      <c r="DB34" s="681"/>
      <c r="DC34" s="685"/>
      <c r="DD34" s="656">
        <v>4323109</v>
      </c>
      <c r="DE34" s="648"/>
      <c r="DF34" s="648"/>
      <c r="DG34" s="648"/>
      <c r="DH34" s="648"/>
      <c r="DI34" s="648"/>
      <c r="DJ34" s="648"/>
      <c r="DK34" s="649"/>
      <c r="DL34" s="656">
        <v>3497968</v>
      </c>
      <c r="DM34" s="648"/>
      <c r="DN34" s="648"/>
      <c r="DO34" s="648"/>
      <c r="DP34" s="648"/>
      <c r="DQ34" s="648"/>
      <c r="DR34" s="648"/>
      <c r="DS34" s="648"/>
      <c r="DT34" s="648"/>
      <c r="DU34" s="648"/>
      <c r="DV34" s="649"/>
      <c r="DW34" s="652">
        <v>15.7</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385498</v>
      </c>
      <c r="S35" s="648"/>
      <c r="T35" s="648"/>
      <c r="U35" s="648"/>
      <c r="V35" s="648"/>
      <c r="W35" s="648"/>
      <c r="X35" s="648"/>
      <c r="Y35" s="649"/>
      <c r="Z35" s="650">
        <v>0.9</v>
      </c>
      <c r="AA35" s="650"/>
      <c r="AB35" s="650"/>
      <c r="AC35" s="650"/>
      <c r="AD35" s="651" t="s">
        <v>185</v>
      </c>
      <c r="AE35" s="651"/>
      <c r="AF35" s="651"/>
      <c r="AG35" s="651"/>
      <c r="AH35" s="651"/>
      <c r="AI35" s="651"/>
      <c r="AJ35" s="651"/>
      <c r="AK35" s="651"/>
      <c r="AL35" s="652" t="s">
        <v>185</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1927803</v>
      </c>
      <c r="CS35" s="683"/>
      <c r="CT35" s="683"/>
      <c r="CU35" s="683"/>
      <c r="CV35" s="683"/>
      <c r="CW35" s="683"/>
      <c r="CX35" s="683"/>
      <c r="CY35" s="684"/>
      <c r="CZ35" s="652">
        <v>4.7</v>
      </c>
      <c r="DA35" s="681"/>
      <c r="DB35" s="681"/>
      <c r="DC35" s="685"/>
      <c r="DD35" s="656">
        <v>1677065</v>
      </c>
      <c r="DE35" s="683"/>
      <c r="DF35" s="683"/>
      <c r="DG35" s="683"/>
      <c r="DH35" s="683"/>
      <c r="DI35" s="683"/>
      <c r="DJ35" s="683"/>
      <c r="DK35" s="684"/>
      <c r="DL35" s="656">
        <v>952683</v>
      </c>
      <c r="DM35" s="683"/>
      <c r="DN35" s="683"/>
      <c r="DO35" s="683"/>
      <c r="DP35" s="683"/>
      <c r="DQ35" s="683"/>
      <c r="DR35" s="683"/>
      <c r="DS35" s="683"/>
      <c r="DT35" s="683"/>
      <c r="DU35" s="683"/>
      <c r="DV35" s="684"/>
      <c r="DW35" s="652">
        <v>4.3</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1208986</v>
      </c>
      <c r="S36" s="648"/>
      <c r="T36" s="648"/>
      <c r="U36" s="648"/>
      <c r="V36" s="648"/>
      <c r="W36" s="648"/>
      <c r="X36" s="648"/>
      <c r="Y36" s="649"/>
      <c r="Z36" s="650">
        <v>2.8</v>
      </c>
      <c r="AA36" s="650"/>
      <c r="AB36" s="650"/>
      <c r="AC36" s="650"/>
      <c r="AD36" s="651" t="s">
        <v>234</v>
      </c>
      <c r="AE36" s="651"/>
      <c r="AF36" s="651"/>
      <c r="AG36" s="651"/>
      <c r="AH36" s="651"/>
      <c r="AI36" s="651"/>
      <c r="AJ36" s="651"/>
      <c r="AK36" s="651"/>
      <c r="AL36" s="652" t="s">
        <v>234</v>
      </c>
      <c r="AM36" s="653"/>
      <c r="AN36" s="653"/>
      <c r="AO36" s="654"/>
      <c r="AP36" s="235"/>
      <c r="AQ36" s="721" t="s">
        <v>327</v>
      </c>
      <c r="AR36" s="722"/>
      <c r="AS36" s="722"/>
      <c r="AT36" s="722"/>
      <c r="AU36" s="722"/>
      <c r="AV36" s="722"/>
      <c r="AW36" s="722"/>
      <c r="AX36" s="722"/>
      <c r="AY36" s="723"/>
      <c r="AZ36" s="636">
        <v>6008599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230891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10519090</v>
      </c>
      <c r="CS36" s="648"/>
      <c r="CT36" s="648"/>
      <c r="CU36" s="648"/>
      <c r="CV36" s="648"/>
      <c r="CW36" s="648"/>
      <c r="CX36" s="648"/>
      <c r="CY36" s="649"/>
      <c r="CZ36" s="652">
        <v>25.7</v>
      </c>
      <c r="DA36" s="681"/>
      <c r="DB36" s="681"/>
      <c r="DC36" s="685"/>
      <c r="DD36" s="656">
        <v>3847837</v>
      </c>
      <c r="DE36" s="648"/>
      <c r="DF36" s="648"/>
      <c r="DG36" s="648"/>
      <c r="DH36" s="648"/>
      <c r="DI36" s="648"/>
      <c r="DJ36" s="648"/>
      <c r="DK36" s="649"/>
      <c r="DL36" s="656">
        <v>2251562</v>
      </c>
      <c r="DM36" s="648"/>
      <c r="DN36" s="648"/>
      <c r="DO36" s="648"/>
      <c r="DP36" s="648"/>
      <c r="DQ36" s="648"/>
      <c r="DR36" s="648"/>
      <c r="DS36" s="648"/>
      <c r="DT36" s="648"/>
      <c r="DU36" s="648"/>
      <c r="DV36" s="649"/>
      <c r="DW36" s="652">
        <v>10.1</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1487287</v>
      </c>
      <c r="S37" s="648"/>
      <c r="T37" s="648"/>
      <c r="U37" s="648"/>
      <c r="V37" s="648"/>
      <c r="W37" s="648"/>
      <c r="X37" s="648"/>
      <c r="Y37" s="649"/>
      <c r="Z37" s="650">
        <v>3.5</v>
      </c>
      <c r="AA37" s="650"/>
      <c r="AB37" s="650"/>
      <c r="AC37" s="650"/>
      <c r="AD37" s="651" t="s">
        <v>185</v>
      </c>
      <c r="AE37" s="651"/>
      <c r="AF37" s="651"/>
      <c r="AG37" s="651"/>
      <c r="AH37" s="651"/>
      <c r="AI37" s="651"/>
      <c r="AJ37" s="651"/>
      <c r="AK37" s="651"/>
      <c r="AL37" s="652" t="s">
        <v>234</v>
      </c>
      <c r="AM37" s="653"/>
      <c r="AN37" s="653"/>
      <c r="AO37" s="654"/>
      <c r="AQ37" s="725" t="s">
        <v>331</v>
      </c>
      <c r="AR37" s="726"/>
      <c r="AS37" s="726"/>
      <c r="AT37" s="726"/>
      <c r="AU37" s="726"/>
      <c r="AV37" s="726"/>
      <c r="AW37" s="726"/>
      <c r="AX37" s="726"/>
      <c r="AY37" s="727"/>
      <c r="AZ37" s="647">
        <v>3087455</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177696</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83673</v>
      </c>
      <c r="CS37" s="683"/>
      <c r="CT37" s="683"/>
      <c r="CU37" s="683"/>
      <c r="CV37" s="683"/>
      <c r="CW37" s="683"/>
      <c r="CX37" s="683"/>
      <c r="CY37" s="684"/>
      <c r="CZ37" s="652">
        <v>0.2</v>
      </c>
      <c r="DA37" s="681"/>
      <c r="DB37" s="681"/>
      <c r="DC37" s="685"/>
      <c r="DD37" s="656">
        <v>83673</v>
      </c>
      <c r="DE37" s="683"/>
      <c r="DF37" s="683"/>
      <c r="DG37" s="683"/>
      <c r="DH37" s="683"/>
      <c r="DI37" s="683"/>
      <c r="DJ37" s="683"/>
      <c r="DK37" s="684"/>
      <c r="DL37" s="656">
        <v>83673</v>
      </c>
      <c r="DM37" s="683"/>
      <c r="DN37" s="683"/>
      <c r="DO37" s="683"/>
      <c r="DP37" s="683"/>
      <c r="DQ37" s="683"/>
      <c r="DR37" s="683"/>
      <c r="DS37" s="683"/>
      <c r="DT37" s="683"/>
      <c r="DU37" s="683"/>
      <c r="DV37" s="684"/>
      <c r="DW37" s="652">
        <v>0.4</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1080480</v>
      </c>
      <c r="S38" s="648"/>
      <c r="T38" s="648"/>
      <c r="U38" s="648"/>
      <c r="V38" s="648"/>
      <c r="W38" s="648"/>
      <c r="X38" s="648"/>
      <c r="Y38" s="649"/>
      <c r="Z38" s="650">
        <v>2.5</v>
      </c>
      <c r="AA38" s="650"/>
      <c r="AB38" s="650"/>
      <c r="AC38" s="650"/>
      <c r="AD38" s="651">
        <v>120751</v>
      </c>
      <c r="AE38" s="651"/>
      <c r="AF38" s="651"/>
      <c r="AG38" s="651"/>
      <c r="AH38" s="651"/>
      <c r="AI38" s="651"/>
      <c r="AJ38" s="651"/>
      <c r="AK38" s="651"/>
      <c r="AL38" s="652">
        <v>0.6</v>
      </c>
      <c r="AM38" s="653"/>
      <c r="AN38" s="653"/>
      <c r="AO38" s="654"/>
      <c r="AQ38" s="725" t="s">
        <v>335</v>
      </c>
      <c r="AR38" s="726"/>
      <c r="AS38" s="726"/>
      <c r="AT38" s="726"/>
      <c r="AU38" s="726"/>
      <c r="AV38" s="726"/>
      <c r="AW38" s="726"/>
      <c r="AX38" s="726"/>
      <c r="AY38" s="727"/>
      <c r="AZ38" s="647">
        <v>249405</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8046</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2626887</v>
      </c>
      <c r="CS38" s="648"/>
      <c r="CT38" s="648"/>
      <c r="CU38" s="648"/>
      <c r="CV38" s="648"/>
      <c r="CW38" s="648"/>
      <c r="CX38" s="648"/>
      <c r="CY38" s="649"/>
      <c r="CZ38" s="652">
        <v>6.4</v>
      </c>
      <c r="DA38" s="681"/>
      <c r="DB38" s="681"/>
      <c r="DC38" s="685"/>
      <c r="DD38" s="656">
        <v>2172573</v>
      </c>
      <c r="DE38" s="648"/>
      <c r="DF38" s="648"/>
      <c r="DG38" s="648"/>
      <c r="DH38" s="648"/>
      <c r="DI38" s="648"/>
      <c r="DJ38" s="648"/>
      <c r="DK38" s="649"/>
      <c r="DL38" s="656">
        <v>2115469</v>
      </c>
      <c r="DM38" s="648"/>
      <c r="DN38" s="648"/>
      <c r="DO38" s="648"/>
      <c r="DP38" s="648"/>
      <c r="DQ38" s="648"/>
      <c r="DR38" s="648"/>
      <c r="DS38" s="648"/>
      <c r="DT38" s="648"/>
      <c r="DU38" s="648"/>
      <c r="DV38" s="649"/>
      <c r="DW38" s="652">
        <v>9.5</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2889900</v>
      </c>
      <c r="S39" s="648"/>
      <c r="T39" s="648"/>
      <c r="U39" s="648"/>
      <c r="V39" s="648"/>
      <c r="W39" s="648"/>
      <c r="X39" s="648"/>
      <c r="Y39" s="649"/>
      <c r="Z39" s="650">
        <v>6.7</v>
      </c>
      <c r="AA39" s="650"/>
      <c r="AB39" s="650"/>
      <c r="AC39" s="650"/>
      <c r="AD39" s="651" t="s">
        <v>234</v>
      </c>
      <c r="AE39" s="651"/>
      <c r="AF39" s="651"/>
      <c r="AG39" s="651"/>
      <c r="AH39" s="651"/>
      <c r="AI39" s="651"/>
      <c r="AJ39" s="651"/>
      <c r="AK39" s="651"/>
      <c r="AL39" s="652" t="s">
        <v>234</v>
      </c>
      <c r="AM39" s="653"/>
      <c r="AN39" s="653"/>
      <c r="AO39" s="654"/>
      <c r="AQ39" s="725" t="s">
        <v>339</v>
      </c>
      <c r="AR39" s="726"/>
      <c r="AS39" s="726"/>
      <c r="AT39" s="726"/>
      <c r="AU39" s="726"/>
      <c r="AV39" s="726"/>
      <c r="AW39" s="726"/>
      <c r="AX39" s="726"/>
      <c r="AY39" s="727"/>
      <c r="AZ39" s="647">
        <v>44852</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12374</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1165439</v>
      </c>
      <c r="CS39" s="683"/>
      <c r="CT39" s="683"/>
      <c r="CU39" s="683"/>
      <c r="CV39" s="683"/>
      <c r="CW39" s="683"/>
      <c r="CX39" s="683"/>
      <c r="CY39" s="684"/>
      <c r="CZ39" s="652">
        <v>2.8</v>
      </c>
      <c r="DA39" s="681"/>
      <c r="DB39" s="681"/>
      <c r="DC39" s="685"/>
      <c r="DD39" s="656">
        <v>964800</v>
      </c>
      <c r="DE39" s="683"/>
      <c r="DF39" s="683"/>
      <c r="DG39" s="683"/>
      <c r="DH39" s="683"/>
      <c r="DI39" s="683"/>
      <c r="DJ39" s="683"/>
      <c r="DK39" s="684"/>
      <c r="DL39" s="656" t="s">
        <v>234</v>
      </c>
      <c r="DM39" s="683"/>
      <c r="DN39" s="683"/>
      <c r="DO39" s="683"/>
      <c r="DP39" s="683"/>
      <c r="DQ39" s="683"/>
      <c r="DR39" s="683"/>
      <c r="DS39" s="683"/>
      <c r="DT39" s="683"/>
      <c r="DU39" s="683"/>
      <c r="DV39" s="684"/>
      <c r="DW39" s="652" t="s">
        <v>185</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v>40700</v>
      </c>
      <c r="S40" s="648"/>
      <c r="T40" s="648"/>
      <c r="U40" s="648"/>
      <c r="V40" s="648"/>
      <c r="W40" s="648"/>
      <c r="X40" s="648"/>
      <c r="Y40" s="649"/>
      <c r="Z40" s="650">
        <v>0.1</v>
      </c>
      <c r="AA40" s="650"/>
      <c r="AB40" s="650"/>
      <c r="AC40" s="650"/>
      <c r="AD40" s="651" t="s">
        <v>234</v>
      </c>
      <c r="AE40" s="651"/>
      <c r="AF40" s="651"/>
      <c r="AG40" s="651"/>
      <c r="AH40" s="651"/>
      <c r="AI40" s="651"/>
      <c r="AJ40" s="651"/>
      <c r="AK40" s="651"/>
      <c r="AL40" s="652" t="s">
        <v>185</v>
      </c>
      <c r="AM40" s="653"/>
      <c r="AN40" s="653"/>
      <c r="AO40" s="654"/>
      <c r="AQ40" s="725" t="s">
        <v>343</v>
      </c>
      <c r="AR40" s="726"/>
      <c r="AS40" s="726"/>
      <c r="AT40" s="726"/>
      <c r="AU40" s="726"/>
      <c r="AV40" s="726"/>
      <c r="AW40" s="726"/>
      <c r="AX40" s="726"/>
      <c r="AY40" s="727"/>
      <c r="AZ40" s="647" t="s">
        <v>185</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92</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1932412</v>
      </c>
      <c r="CS40" s="648"/>
      <c r="CT40" s="648"/>
      <c r="CU40" s="648"/>
      <c r="CV40" s="648"/>
      <c r="CW40" s="648"/>
      <c r="CX40" s="648"/>
      <c r="CY40" s="649"/>
      <c r="CZ40" s="652">
        <v>4.7</v>
      </c>
      <c r="DA40" s="681"/>
      <c r="DB40" s="681"/>
      <c r="DC40" s="685"/>
      <c r="DD40" s="656">
        <v>1226007</v>
      </c>
      <c r="DE40" s="648"/>
      <c r="DF40" s="648"/>
      <c r="DG40" s="648"/>
      <c r="DH40" s="648"/>
      <c r="DI40" s="648"/>
      <c r="DJ40" s="648"/>
      <c r="DK40" s="649"/>
      <c r="DL40" s="656">
        <v>276268</v>
      </c>
      <c r="DM40" s="648"/>
      <c r="DN40" s="648"/>
      <c r="DO40" s="648"/>
      <c r="DP40" s="648"/>
      <c r="DQ40" s="648"/>
      <c r="DR40" s="648"/>
      <c r="DS40" s="648"/>
      <c r="DT40" s="648"/>
      <c r="DU40" s="648"/>
      <c r="DV40" s="649"/>
      <c r="DW40" s="652">
        <v>1.2</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185</v>
      </c>
      <c r="S41" s="648"/>
      <c r="T41" s="648"/>
      <c r="U41" s="648"/>
      <c r="V41" s="648"/>
      <c r="W41" s="648"/>
      <c r="X41" s="648"/>
      <c r="Y41" s="649"/>
      <c r="Z41" s="650" t="s">
        <v>234</v>
      </c>
      <c r="AA41" s="650"/>
      <c r="AB41" s="650"/>
      <c r="AC41" s="650"/>
      <c r="AD41" s="651" t="s">
        <v>185</v>
      </c>
      <c r="AE41" s="651"/>
      <c r="AF41" s="651"/>
      <c r="AG41" s="651"/>
      <c r="AH41" s="651"/>
      <c r="AI41" s="651"/>
      <c r="AJ41" s="651"/>
      <c r="AK41" s="651"/>
      <c r="AL41" s="652" t="s">
        <v>185</v>
      </c>
      <c r="AM41" s="653"/>
      <c r="AN41" s="653"/>
      <c r="AO41" s="654"/>
      <c r="AQ41" s="725" t="s">
        <v>348</v>
      </c>
      <c r="AR41" s="726"/>
      <c r="AS41" s="726"/>
      <c r="AT41" s="726"/>
      <c r="AU41" s="726"/>
      <c r="AV41" s="726"/>
      <c r="AW41" s="726"/>
      <c r="AX41" s="726"/>
      <c r="AY41" s="727"/>
      <c r="AZ41" s="647">
        <v>451504</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234</v>
      </c>
      <c r="CS41" s="683"/>
      <c r="CT41" s="683"/>
      <c r="CU41" s="683"/>
      <c r="CV41" s="683"/>
      <c r="CW41" s="683"/>
      <c r="CX41" s="683"/>
      <c r="CY41" s="684"/>
      <c r="CZ41" s="652" t="s">
        <v>185</v>
      </c>
      <c r="DA41" s="681"/>
      <c r="DB41" s="681"/>
      <c r="DC41" s="685"/>
      <c r="DD41" s="656" t="s">
        <v>234</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753400</v>
      </c>
      <c r="S42" s="648"/>
      <c r="T42" s="648"/>
      <c r="U42" s="648"/>
      <c r="V42" s="648"/>
      <c r="W42" s="648"/>
      <c r="X42" s="648"/>
      <c r="Y42" s="649"/>
      <c r="Z42" s="650">
        <v>1.8</v>
      </c>
      <c r="AA42" s="650"/>
      <c r="AB42" s="650"/>
      <c r="AC42" s="650"/>
      <c r="AD42" s="651" t="s">
        <v>185</v>
      </c>
      <c r="AE42" s="651"/>
      <c r="AF42" s="651"/>
      <c r="AG42" s="651"/>
      <c r="AH42" s="651"/>
      <c r="AI42" s="651"/>
      <c r="AJ42" s="651"/>
      <c r="AK42" s="651"/>
      <c r="AL42" s="652" t="s">
        <v>234</v>
      </c>
      <c r="AM42" s="653"/>
      <c r="AN42" s="653"/>
      <c r="AO42" s="654"/>
      <c r="AQ42" s="746" t="s">
        <v>352</v>
      </c>
      <c r="AR42" s="747"/>
      <c r="AS42" s="747"/>
      <c r="AT42" s="747"/>
      <c r="AU42" s="747"/>
      <c r="AV42" s="747"/>
      <c r="AW42" s="747"/>
      <c r="AX42" s="747"/>
      <c r="AY42" s="748"/>
      <c r="AZ42" s="738">
        <v>2175383</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348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3359920</v>
      </c>
      <c r="CS42" s="648"/>
      <c r="CT42" s="648"/>
      <c r="CU42" s="648"/>
      <c r="CV42" s="648"/>
      <c r="CW42" s="648"/>
      <c r="CX42" s="648"/>
      <c r="CY42" s="649"/>
      <c r="CZ42" s="652">
        <v>8.1999999999999993</v>
      </c>
      <c r="DA42" s="653"/>
      <c r="DB42" s="653"/>
      <c r="DC42" s="665"/>
      <c r="DD42" s="656">
        <v>856979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42888826</v>
      </c>
      <c r="S43" s="739"/>
      <c r="T43" s="739"/>
      <c r="U43" s="739"/>
      <c r="V43" s="739"/>
      <c r="W43" s="739"/>
      <c r="X43" s="739"/>
      <c r="Y43" s="740"/>
      <c r="Z43" s="741">
        <v>100</v>
      </c>
      <c r="AA43" s="741"/>
      <c r="AB43" s="741"/>
      <c r="AC43" s="741"/>
      <c r="AD43" s="742">
        <v>21500023</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84144</v>
      </c>
      <c r="CS43" s="683"/>
      <c r="CT43" s="683"/>
      <c r="CU43" s="683"/>
      <c r="CV43" s="683"/>
      <c r="CW43" s="683"/>
      <c r="CX43" s="683"/>
      <c r="CY43" s="684"/>
      <c r="CZ43" s="652">
        <v>0.2</v>
      </c>
      <c r="DA43" s="681"/>
      <c r="DB43" s="681"/>
      <c r="DC43" s="685"/>
      <c r="DD43" s="656">
        <v>84144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3285456</v>
      </c>
      <c r="CS44" s="648"/>
      <c r="CT44" s="648"/>
      <c r="CU44" s="648"/>
      <c r="CV44" s="648"/>
      <c r="CW44" s="648"/>
      <c r="CX44" s="648"/>
      <c r="CY44" s="649"/>
      <c r="CZ44" s="652">
        <v>8</v>
      </c>
      <c r="DA44" s="653"/>
      <c r="DB44" s="653"/>
      <c r="DC44" s="665"/>
      <c r="DD44" s="656">
        <v>829048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838397</v>
      </c>
      <c r="CS45" s="683"/>
      <c r="CT45" s="683"/>
      <c r="CU45" s="683"/>
      <c r="CV45" s="683"/>
      <c r="CW45" s="683"/>
      <c r="CX45" s="683"/>
      <c r="CY45" s="684"/>
      <c r="CZ45" s="652">
        <v>2</v>
      </c>
      <c r="DA45" s="681"/>
      <c r="DB45" s="681"/>
      <c r="DC45" s="685"/>
      <c r="DD45" s="656">
        <v>42802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2352336</v>
      </c>
      <c r="CS46" s="648"/>
      <c r="CT46" s="648"/>
      <c r="CU46" s="648"/>
      <c r="CV46" s="648"/>
      <c r="CW46" s="648"/>
      <c r="CX46" s="648"/>
      <c r="CY46" s="649"/>
      <c r="CZ46" s="652">
        <v>5.7</v>
      </c>
      <c r="DA46" s="653"/>
      <c r="DB46" s="653"/>
      <c r="DC46" s="665"/>
      <c r="DD46" s="656">
        <v>777663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74464</v>
      </c>
      <c r="CS47" s="683"/>
      <c r="CT47" s="683"/>
      <c r="CU47" s="683"/>
      <c r="CV47" s="683"/>
      <c r="CW47" s="683"/>
      <c r="CX47" s="683"/>
      <c r="CY47" s="684"/>
      <c r="CZ47" s="652">
        <v>0.2</v>
      </c>
      <c r="DA47" s="681"/>
      <c r="DB47" s="681"/>
      <c r="DC47" s="685"/>
      <c r="DD47" s="656">
        <v>27931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185</v>
      </c>
      <c r="CS48" s="648"/>
      <c r="CT48" s="648"/>
      <c r="CU48" s="648"/>
      <c r="CV48" s="648"/>
      <c r="CW48" s="648"/>
      <c r="CX48" s="648"/>
      <c r="CY48" s="649"/>
      <c r="CZ48" s="652" t="s">
        <v>234</v>
      </c>
      <c r="DA48" s="653"/>
      <c r="DB48" s="653"/>
      <c r="DC48" s="665"/>
      <c r="DD48" s="656" t="s">
        <v>185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40981938</v>
      </c>
      <c r="CS49" s="718"/>
      <c r="CT49" s="718"/>
      <c r="CU49" s="718"/>
      <c r="CV49" s="718"/>
      <c r="CW49" s="718"/>
      <c r="CX49" s="718"/>
      <c r="CY49" s="749"/>
      <c r="CZ49" s="743">
        <v>100</v>
      </c>
      <c r="DA49" s="750"/>
      <c r="DB49" s="750"/>
      <c r="DC49" s="751"/>
      <c r="DD49" s="752">
        <v>25567086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BCmzsL9XhdMEPq7smt1WGPRbVi5sg+X1bOrHUs+tOpmMSiOFv6szEkOx+ja2l1H84UB4gXLonZWumxy19tPEw==" saltValue="dGnMK/Qb6rbRgK+HWcgM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42813</v>
      </c>
      <c r="R7" s="783"/>
      <c r="S7" s="783"/>
      <c r="T7" s="783"/>
      <c r="U7" s="783"/>
      <c r="V7" s="783">
        <v>40916</v>
      </c>
      <c r="W7" s="783"/>
      <c r="X7" s="783"/>
      <c r="Y7" s="783"/>
      <c r="Z7" s="783"/>
      <c r="AA7" s="783">
        <v>1896</v>
      </c>
      <c r="AB7" s="783"/>
      <c r="AC7" s="783"/>
      <c r="AD7" s="783"/>
      <c r="AE7" s="784"/>
      <c r="AF7" s="785">
        <v>1817</v>
      </c>
      <c r="AG7" s="786"/>
      <c r="AH7" s="786"/>
      <c r="AI7" s="786"/>
      <c r="AJ7" s="787"/>
      <c r="AK7" s="822">
        <v>18</v>
      </c>
      <c r="AL7" s="823"/>
      <c r="AM7" s="823"/>
      <c r="AN7" s="823"/>
      <c r="AO7" s="823"/>
      <c r="AP7" s="823">
        <v>33838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603</v>
      </c>
      <c r="BT7" s="827"/>
      <c r="BU7" s="827"/>
      <c r="BV7" s="827"/>
      <c r="BW7" s="827"/>
      <c r="BX7" s="827"/>
      <c r="BY7" s="827"/>
      <c r="BZ7" s="827"/>
      <c r="CA7" s="827"/>
      <c r="CB7" s="827"/>
      <c r="CC7" s="827"/>
      <c r="CD7" s="827"/>
      <c r="CE7" s="827"/>
      <c r="CF7" s="827"/>
      <c r="CG7" s="828"/>
      <c r="CH7" s="819">
        <v>1</v>
      </c>
      <c r="CI7" s="820"/>
      <c r="CJ7" s="820"/>
      <c r="CK7" s="820"/>
      <c r="CL7" s="821"/>
      <c r="CM7" s="819">
        <v>132</v>
      </c>
      <c r="CN7" s="820"/>
      <c r="CO7" s="820"/>
      <c r="CP7" s="820"/>
      <c r="CQ7" s="821"/>
      <c r="CR7" s="819">
        <v>100</v>
      </c>
      <c r="CS7" s="820"/>
      <c r="CT7" s="820"/>
      <c r="CU7" s="820"/>
      <c r="CV7" s="821"/>
      <c r="CW7" s="819">
        <v>7</v>
      </c>
      <c r="CX7" s="820"/>
      <c r="CY7" s="820"/>
      <c r="CZ7" s="820"/>
      <c r="DA7" s="821"/>
      <c r="DB7" s="819" t="s">
        <v>606</v>
      </c>
      <c r="DC7" s="820"/>
      <c r="DD7" s="820"/>
      <c r="DE7" s="820"/>
      <c r="DF7" s="821"/>
      <c r="DG7" s="819" t="s">
        <v>606</v>
      </c>
      <c r="DH7" s="820"/>
      <c r="DI7" s="820"/>
      <c r="DJ7" s="820"/>
      <c r="DK7" s="821"/>
      <c r="DL7" s="819" t="s">
        <v>606</v>
      </c>
      <c r="DM7" s="820"/>
      <c r="DN7" s="820"/>
      <c r="DO7" s="820"/>
      <c r="DP7" s="821"/>
      <c r="DQ7" s="819" t="s">
        <v>606</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v>
      </c>
      <c r="R8" s="807"/>
      <c r="S8" s="807"/>
      <c r="T8" s="807"/>
      <c r="U8" s="807"/>
      <c r="V8" s="807">
        <v>1</v>
      </c>
      <c r="W8" s="807"/>
      <c r="X8" s="807"/>
      <c r="Y8" s="807"/>
      <c r="Z8" s="807"/>
      <c r="AA8" s="807" t="s">
        <v>585</v>
      </c>
      <c r="AB8" s="807"/>
      <c r="AC8" s="807"/>
      <c r="AD8" s="807"/>
      <c r="AE8" s="808"/>
      <c r="AF8" s="809" t="s">
        <v>185</v>
      </c>
      <c r="AG8" s="810"/>
      <c r="AH8" s="810"/>
      <c r="AI8" s="810"/>
      <c r="AJ8" s="811"/>
      <c r="AK8" s="812" t="s">
        <v>605</v>
      </c>
      <c r="AL8" s="813"/>
      <c r="AM8" s="813"/>
      <c r="AN8" s="813"/>
      <c r="AO8" s="813"/>
      <c r="AP8" s="813" t="s">
        <v>585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604</v>
      </c>
      <c r="BT8" s="817"/>
      <c r="BU8" s="817"/>
      <c r="BV8" s="817"/>
      <c r="BW8" s="817"/>
      <c r="BX8" s="817"/>
      <c r="BY8" s="817"/>
      <c r="BZ8" s="817"/>
      <c r="CA8" s="817"/>
      <c r="CB8" s="817"/>
      <c r="CC8" s="817"/>
      <c r="CD8" s="817"/>
      <c r="CE8" s="817"/>
      <c r="CF8" s="817"/>
      <c r="CG8" s="818"/>
      <c r="CH8" s="829">
        <v>10</v>
      </c>
      <c r="CI8" s="830"/>
      <c r="CJ8" s="830"/>
      <c r="CK8" s="830"/>
      <c r="CL8" s="831"/>
      <c r="CM8" s="829">
        <v>92</v>
      </c>
      <c r="CN8" s="830"/>
      <c r="CO8" s="830"/>
      <c r="CP8" s="830"/>
      <c r="CQ8" s="831"/>
      <c r="CR8" s="829">
        <v>28</v>
      </c>
      <c r="CS8" s="830"/>
      <c r="CT8" s="830"/>
      <c r="CU8" s="830"/>
      <c r="CV8" s="831"/>
      <c r="CW8" s="829">
        <v>2</v>
      </c>
      <c r="CX8" s="830"/>
      <c r="CY8" s="830"/>
      <c r="CZ8" s="830"/>
      <c r="DA8" s="831"/>
      <c r="DB8" s="829" t="s">
        <v>606</v>
      </c>
      <c r="DC8" s="830"/>
      <c r="DD8" s="830"/>
      <c r="DE8" s="830"/>
      <c r="DF8" s="831"/>
      <c r="DG8" s="829" t="s">
        <v>607</v>
      </c>
      <c r="DH8" s="830"/>
      <c r="DI8" s="830"/>
      <c r="DJ8" s="830"/>
      <c r="DK8" s="831"/>
      <c r="DL8" s="829" t="s">
        <v>606</v>
      </c>
      <c r="DM8" s="830"/>
      <c r="DN8" s="830"/>
      <c r="DO8" s="830"/>
      <c r="DP8" s="831"/>
      <c r="DQ8" s="829" t="s">
        <v>606</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416</v>
      </c>
      <c r="R9" s="807"/>
      <c r="S9" s="807"/>
      <c r="T9" s="807"/>
      <c r="U9" s="807"/>
      <c r="V9" s="807">
        <v>406</v>
      </c>
      <c r="W9" s="807"/>
      <c r="X9" s="807"/>
      <c r="Y9" s="807"/>
      <c r="Z9" s="807"/>
      <c r="AA9" s="807">
        <v>10</v>
      </c>
      <c r="AB9" s="807"/>
      <c r="AC9" s="807"/>
      <c r="AD9" s="807"/>
      <c r="AE9" s="808"/>
      <c r="AF9" s="809">
        <v>10</v>
      </c>
      <c r="AG9" s="810"/>
      <c r="AH9" s="810"/>
      <c r="AI9" s="810"/>
      <c r="AJ9" s="811"/>
      <c r="AK9" s="812" t="s">
        <v>585</v>
      </c>
      <c r="AL9" s="813"/>
      <c r="AM9" s="813"/>
      <c r="AN9" s="813"/>
      <c r="AO9" s="813"/>
      <c r="AP9" s="813">
        <v>79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14</v>
      </c>
      <c r="R10" s="807"/>
      <c r="S10" s="807"/>
      <c r="T10" s="807"/>
      <c r="U10" s="807"/>
      <c r="V10" s="807">
        <v>13</v>
      </c>
      <c r="W10" s="807"/>
      <c r="X10" s="807"/>
      <c r="Y10" s="807"/>
      <c r="Z10" s="807"/>
      <c r="AA10" s="807">
        <v>1</v>
      </c>
      <c r="AB10" s="807"/>
      <c r="AC10" s="807"/>
      <c r="AD10" s="807"/>
      <c r="AE10" s="808"/>
      <c r="AF10" s="809">
        <v>1</v>
      </c>
      <c r="AG10" s="810"/>
      <c r="AH10" s="810"/>
      <c r="AI10" s="810"/>
      <c r="AJ10" s="811"/>
      <c r="AK10" s="812" t="s">
        <v>585</v>
      </c>
      <c r="AL10" s="813"/>
      <c r="AM10" s="813"/>
      <c r="AN10" s="813"/>
      <c r="AO10" s="813"/>
      <c r="AP10" s="813">
        <v>18</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42889</v>
      </c>
      <c r="R23" s="842"/>
      <c r="S23" s="842"/>
      <c r="T23" s="842"/>
      <c r="U23" s="842"/>
      <c r="V23" s="842">
        <v>40982</v>
      </c>
      <c r="W23" s="842"/>
      <c r="X23" s="842"/>
      <c r="Y23" s="842"/>
      <c r="Z23" s="842"/>
      <c r="AA23" s="842">
        <v>1907</v>
      </c>
      <c r="AB23" s="842"/>
      <c r="AC23" s="842"/>
      <c r="AD23" s="842"/>
      <c r="AE23" s="843"/>
      <c r="AF23" s="844">
        <v>1827</v>
      </c>
      <c r="AG23" s="842"/>
      <c r="AH23" s="842"/>
      <c r="AI23" s="842"/>
      <c r="AJ23" s="845"/>
      <c r="AK23" s="846"/>
      <c r="AL23" s="847"/>
      <c r="AM23" s="847"/>
      <c r="AN23" s="847"/>
      <c r="AO23" s="847"/>
      <c r="AP23" s="842">
        <v>33934</v>
      </c>
      <c r="AQ23" s="842"/>
      <c r="AR23" s="842"/>
      <c r="AS23" s="842"/>
      <c r="AT23" s="842"/>
      <c r="AU23" s="848"/>
      <c r="AV23" s="848"/>
      <c r="AW23" s="848"/>
      <c r="AX23" s="848"/>
      <c r="AY23" s="849"/>
      <c r="AZ23" s="857" t="s">
        <v>185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6214</v>
      </c>
      <c r="R28" s="871"/>
      <c r="S28" s="871"/>
      <c r="T28" s="871"/>
      <c r="U28" s="871"/>
      <c r="V28" s="871">
        <v>5983</v>
      </c>
      <c r="W28" s="871"/>
      <c r="X28" s="871"/>
      <c r="Y28" s="871"/>
      <c r="Z28" s="871"/>
      <c r="AA28" s="871">
        <v>231</v>
      </c>
      <c r="AB28" s="871"/>
      <c r="AC28" s="871"/>
      <c r="AD28" s="871"/>
      <c r="AE28" s="872"/>
      <c r="AF28" s="873">
        <v>231</v>
      </c>
      <c r="AG28" s="871"/>
      <c r="AH28" s="871"/>
      <c r="AI28" s="871"/>
      <c r="AJ28" s="874"/>
      <c r="AK28" s="875">
        <v>452</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771</v>
      </c>
      <c r="R29" s="807"/>
      <c r="S29" s="807"/>
      <c r="T29" s="807"/>
      <c r="U29" s="807"/>
      <c r="V29" s="807">
        <v>771</v>
      </c>
      <c r="W29" s="807"/>
      <c r="X29" s="807"/>
      <c r="Y29" s="807"/>
      <c r="Z29" s="807"/>
      <c r="AA29" s="807">
        <v>0</v>
      </c>
      <c r="AB29" s="807"/>
      <c r="AC29" s="807"/>
      <c r="AD29" s="807"/>
      <c r="AE29" s="808"/>
      <c r="AF29" s="809">
        <v>0</v>
      </c>
      <c r="AG29" s="810"/>
      <c r="AH29" s="810"/>
      <c r="AI29" s="810"/>
      <c r="AJ29" s="811"/>
      <c r="AK29" s="878">
        <v>216</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7977</v>
      </c>
      <c r="R30" s="807"/>
      <c r="S30" s="807"/>
      <c r="T30" s="807"/>
      <c r="U30" s="807"/>
      <c r="V30" s="807">
        <v>7813</v>
      </c>
      <c r="W30" s="807"/>
      <c r="X30" s="807"/>
      <c r="Y30" s="807"/>
      <c r="Z30" s="807"/>
      <c r="AA30" s="807">
        <v>164</v>
      </c>
      <c r="AB30" s="807"/>
      <c r="AC30" s="807"/>
      <c r="AD30" s="807"/>
      <c r="AE30" s="808"/>
      <c r="AF30" s="809">
        <v>164</v>
      </c>
      <c r="AG30" s="810"/>
      <c r="AH30" s="810"/>
      <c r="AI30" s="810"/>
      <c r="AJ30" s="811"/>
      <c r="AK30" s="878">
        <v>1206</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1062</v>
      </c>
      <c r="R31" s="807"/>
      <c r="S31" s="807"/>
      <c r="T31" s="807"/>
      <c r="U31" s="807"/>
      <c r="V31" s="807">
        <v>983</v>
      </c>
      <c r="W31" s="807"/>
      <c r="X31" s="807"/>
      <c r="Y31" s="807"/>
      <c r="Z31" s="807"/>
      <c r="AA31" s="807">
        <v>79</v>
      </c>
      <c r="AB31" s="807"/>
      <c r="AC31" s="807"/>
      <c r="AD31" s="807"/>
      <c r="AE31" s="808"/>
      <c r="AF31" s="809">
        <v>592</v>
      </c>
      <c r="AG31" s="810"/>
      <c r="AH31" s="810"/>
      <c r="AI31" s="810"/>
      <c r="AJ31" s="811"/>
      <c r="AK31" s="878" t="s">
        <v>585</v>
      </c>
      <c r="AL31" s="879"/>
      <c r="AM31" s="879"/>
      <c r="AN31" s="879"/>
      <c r="AO31" s="879"/>
      <c r="AP31" s="879">
        <v>5404</v>
      </c>
      <c r="AQ31" s="879"/>
      <c r="AR31" s="879"/>
      <c r="AS31" s="879"/>
      <c r="AT31" s="879"/>
      <c r="AU31" s="879">
        <v>162</v>
      </c>
      <c r="AV31" s="879"/>
      <c r="AW31" s="879"/>
      <c r="AX31" s="879"/>
      <c r="AY31" s="879"/>
      <c r="AZ31" s="880" t="s">
        <v>585</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317</v>
      </c>
      <c r="R32" s="807"/>
      <c r="S32" s="807"/>
      <c r="T32" s="807"/>
      <c r="U32" s="807"/>
      <c r="V32" s="807">
        <v>317</v>
      </c>
      <c r="W32" s="807"/>
      <c r="X32" s="807"/>
      <c r="Y32" s="807"/>
      <c r="Z32" s="807"/>
      <c r="AA32" s="807">
        <v>0</v>
      </c>
      <c r="AB32" s="807"/>
      <c r="AC32" s="807"/>
      <c r="AD32" s="807"/>
      <c r="AE32" s="808"/>
      <c r="AF32" s="809">
        <v>11</v>
      </c>
      <c r="AG32" s="810"/>
      <c r="AH32" s="810"/>
      <c r="AI32" s="810"/>
      <c r="AJ32" s="811"/>
      <c r="AK32" s="878" t="s">
        <v>585</v>
      </c>
      <c r="AL32" s="879"/>
      <c r="AM32" s="879"/>
      <c r="AN32" s="879"/>
      <c r="AO32" s="879"/>
      <c r="AP32" s="879">
        <v>1875</v>
      </c>
      <c r="AQ32" s="879"/>
      <c r="AR32" s="879"/>
      <c r="AS32" s="879"/>
      <c r="AT32" s="879"/>
      <c r="AU32" s="879">
        <v>1247</v>
      </c>
      <c r="AV32" s="879"/>
      <c r="AW32" s="879"/>
      <c r="AX32" s="879"/>
      <c r="AY32" s="879"/>
      <c r="AZ32" s="880" t="s">
        <v>608</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4071</v>
      </c>
      <c r="R33" s="807"/>
      <c r="S33" s="807"/>
      <c r="T33" s="807"/>
      <c r="U33" s="807"/>
      <c r="V33" s="807">
        <v>4068</v>
      </c>
      <c r="W33" s="807"/>
      <c r="X33" s="807"/>
      <c r="Y33" s="807"/>
      <c r="Z33" s="807"/>
      <c r="AA33" s="807">
        <v>3</v>
      </c>
      <c r="AB33" s="807"/>
      <c r="AC33" s="807"/>
      <c r="AD33" s="807"/>
      <c r="AE33" s="808"/>
      <c r="AF33" s="809">
        <v>270</v>
      </c>
      <c r="AG33" s="810"/>
      <c r="AH33" s="810"/>
      <c r="AI33" s="810"/>
      <c r="AJ33" s="811"/>
      <c r="AK33" s="878" t="s">
        <v>585</v>
      </c>
      <c r="AL33" s="879"/>
      <c r="AM33" s="879"/>
      <c r="AN33" s="879"/>
      <c r="AO33" s="879"/>
      <c r="AP33" s="879">
        <v>33213</v>
      </c>
      <c r="AQ33" s="879"/>
      <c r="AR33" s="879"/>
      <c r="AS33" s="879"/>
      <c r="AT33" s="879"/>
      <c r="AU33" s="879">
        <v>30125</v>
      </c>
      <c r="AV33" s="879"/>
      <c r="AW33" s="879"/>
      <c r="AX33" s="879"/>
      <c r="AY33" s="879"/>
      <c r="AZ33" s="880" t="s">
        <v>585</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1268</v>
      </c>
      <c r="AG63" s="890"/>
      <c r="AH63" s="890"/>
      <c r="AI63" s="890"/>
      <c r="AJ63" s="891"/>
      <c r="AK63" s="892"/>
      <c r="AL63" s="887"/>
      <c r="AM63" s="887"/>
      <c r="AN63" s="887"/>
      <c r="AO63" s="887"/>
      <c r="AP63" s="890">
        <v>40492</v>
      </c>
      <c r="AQ63" s="890"/>
      <c r="AR63" s="890"/>
      <c r="AS63" s="890"/>
      <c r="AT63" s="890"/>
      <c r="AU63" s="890">
        <v>31534</v>
      </c>
      <c r="AV63" s="890"/>
      <c r="AW63" s="890"/>
      <c r="AX63" s="890"/>
      <c r="AY63" s="890"/>
      <c r="AZ63" s="894"/>
      <c r="BA63" s="894"/>
      <c r="BB63" s="894"/>
      <c r="BC63" s="894"/>
      <c r="BD63" s="894"/>
      <c r="BE63" s="895" t="s">
        <v>609</v>
      </c>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402</v>
      </c>
      <c r="AQ66" s="766"/>
      <c r="AR66" s="766"/>
      <c r="AS66" s="766"/>
      <c r="AT66" s="767"/>
      <c r="AU66" s="765" t="s">
        <v>420</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600</v>
      </c>
      <c r="C68" s="918"/>
      <c r="D68" s="918"/>
      <c r="E68" s="918"/>
      <c r="F68" s="918"/>
      <c r="G68" s="918"/>
      <c r="H68" s="918"/>
      <c r="I68" s="918"/>
      <c r="J68" s="918"/>
      <c r="K68" s="918"/>
      <c r="L68" s="918"/>
      <c r="M68" s="918"/>
      <c r="N68" s="918"/>
      <c r="O68" s="918"/>
      <c r="P68" s="919"/>
      <c r="Q68" s="920">
        <v>1081</v>
      </c>
      <c r="R68" s="914"/>
      <c r="S68" s="914"/>
      <c r="T68" s="914"/>
      <c r="U68" s="914"/>
      <c r="V68" s="914">
        <v>888</v>
      </c>
      <c r="W68" s="914"/>
      <c r="X68" s="914"/>
      <c r="Y68" s="914"/>
      <c r="Z68" s="914"/>
      <c r="AA68" s="914">
        <v>193</v>
      </c>
      <c r="AB68" s="914"/>
      <c r="AC68" s="914"/>
      <c r="AD68" s="914"/>
      <c r="AE68" s="914"/>
      <c r="AF68" s="914">
        <v>193</v>
      </c>
      <c r="AG68" s="914"/>
      <c r="AH68" s="914"/>
      <c r="AI68" s="914"/>
      <c r="AJ68" s="914"/>
      <c r="AK68" s="914" t="s">
        <v>520</v>
      </c>
      <c r="AL68" s="914"/>
      <c r="AM68" s="914"/>
      <c r="AN68" s="914"/>
      <c r="AO68" s="914"/>
      <c r="AP68" s="914">
        <v>2103</v>
      </c>
      <c r="AQ68" s="914"/>
      <c r="AR68" s="914"/>
      <c r="AS68" s="914"/>
      <c r="AT68" s="914"/>
      <c r="AU68" s="914">
        <v>378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601</v>
      </c>
      <c r="C69" s="922"/>
      <c r="D69" s="922"/>
      <c r="E69" s="922"/>
      <c r="F69" s="922"/>
      <c r="G69" s="922"/>
      <c r="H69" s="922"/>
      <c r="I69" s="922"/>
      <c r="J69" s="922"/>
      <c r="K69" s="922"/>
      <c r="L69" s="922"/>
      <c r="M69" s="922"/>
      <c r="N69" s="922"/>
      <c r="O69" s="922"/>
      <c r="P69" s="923"/>
      <c r="Q69" s="924">
        <v>437</v>
      </c>
      <c r="R69" s="879"/>
      <c r="S69" s="879"/>
      <c r="T69" s="879"/>
      <c r="U69" s="879"/>
      <c r="V69" s="879">
        <v>437</v>
      </c>
      <c r="W69" s="879"/>
      <c r="X69" s="879"/>
      <c r="Y69" s="879"/>
      <c r="Z69" s="879"/>
      <c r="AA69" s="879">
        <v>0</v>
      </c>
      <c r="AB69" s="879"/>
      <c r="AC69" s="879"/>
      <c r="AD69" s="879"/>
      <c r="AE69" s="879"/>
      <c r="AF69" s="879">
        <v>0</v>
      </c>
      <c r="AG69" s="879"/>
      <c r="AH69" s="879"/>
      <c r="AI69" s="879"/>
      <c r="AJ69" s="879"/>
      <c r="AK69" s="879">
        <v>1</v>
      </c>
      <c r="AL69" s="879"/>
      <c r="AM69" s="879"/>
      <c r="AN69" s="879"/>
      <c r="AO69" s="879"/>
      <c r="AP69" s="879">
        <v>428</v>
      </c>
      <c r="AQ69" s="879"/>
      <c r="AR69" s="879"/>
      <c r="AS69" s="879"/>
      <c r="AT69" s="879"/>
      <c r="AU69" s="879" t="s">
        <v>610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c r="D70" s="922"/>
      <c r="E70" s="922"/>
      <c r="F70" s="922"/>
      <c r="G70" s="922"/>
      <c r="H70" s="922"/>
      <c r="I70" s="922"/>
      <c r="J70" s="922"/>
      <c r="K70" s="922"/>
      <c r="L70" s="922"/>
      <c r="M70" s="922"/>
      <c r="N70" s="922"/>
      <c r="O70" s="922"/>
      <c r="P70" s="923"/>
      <c r="Q70" s="924">
        <v>61</v>
      </c>
      <c r="R70" s="879"/>
      <c r="S70" s="879"/>
      <c r="T70" s="879"/>
      <c r="U70" s="879"/>
      <c r="V70" s="879">
        <v>56</v>
      </c>
      <c r="W70" s="879"/>
      <c r="X70" s="879"/>
      <c r="Y70" s="879"/>
      <c r="Z70" s="879"/>
      <c r="AA70" s="879">
        <v>5</v>
      </c>
      <c r="AB70" s="879"/>
      <c r="AC70" s="879"/>
      <c r="AD70" s="879"/>
      <c r="AE70" s="879"/>
      <c r="AF70" s="879">
        <v>5</v>
      </c>
      <c r="AG70" s="879"/>
      <c r="AH70" s="879"/>
      <c r="AI70" s="879"/>
      <c r="AJ70" s="879"/>
      <c r="AK70" s="879">
        <v>33</v>
      </c>
      <c r="AL70" s="879"/>
      <c r="AM70" s="879"/>
      <c r="AN70" s="879"/>
      <c r="AO70" s="879"/>
      <c r="AP70" s="879" t="s">
        <v>520</v>
      </c>
      <c r="AQ70" s="879"/>
      <c r="AR70" s="879"/>
      <c r="AS70" s="879"/>
      <c r="AT70" s="879"/>
      <c r="AU70" s="879" t="s">
        <v>520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709</v>
      </c>
      <c r="R71" s="879"/>
      <c r="S71" s="879"/>
      <c r="T71" s="879"/>
      <c r="U71" s="879"/>
      <c r="V71" s="879">
        <v>658</v>
      </c>
      <c r="W71" s="879"/>
      <c r="X71" s="879"/>
      <c r="Y71" s="879"/>
      <c r="Z71" s="879"/>
      <c r="AA71" s="879">
        <v>51</v>
      </c>
      <c r="AB71" s="879"/>
      <c r="AC71" s="879"/>
      <c r="AD71" s="879"/>
      <c r="AE71" s="879"/>
      <c r="AF71" s="879">
        <v>51</v>
      </c>
      <c r="AG71" s="879"/>
      <c r="AH71" s="879"/>
      <c r="AI71" s="879"/>
      <c r="AJ71" s="879"/>
      <c r="AK71" s="879">
        <v>173</v>
      </c>
      <c r="AL71" s="879"/>
      <c r="AM71" s="879"/>
      <c r="AN71" s="879"/>
      <c r="AO71" s="879"/>
      <c r="AP71" s="879" t="s">
        <v>520</v>
      </c>
      <c r="AQ71" s="879"/>
      <c r="AR71" s="879"/>
      <c r="AS71" s="879"/>
      <c r="AT71" s="879"/>
      <c r="AU71" s="879" t="s">
        <v>520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5776</v>
      </c>
      <c r="R72" s="879"/>
      <c r="S72" s="879"/>
      <c r="T72" s="879"/>
      <c r="U72" s="879"/>
      <c r="V72" s="879">
        <v>4844</v>
      </c>
      <c r="W72" s="879"/>
      <c r="X72" s="879"/>
      <c r="Y72" s="879"/>
      <c r="Z72" s="879"/>
      <c r="AA72" s="879">
        <v>932</v>
      </c>
      <c r="AB72" s="879"/>
      <c r="AC72" s="879"/>
      <c r="AD72" s="879"/>
      <c r="AE72" s="879"/>
      <c r="AF72" s="879">
        <v>932</v>
      </c>
      <c r="AG72" s="879"/>
      <c r="AH72" s="879"/>
      <c r="AI72" s="879"/>
      <c r="AJ72" s="879"/>
      <c r="AK72" s="879" t="s">
        <v>520</v>
      </c>
      <c r="AL72" s="879"/>
      <c r="AM72" s="879"/>
      <c r="AN72" s="879"/>
      <c r="AO72" s="879"/>
      <c r="AP72" s="879" t="s">
        <v>520</v>
      </c>
      <c r="AQ72" s="879"/>
      <c r="AR72" s="879"/>
      <c r="AS72" s="879"/>
      <c r="AT72" s="879"/>
      <c r="AU72" s="879" t="s">
        <v>520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1737</v>
      </c>
      <c r="R73" s="879"/>
      <c r="S73" s="879"/>
      <c r="T73" s="879"/>
      <c r="U73" s="879"/>
      <c r="V73" s="879">
        <v>1733</v>
      </c>
      <c r="W73" s="879"/>
      <c r="X73" s="879"/>
      <c r="Y73" s="879"/>
      <c r="Z73" s="879"/>
      <c r="AA73" s="879">
        <v>5</v>
      </c>
      <c r="AB73" s="879"/>
      <c r="AC73" s="879"/>
      <c r="AD73" s="879"/>
      <c r="AE73" s="879"/>
      <c r="AF73" s="879">
        <v>5</v>
      </c>
      <c r="AG73" s="879"/>
      <c r="AH73" s="879"/>
      <c r="AI73" s="879"/>
      <c r="AJ73" s="879"/>
      <c r="AK73" s="879">
        <v>42</v>
      </c>
      <c r="AL73" s="879"/>
      <c r="AM73" s="879"/>
      <c r="AN73" s="879"/>
      <c r="AO73" s="879"/>
      <c r="AP73" s="879" t="s">
        <v>520</v>
      </c>
      <c r="AQ73" s="879"/>
      <c r="AR73" s="879"/>
      <c r="AS73" s="879"/>
      <c r="AT73" s="879"/>
      <c r="AU73" s="879" t="s">
        <v>520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595</v>
      </c>
      <c r="C74" s="922"/>
      <c r="D74" s="922"/>
      <c r="E74" s="922"/>
      <c r="F74" s="922"/>
      <c r="G74" s="922"/>
      <c r="H74" s="922"/>
      <c r="I74" s="922"/>
      <c r="J74" s="922"/>
      <c r="K74" s="922"/>
      <c r="L74" s="922"/>
      <c r="M74" s="922"/>
      <c r="N74" s="922"/>
      <c r="O74" s="922"/>
      <c r="P74" s="923"/>
      <c r="Q74" s="924">
        <v>3</v>
      </c>
      <c r="R74" s="879"/>
      <c r="S74" s="879"/>
      <c r="T74" s="879"/>
      <c r="U74" s="879"/>
      <c r="V74" s="879">
        <v>2</v>
      </c>
      <c r="W74" s="879"/>
      <c r="X74" s="879"/>
      <c r="Y74" s="879"/>
      <c r="Z74" s="879"/>
      <c r="AA74" s="879">
        <v>1</v>
      </c>
      <c r="AB74" s="879"/>
      <c r="AC74" s="879"/>
      <c r="AD74" s="879"/>
      <c r="AE74" s="879"/>
      <c r="AF74" s="879">
        <v>1</v>
      </c>
      <c r="AG74" s="879"/>
      <c r="AH74" s="879"/>
      <c r="AI74" s="879"/>
      <c r="AJ74" s="879"/>
      <c r="AK74" s="879" t="s">
        <v>520</v>
      </c>
      <c r="AL74" s="879"/>
      <c r="AM74" s="879"/>
      <c r="AN74" s="879"/>
      <c r="AO74" s="879"/>
      <c r="AP74" s="879" t="s">
        <v>520</v>
      </c>
      <c r="AQ74" s="879"/>
      <c r="AR74" s="879"/>
      <c r="AS74" s="879"/>
      <c r="AT74" s="879"/>
      <c r="AU74" s="879" t="s">
        <v>520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596</v>
      </c>
      <c r="C75" s="922"/>
      <c r="D75" s="922"/>
      <c r="E75" s="922"/>
      <c r="F75" s="922"/>
      <c r="G75" s="922"/>
      <c r="H75" s="922"/>
      <c r="I75" s="922"/>
      <c r="J75" s="922"/>
      <c r="K75" s="922"/>
      <c r="L75" s="922"/>
      <c r="M75" s="922"/>
      <c r="N75" s="922"/>
      <c r="O75" s="922"/>
      <c r="P75" s="923"/>
      <c r="Q75" s="927">
        <v>12</v>
      </c>
      <c r="R75" s="928"/>
      <c r="S75" s="928"/>
      <c r="T75" s="928"/>
      <c r="U75" s="878"/>
      <c r="V75" s="929">
        <v>9</v>
      </c>
      <c r="W75" s="928"/>
      <c r="X75" s="928"/>
      <c r="Y75" s="928"/>
      <c r="Z75" s="878"/>
      <c r="AA75" s="929">
        <v>3</v>
      </c>
      <c r="AB75" s="928"/>
      <c r="AC75" s="928"/>
      <c r="AD75" s="928"/>
      <c r="AE75" s="878"/>
      <c r="AF75" s="929">
        <v>3</v>
      </c>
      <c r="AG75" s="928"/>
      <c r="AH75" s="928"/>
      <c r="AI75" s="928"/>
      <c r="AJ75" s="878"/>
      <c r="AK75" s="929" t="s">
        <v>520</v>
      </c>
      <c r="AL75" s="928"/>
      <c r="AM75" s="928"/>
      <c r="AN75" s="928"/>
      <c r="AO75" s="878"/>
      <c r="AP75" s="929" t="s">
        <v>520</v>
      </c>
      <c r="AQ75" s="928"/>
      <c r="AR75" s="928"/>
      <c r="AS75" s="928"/>
      <c r="AT75" s="878"/>
      <c r="AU75" s="929" t="s">
        <v>520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597</v>
      </c>
      <c r="C76" s="922"/>
      <c r="D76" s="922"/>
      <c r="E76" s="922"/>
      <c r="F76" s="922"/>
      <c r="G76" s="922"/>
      <c r="H76" s="922"/>
      <c r="I76" s="922"/>
      <c r="J76" s="922"/>
      <c r="K76" s="922"/>
      <c r="L76" s="922"/>
      <c r="M76" s="922"/>
      <c r="N76" s="922"/>
      <c r="O76" s="922"/>
      <c r="P76" s="923"/>
      <c r="Q76" s="927">
        <v>1045</v>
      </c>
      <c r="R76" s="928"/>
      <c r="S76" s="928"/>
      <c r="T76" s="928"/>
      <c r="U76" s="878"/>
      <c r="V76" s="929">
        <v>953</v>
      </c>
      <c r="W76" s="928"/>
      <c r="X76" s="928"/>
      <c r="Y76" s="928"/>
      <c r="Z76" s="878"/>
      <c r="AA76" s="929">
        <v>92</v>
      </c>
      <c r="AB76" s="928"/>
      <c r="AC76" s="928"/>
      <c r="AD76" s="928"/>
      <c r="AE76" s="878"/>
      <c r="AF76" s="929">
        <v>92</v>
      </c>
      <c r="AG76" s="928"/>
      <c r="AH76" s="928"/>
      <c r="AI76" s="928"/>
      <c r="AJ76" s="878"/>
      <c r="AK76" s="929">
        <v>506</v>
      </c>
      <c r="AL76" s="928"/>
      <c r="AM76" s="928"/>
      <c r="AN76" s="928"/>
      <c r="AO76" s="878"/>
      <c r="AP76" s="929" t="s">
        <v>520</v>
      </c>
      <c r="AQ76" s="928"/>
      <c r="AR76" s="928"/>
      <c r="AS76" s="928"/>
      <c r="AT76" s="878"/>
      <c r="AU76" s="929" t="s">
        <v>520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598</v>
      </c>
      <c r="C77" s="922"/>
      <c r="D77" s="922"/>
      <c r="E77" s="922"/>
      <c r="F77" s="922"/>
      <c r="G77" s="922"/>
      <c r="H77" s="922"/>
      <c r="I77" s="922"/>
      <c r="J77" s="922"/>
      <c r="K77" s="922"/>
      <c r="L77" s="922"/>
      <c r="M77" s="922"/>
      <c r="N77" s="922"/>
      <c r="O77" s="922"/>
      <c r="P77" s="923"/>
      <c r="Q77" s="927">
        <v>1079</v>
      </c>
      <c r="R77" s="928"/>
      <c r="S77" s="928"/>
      <c r="T77" s="928"/>
      <c r="U77" s="878"/>
      <c r="V77" s="929">
        <v>1020</v>
      </c>
      <c r="W77" s="928"/>
      <c r="X77" s="928"/>
      <c r="Y77" s="928"/>
      <c r="Z77" s="878"/>
      <c r="AA77" s="929">
        <v>60</v>
      </c>
      <c r="AB77" s="928"/>
      <c r="AC77" s="928"/>
      <c r="AD77" s="928"/>
      <c r="AE77" s="878"/>
      <c r="AF77" s="929">
        <v>60</v>
      </c>
      <c r="AG77" s="928"/>
      <c r="AH77" s="928"/>
      <c r="AI77" s="928"/>
      <c r="AJ77" s="878"/>
      <c r="AK77" s="929" t="s">
        <v>520</v>
      </c>
      <c r="AL77" s="928"/>
      <c r="AM77" s="928"/>
      <c r="AN77" s="928"/>
      <c r="AO77" s="878"/>
      <c r="AP77" s="929" t="s">
        <v>520</v>
      </c>
      <c r="AQ77" s="928"/>
      <c r="AR77" s="928"/>
      <c r="AS77" s="928"/>
      <c r="AT77" s="878"/>
      <c r="AU77" s="929" t="s">
        <v>520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599</v>
      </c>
      <c r="C78" s="922"/>
      <c r="D78" s="922"/>
      <c r="E78" s="922"/>
      <c r="F78" s="922"/>
      <c r="G78" s="922"/>
      <c r="H78" s="922"/>
      <c r="I78" s="922"/>
      <c r="J78" s="922"/>
      <c r="K78" s="922"/>
      <c r="L78" s="922"/>
      <c r="M78" s="922"/>
      <c r="N78" s="922"/>
      <c r="O78" s="922"/>
      <c r="P78" s="923"/>
      <c r="Q78" s="924">
        <v>274056</v>
      </c>
      <c r="R78" s="879"/>
      <c r="S78" s="879"/>
      <c r="T78" s="879"/>
      <c r="U78" s="879"/>
      <c r="V78" s="879">
        <v>262602</v>
      </c>
      <c r="W78" s="879"/>
      <c r="X78" s="879"/>
      <c r="Y78" s="879"/>
      <c r="Z78" s="879"/>
      <c r="AA78" s="879">
        <v>11455</v>
      </c>
      <c r="AB78" s="879"/>
      <c r="AC78" s="879"/>
      <c r="AD78" s="879"/>
      <c r="AE78" s="879"/>
      <c r="AF78" s="879">
        <v>11455</v>
      </c>
      <c r="AG78" s="879"/>
      <c r="AH78" s="879"/>
      <c r="AI78" s="879"/>
      <c r="AJ78" s="879"/>
      <c r="AK78" s="879">
        <v>900</v>
      </c>
      <c r="AL78" s="879"/>
      <c r="AM78" s="879"/>
      <c r="AN78" s="879"/>
      <c r="AO78" s="879"/>
      <c r="AP78" s="879" t="s">
        <v>520</v>
      </c>
      <c r="AQ78" s="879"/>
      <c r="AR78" s="879"/>
      <c r="AS78" s="879"/>
      <c r="AT78" s="879"/>
      <c r="AU78" s="879" t="s">
        <v>520</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12797</v>
      </c>
      <c r="AG88" s="890"/>
      <c r="AH88" s="890"/>
      <c r="AI88" s="890"/>
      <c r="AJ88" s="890"/>
      <c r="AK88" s="887"/>
      <c r="AL88" s="887"/>
      <c r="AM88" s="887"/>
      <c r="AN88" s="887"/>
      <c r="AO88" s="887"/>
      <c r="AP88" s="890">
        <v>2531</v>
      </c>
      <c r="AQ88" s="890"/>
      <c r="AR88" s="890"/>
      <c r="AS88" s="890"/>
      <c r="AT88" s="890"/>
      <c r="AU88" s="890">
        <v>378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128</v>
      </c>
      <c r="CS102" s="898"/>
      <c r="CT102" s="898"/>
      <c r="CU102" s="898"/>
      <c r="CV102" s="941"/>
      <c r="CW102" s="940">
        <v>9</v>
      </c>
      <c r="CX102" s="898"/>
      <c r="CY102" s="898"/>
      <c r="CZ102" s="898"/>
      <c r="DA102" s="941"/>
      <c r="DB102" s="940" t="s">
        <v>610</v>
      </c>
      <c r="DC102" s="898"/>
      <c r="DD102" s="898"/>
      <c r="DE102" s="898"/>
      <c r="DF102" s="941"/>
      <c r="DG102" s="940" t="s">
        <v>610</v>
      </c>
      <c r="DH102" s="898"/>
      <c r="DI102" s="898"/>
      <c r="DJ102" s="898"/>
      <c r="DK102" s="941"/>
      <c r="DL102" s="940" t="s">
        <v>611</v>
      </c>
      <c r="DM102" s="898"/>
      <c r="DN102" s="898"/>
      <c r="DO102" s="898"/>
      <c r="DP102" s="941"/>
      <c r="DQ102" s="940" t="s">
        <v>610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306</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306</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306</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3659391</v>
      </c>
      <c r="AB110" s="950"/>
      <c r="AC110" s="950"/>
      <c r="AD110" s="950"/>
      <c r="AE110" s="951"/>
      <c r="AF110" s="952">
        <v>3646876</v>
      </c>
      <c r="AG110" s="950"/>
      <c r="AH110" s="950"/>
      <c r="AI110" s="950"/>
      <c r="AJ110" s="951"/>
      <c r="AK110" s="952">
        <v>3486609</v>
      </c>
      <c r="AL110" s="950"/>
      <c r="AM110" s="950"/>
      <c r="AN110" s="950"/>
      <c r="AO110" s="951"/>
      <c r="AP110" s="953">
        <v>19.399999999999999</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33937283</v>
      </c>
      <c r="BR110" s="985"/>
      <c r="BS110" s="985"/>
      <c r="BT110" s="985"/>
      <c r="BU110" s="985"/>
      <c r="BV110" s="985">
        <v>34400019</v>
      </c>
      <c r="BW110" s="985"/>
      <c r="BX110" s="985"/>
      <c r="BY110" s="985"/>
      <c r="BZ110" s="985"/>
      <c r="CA110" s="985">
        <v>33934025</v>
      </c>
      <c r="CB110" s="985"/>
      <c r="CC110" s="985"/>
      <c r="CD110" s="985"/>
      <c r="CE110" s="985"/>
      <c r="CF110" s="999">
        <v>188.8</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414</v>
      </c>
      <c r="DM110" s="985"/>
      <c r="DN110" s="985"/>
      <c r="DO110" s="985"/>
      <c r="DP110" s="985"/>
      <c r="DQ110" s="985" t="s">
        <v>438</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414</v>
      </c>
      <c r="AB111" s="992"/>
      <c r="AC111" s="992"/>
      <c r="AD111" s="992"/>
      <c r="AE111" s="993"/>
      <c r="AF111" s="994" t="s">
        <v>414</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1087166</v>
      </c>
      <c r="BR111" s="978"/>
      <c r="BS111" s="978"/>
      <c r="BT111" s="978"/>
      <c r="BU111" s="978"/>
      <c r="BV111" s="978">
        <v>910881</v>
      </c>
      <c r="BW111" s="978"/>
      <c r="BX111" s="978"/>
      <c r="BY111" s="978"/>
      <c r="BZ111" s="978"/>
      <c r="CA111" s="978">
        <v>714125</v>
      </c>
      <c r="CB111" s="978"/>
      <c r="CC111" s="978"/>
      <c r="CD111" s="978"/>
      <c r="CE111" s="978"/>
      <c r="CF111" s="972">
        <v>4</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414</v>
      </c>
      <c r="DM111" s="978"/>
      <c r="DN111" s="978"/>
      <c r="DO111" s="978"/>
      <c r="DP111" s="978"/>
      <c r="DQ111" s="978" t="s">
        <v>414</v>
      </c>
      <c r="DR111" s="978"/>
      <c r="DS111" s="978"/>
      <c r="DT111" s="978"/>
      <c r="DU111" s="978"/>
      <c r="DV111" s="979" t="s">
        <v>438</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185</v>
      </c>
      <c r="AB112" s="1017"/>
      <c r="AC112" s="1017"/>
      <c r="AD112" s="1017"/>
      <c r="AE112" s="1018"/>
      <c r="AF112" s="1019" t="s">
        <v>438</v>
      </c>
      <c r="AG112" s="1017"/>
      <c r="AH112" s="1017"/>
      <c r="AI112" s="1017"/>
      <c r="AJ112" s="1018"/>
      <c r="AK112" s="1019" t="s">
        <v>185</v>
      </c>
      <c r="AL112" s="1017"/>
      <c r="AM112" s="1017"/>
      <c r="AN112" s="1017"/>
      <c r="AO112" s="1018"/>
      <c r="AP112" s="1020" t="s">
        <v>185</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36351650</v>
      </c>
      <c r="BR112" s="978"/>
      <c r="BS112" s="978"/>
      <c r="BT112" s="978"/>
      <c r="BU112" s="978"/>
      <c r="BV112" s="978">
        <v>34786720</v>
      </c>
      <c r="BW112" s="978"/>
      <c r="BX112" s="978"/>
      <c r="BY112" s="978"/>
      <c r="BZ112" s="978"/>
      <c r="CA112" s="978">
        <v>31533327</v>
      </c>
      <c r="CB112" s="978"/>
      <c r="CC112" s="978"/>
      <c r="CD112" s="978"/>
      <c r="CE112" s="978"/>
      <c r="CF112" s="972">
        <v>175.5</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185</v>
      </c>
      <c r="DH112" s="978"/>
      <c r="DI112" s="978"/>
      <c r="DJ112" s="978"/>
      <c r="DK112" s="978"/>
      <c r="DL112" s="978" t="s">
        <v>414</v>
      </c>
      <c r="DM112" s="978"/>
      <c r="DN112" s="978"/>
      <c r="DO112" s="978"/>
      <c r="DP112" s="978"/>
      <c r="DQ112" s="978" t="s">
        <v>438</v>
      </c>
      <c r="DR112" s="978"/>
      <c r="DS112" s="978"/>
      <c r="DT112" s="978"/>
      <c r="DU112" s="978"/>
      <c r="DV112" s="979" t="s">
        <v>438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2599504</v>
      </c>
      <c r="AB113" s="992"/>
      <c r="AC113" s="992"/>
      <c r="AD113" s="992"/>
      <c r="AE113" s="993"/>
      <c r="AF113" s="994">
        <v>2901986</v>
      </c>
      <c r="AG113" s="992"/>
      <c r="AH113" s="992"/>
      <c r="AI113" s="992"/>
      <c r="AJ113" s="993"/>
      <c r="AK113" s="994">
        <v>2561635</v>
      </c>
      <c r="AL113" s="992"/>
      <c r="AM113" s="992"/>
      <c r="AN113" s="992"/>
      <c r="AO113" s="993"/>
      <c r="AP113" s="995">
        <v>14.3</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313022</v>
      </c>
      <c r="BR113" s="978"/>
      <c r="BS113" s="978"/>
      <c r="BT113" s="978"/>
      <c r="BU113" s="978"/>
      <c r="BV113" s="978">
        <v>350706</v>
      </c>
      <c r="BW113" s="978"/>
      <c r="BX113" s="978"/>
      <c r="BY113" s="978"/>
      <c r="BZ113" s="978"/>
      <c r="CA113" s="978">
        <v>378467</v>
      </c>
      <c r="CB113" s="978"/>
      <c r="CC113" s="978"/>
      <c r="CD113" s="978"/>
      <c r="CE113" s="978"/>
      <c r="CF113" s="972">
        <v>2.1</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185</v>
      </c>
      <c r="DM113" s="1017"/>
      <c r="DN113" s="1017"/>
      <c r="DO113" s="1017"/>
      <c r="DP113" s="1018"/>
      <c r="DQ113" s="1019" t="s">
        <v>438</v>
      </c>
      <c r="DR113" s="1017"/>
      <c r="DS113" s="1017"/>
      <c r="DT113" s="1017"/>
      <c r="DU113" s="1018"/>
      <c r="DV113" s="1020" t="s">
        <v>185</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484</v>
      </c>
      <c r="AB114" s="1017"/>
      <c r="AC114" s="1017"/>
      <c r="AD114" s="1017"/>
      <c r="AE114" s="1018"/>
      <c r="AF114" s="1019">
        <v>452</v>
      </c>
      <c r="AG114" s="1017"/>
      <c r="AH114" s="1017"/>
      <c r="AI114" s="1017"/>
      <c r="AJ114" s="1018"/>
      <c r="AK114" s="1019">
        <v>939</v>
      </c>
      <c r="AL114" s="1017"/>
      <c r="AM114" s="1017"/>
      <c r="AN114" s="1017"/>
      <c r="AO114" s="1018"/>
      <c r="AP114" s="1020">
        <v>0</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5982821</v>
      </c>
      <c r="BR114" s="978"/>
      <c r="BS114" s="978"/>
      <c r="BT114" s="978"/>
      <c r="BU114" s="978"/>
      <c r="BV114" s="978">
        <v>5922109</v>
      </c>
      <c r="BW114" s="978"/>
      <c r="BX114" s="978"/>
      <c r="BY114" s="978"/>
      <c r="BZ114" s="978"/>
      <c r="CA114" s="978">
        <v>5830037</v>
      </c>
      <c r="CB114" s="978"/>
      <c r="CC114" s="978"/>
      <c r="CD114" s="978"/>
      <c r="CE114" s="978"/>
      <c r="CF114" s="972">
        <v>32.4</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185</v>
      </c>
      <c r="DR114" s="1017"/>
      <c r="DS114" s="1017"/>
      <c r="DT114" s="1017"/>
      <c r="DU114" s="1018"/>
      <c r="DV114" s="1020" t="s">
        <v>185</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212273</v>
      </c>
      <c r="AB115" s="992"/>
      <c r="AC115" s="992"/>
      <c r="AD115" s="992"/>
      <c r="AE115" s="993"/>
      <c r="AF115" s="994">
        <v>178721</v>
      </c>
      <c r="AG115" s="992"/>
      <c r="AH115" s="992"/>
      <c r="AI115" s="992"/>
      <c r="AJ115" s="993"/>
      <c r="AK115" s="994">
        <v>177304</v>
      </c>
      <c r="AL115" s="992"/>
      <c r="AM115" s="992"/>
      <c r="AN115" s="992"/>
      <c r="AO115" s="993"/>
      <c r="AP115" s="995">
        <v>1</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185</v>
      </c>
      <c r="BW115" s="978"/>
      <c r="BX115" s="978"/>
      <c r="BY115" s="978"/>
      <c r="BZ115" s="978"/>
      <c r="CA115" s="978" t="s">
        <v>438</v>
      </c>
      <c r="CB115" s="978"/>
      <c r="CC115" s="978"/>
      <c r="CD115" s="978"/>
      <c r="CE115" s="978"/>
      <c r="CF115" s="972" t="s">
        <v>185</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185</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22</v>
      </c>
      <c r="AB116" s="1017"/>
      <c r="AC116" s="1017"/>
      <c r="AD116" s="1017"/>
      <c r="AE116" s="1018"/>
      <c r="AF116" s="1019" t="s">
        <v>185</v>
      </c>
      <c r="AG116" s="1017"/>
      <c r="AH116" s="1017"/>
      <c r="AI116" s="1017"/>
      <c r="AJ116" s="1018"/>
      <c r="AK116" s="1019" t="s">
        <v>185</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185</v>
      </c>
      <c r="BW116" s="978"/>
      <c r="BX116" s="978"/>
      <c r="BY116" s="978"/>
      <c r="BZ116" s="978"/>
      <c r="CA116" s="978" t="s">
        <v>414</v>
      </c>
      <c r="CB116" s="978"/>
      <c r="CC116" s="978"/>
      <c r="CD116" s="978"/>
      <c r="CE116" s="978"/>
      <c r="CF116" s="972" t="s">
        <v>438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2138</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6471674</v>
      </c>
      <c r="AB117" s="1035"/>
      <c r="AC117" s="1035"/>
      <c r="AD117" s="1035"/>
      <c r="AE117" s="1036"/>
      <c r="AF117" s="1037">
        <v>6728035</v>
      </c>
      <c r="AG117" s="1035"/>
      <c r="AH117" s="1035"/>
      <c r="AI117" s="1035"/>
      <c r="AJ117" s="1036"/>
      <c r="AK117" s="1037">
        <v>6226487</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460</v>
      </c>
      <c r="BR117" s="978"/>
      <c r="BS117" s="978"/>
      <c r="BT117" s="978"/>
      <c r="BU117" s="978"/>
      <c r="BV117" s="978" t="s">
        <v>461</v>
      </c>
      <c r="BW117" s="978"/>
      <c r="BX117" s="978"/>
      <c r="BY117" s="978"/>
      <c r="BZ117" s="978"/>
      <c r="CA117" s="978" t="s">
        <v>462</v>
      </c>
      <c r="CB117" s="978"/>
      <c r="CC117" s="978"/>
      <c r="CD117" s="978"/>
      <c r="CE117" s="978"/>
      <c r="CF117" s="972" t="s">
        <v>460</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185</v>
      </c>
      <c r="DH117" s="1017"/>
      <c r="DI117" s="1017"/>
      <c r="DJ117" s="1017"/>
      <c r="DK117" s="1018"/>
      <c r="DL117" s="1019" t="s">
        <v>438</v>
      </c>
      <c r="DM117" s="1017"/>
      <c r="DN117" s="1017"/>
      <c r="DO117" s="1017"/>
      <c r="DP117" s="1018"/>
      <c r="DQ117" s="1019" t="s">
        <v>461</v>
      </c>
      <c r="DR117" s="1017"/>
      <c r="DS117" s="1017"/>
      <c r="DT117" s="1017"/>
      <c r="DU117" s="1018"/>
      <c r="DV117" s="1020" t="s">
        <v>461</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306</v>
      </c>
      <c r="AL118" s="943"/>
      <c r="AM118" s="943"/>
      <c r="AN118" s="943"/>
      <c r="AO118" s="944"/>
      <c r="AP118" s="1029" t="s">
        <v>432</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465</v>
      </c>
      <c r="BR118" s="1056"/>
      <c r="BS118" s="1056"/>
      <c r="BT118" s="1056"/>
      <c r="BU118" s="1056"/>
      <c r="BV118" s="1056" t="s">
        <v>466</v>
      </c>
      <c r="BW118" s="1056"/>
      <c r="BX118" s="1056"/>
      <c r="BY118" s="1056"/>
      <c r="BZ118" s="1056"/>
      <c r="CA118" s="1056" t="s">
        <v>467</v>
      </c>
      <c r="CB118" s="1056"/>
      <c r="CC118" s="1056"/>
      <c r="CD118" s="1056"/>
      <c r="CE118" s="1056"/>
      <c r="CF118" s="972" t="s">
        <v>466</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467</v>
      </c>
      <c r="DH118" s="1017"/>
      <c r="DI118" s="1017"/>
      <c r="DJ118" s="1017"/>
      <c r="DK118" s="1018"/>
      <c r="DL118" s="1019" t="s">
        <v>466</v>
      </c>
      <c r="DM118" s="1017"/>
      <c r="DN118" s="1017"/>
      <c r="DO118" s="1017"/>
      <c r="DP118" s="1018"/>
      <c r="DQ118" s="1019" t="s">
        <v>465</v>
      </c>
      <c r="DR118" s="1017"/>
      <c r="DS118" s="1017"/>
      <c r="DT118" s="1017"/>
      <c r="DU118" s="1018"/>
      <c r="DV118" s="1020" t="s">
        <v>185</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467</v>
      </c>
      <c r="AB119" s="950"/>
      <c r="AC119" s="950"/>
      <c r="AD119" s="950"/>
      <c r="AE119" s="951"/>
      <c r="AF119" s="952" t="s">
        <v>460</v>
      </c>
      <c r="AG119" s="950"/>
      <c r="AH119" s="950"/>
      <c r="AI119" s="950"/>
      <c r="AJ119" s="951"/>
      <c r="AK119" s="952" t="s">
        <v>467</v>
      </c>
      <c r="AL119" s="950"/>
      <c r="AM119" s="950"/>
      <c r="AN119" s="950"/>
      <c r="AO119" s="951"/>
      <c r="AP119" s="953" t="s">
        <v>460</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469</v>
      </c>
      <c r="BP119" s="1064"/>
      <c r="BQ119" s="1055">
        <v>77671942</v>
      </c>
      <c r="BR119" s="1056"/>
      <c r="BS119" s="1056"/>
      <c r="BT119" s="1056"/>
      <c r="BU119" s="1056"/>
      <c r="BV119" s="1056">
        <v>76370435</v>
      </c>
      <c r="BW119" s="1056"/>
      <c r="BX119" s="1056"/>
      <c r="BY119" s="1056"/>
      <c r="BZ119" s="1056"/>
      <c r="CA119" s="1056">
        <v>72389981</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1085028</v>
      </c>
      <c r="DH119" s="1042"/>
      <c r="DI119" s="1042"/>
      <c r="DJ119" s="1042"/>
      <c r="DK119" s="1043"/>
      <c r="DL119" s="1041">
        <v>910881</v>
      </c>
      <c r="DM119" s="1042"/>
      <c r="DN119" s="1042"/>
      <c r="DO119" s="1042"/>
      <c r="DP119" s="1043"/>
      <c r="DQ119" s="1041">
        <v>714125</v>
      </c>
      <c r="DR119" s="1042"/>
      <c r="DS119" s="1042"/>
      <c r="DT119" s="1042"/>
      <c r="DU119" s="1043"/>
      <c r="DV119" s="1044">
        <v>4</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185</v>
      </c>
      <c r="AB120" s="1017"/>
      <c r="AC120" s="1017"/>
      <c r="AD120" s="1017"/>
      <c r="AE120" s="1018"/>
      <c r="AF120" s="1019" t="s">
        <v>467</v>
      </c>
      <c r="AG120" s="1017"/>
      <c r="AH120" s="1017"/>
      <c r="AI120" s="1017"/>
      <c r="AJ120" s="1018"/>
      <c r="AK120" s="1019" t="s">
        <v>466</v>
      </c>
      <c r="AL120" s="1017"/>
      <c r="AM120" s="1017"/>
      <c r="AN120" s="1017"/>
      <c r="AO120" s="1018"/>
      <c r="AP120" s="1020" t="s">
        <v>461</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7795406</v>
      </c>
      <c r="BR120" s="985"/>
      <c r="BS120" s="985"/>
      <c r="BT120" s="985"/>
      <c r="BU120" s="985"/>
      <c r="BV120" s="985">
        <v>7725535</v>
      </c>
      <c r="BW120" s="985"/>
      <c r="BX120" s="985"/>
      <c r="BY120" s="985"/>
      <c r="BZ120" s="985"/>
      <c r="CA120" s="985">
        <v>7809773</v>
      </c>
      <c r="CB120" s="985"/>
      <c r="CC120" s="985"/>
      <c r="CD120" s="985"/>
      <c r="CE120" s="985"/>
      <c r="CF120" s="999">
        <v>43.5</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t="s">
        <v>461</v>
      </c>
      <c r="DH120" s="985"/>
      <c r="DI120" s="985"/>
      <c r="DJ120" s="985"/>
      <c r="DK120" s="985"/>
      <c r="DL120" s="985" t="s">
        <v>460</v>
      </c>
      <c r="DM120" s="985"/>
      <c r="DN120" s="985"/>
      <c r="DO120" s="985"/>
      <c r="DP120" s="985"/>
      <c r="DQ120" s="985">
        <v>30124582</v>
      </c>
      <c r="DR120" s="985"/>
      <c r="DS120" s="985"/>
      <c r="DT120" s="985"/>
      <c r="DU120" s="985"/>
      <c r="DV120" s="986">
        <v>167.6</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467</v>
      </c>
      <c r="AB121" s="1017"/>
      <c r="AC121" s="1017"/>
      <c r="AD121" s="1017"/>
      <c r="AE121" s="1018"/>
      <c r="AF121" s="1019" t="s">
        <v>467</v>
      </c>
      <c r="AG121" s="1017"/>
      <c r="AH121" s="1017"/>
      <c r="AI121" s="1017"/>
      <c r="AJ121" s="1018"/>
      <c r="AK121" s="1019" t="s">
        <v>467</v>
      </c>
      <c r="AL121" s="1017"/>
      <c r="AM121" s="1017"/>
      <c r="AN121" s="1017"/>
      <c r="AO121" s="1018"/>
      <c r="AP121" s="1020" t="s">
        <v>460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144694</v>
      </c>
      <c r="BR121" s="978"/>
      <c r="BS121" s="978"/>
      <c r="BT121" s="978"/>
      <c r="BU121" s="978"/>
      <c r="BV121" s="978">
        <v>107303</v>
      </c>
      <c r="BW121" s="978"/>
      <c r="BX121" s="978"/>
      <c r="BY121" s="978"/>
      <c r="BZ121" s="978"/>
      <c r="CA121" s="978">
        <v>90183</v>
      </c>
      <c r="CB121" s="978"/>
      <c r="CC121" s="978"/>
      <c r="CD121" s="978"/>
      <c r="CE121" s="978"/>
      <c r="CF121" s="972">
        <v>0.5</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t="s">
        <v>467</v>
      </c>
      <c r="DH121" s="978"/>
      <c r="DI121" s="978"/>
      <c r="DJ121" s="978"/>
      <c r="DK121" s="978"/>
      <c r="DL121" s="978" t="s">
        <v>460</v>
      </c>
      <c r="DM121" s="978"/>
      <c r="DN121" s="978"/>
      <c r="DO121" s="978"/>
      <c r="DP121" s="978"/>
      <c r="DQ121" s="978">
        <v>1246619</v>
      </c>
      <c r="DR121" s="978"/>
      <c r="DS121" s="978"/>
      <c r="DT121" s="978"/>
      <c r="DU121" s="978"/>
      <c r="DV121" s="979">
        <v>6.9</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460</v>
      </c>
      <c r="AB122" s="1017"/>
      <c r="AC122" s="1017"/>
      <c r="AD122" s="1017"/>
      <c r="AE122" s="1018"/>
      <c r="AF122" s="1019" t="s">
        <v>478</v>
      </c>
      <c r="AG122" s="1017"/>
      <c r="AH122" s="1017"/>
      <c r="AI122" s="1017"/>
      <c r="AJ122" s="1018"/>
      <c r="AK122" s="1019" t="s">
        <v>467</v>
      </c>
      <c r="AL122" s="1017"/>
      <c r="AM122" s="1017"/>
      <c r="AN122" s="1017"/>
      <c r="AO122" s="1018"/>
      <c r="AP122" s="1020" t="s">
        <v>462</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48698759</v>
      </c>
      <c r="BR122" s="1056"/>
      <c r="BS122" s="1056"/>
      <c r="BT122" s="1056"/>
      <c r="BU122" s="1056"/>
      <c r="BV122" s="1056">
        <v>46944078</v>
      </c>
      <c r="BW122" s="1056"/>
      <c r="BX122" s="1056"/>
      <c r="BY122" s="1056"/>
      <c r="BZ122" s="1056"/>
      <c r="CA122" s="1056">
        <v>46080132</v>
      </c>
      <c r="CB122" s="1056"/>
      <c r="CC122" s="1056"/>
      <c r="CD122" s="1056"/>
      <c r="CE122" s="1056"/>
      <c r="CF122" s="1076">
        <v>256.39999999999998</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v>77120</v>
      </c>
      <c r="DH122" s="978"/>
      <c r="DI122" s="978"/>
      <c r="DJ122" s="978"/>
      <c r="DK122" s="978"/>
      <c r="DL122" s="978">
        <v>118827</v>
      </c>
      <c r="DM122" s="978"/>
      <c r="DN122" s="978"/>
      <c r="DO122" s="978"/>
      <c r="DP122" s="978"/>
      <c r="DQ122" s="978">
        <v>162126</v>
      </c>
      <c r="DR122" s="978"/>
      <c r="DS122" s="978"/>
      <c r="DT122" s="978"/>
      <c r="DU122" s="978"/>
      <c r="DV122" s="979">
        <v>0.9</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28464</v>
      </c>
      <c r="AB123" s="1017"/>
      <c r="AC123" s="1017"/>
      <c r="AD123" s="1017"/>
      <c r="AE123" s="1018"/>
      <c r="AF123" s="1019" t="s">
        <v>465</v>
      </c>
      <c r="AG123" s="1017"/>
      <c r="AH123" s="1017"/>
      <c r="AI123" s="1017"/>
      <c r="AJ123" s="1018"/>
      <c r="AK123" s="1019" t="s">
        <v>467</v>
      </c>
      <c r="AL123" s="1017"/>
      <c r="AM123" s="1017"/>
      <c r="AN123" s="1017"/>
      <c r="AO123" s="1018"/>
      <c r="AP123" s="1020" t="s">
        <v>467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481</v>
      </c>
      <c r="BP123" s="1064"/>
      <c r="BQ123" s="1123">
        <v>56638859</v>
      </c>
      <c r="BR123" s="1124"/>
      <c r="BS123" s="1124"/>
      <c r="BT123" s="1124"/>
      <c r="BU123" s="1124"/>
      <c r="BV123" s="1124">
        <v>54776916</v>
      </c>
      <c r="BW123" s="1124"/>
      <c r="BX123" s="1124"/>
      <c r="BY123" s="1124"/>
      <c r="BZ123" s="1124"/>
      <c r="CA123" s="1124">
        <v>53980088</v>
      </c>
      <c r="CB123" s="1124"/>
      <c r="CC123" s="1124"/>
      <c r="CD123" s="1124"/>
      <c r="CE123" s="1124"/>
      <c r="CF123" s="1057"/>
      <c r="CG123" s="1058"/>
      <c r="CH123" s="1058"/>
      <c r="CI123" s="1058"/>
      <c r="CJ123" s="1059"/>
      <c r="CK123" s="1068"/>
      <c r="CL123" s="1069"/>
      <c r="CM123" s="1069"/>
      <c r="CN123" s="1069"/>
      <c r="CO123" s="1070"/>
      <c r="CP123" s="1078" t="s">
        <v>482</v>
      </c>
      <c r="CQ123" s="1079"/>
      <c r="CR123" s="1079"/>
      <c r="CS123" s="1079"/>
      <c r="CT123" s="1079"/>
      <c r="CU123" s="1079"/>
      <c r="CV123" s="1079"/>
      <c r="CW123" s="1079"/>
      <c r="CX123" s="1079"/>
      <c r="CY123" s="1079"/>
      <c r="CZ123" s="1079"/>
      <c r="DA123" s="1079"/>
      <c r="DB123" s="1079"/>
      <c r="DC123" s="1079"/>
      <c r="DD123" s="1079"/>
      <c r="DE123" s="1079"/>
      <c r="DF123" s="1080"/>
      <c r="DG123" s="1016" t="s">
        <v>460</v>
      </c>
      <c r="DH123" s="1017"/>
      <c r="DI123" s="1017"/>
      <c r="DJ123" s="1017"/>
      <c r="DK123" s="1018"/>
      <c r="DL123" s="1019" t="s">
        <v>460</v>
      </c>
      <c r="DM123" s="1017"/>
      <c r="DN123" s="1017"/>
      <c r="DO123" s="1017"/>
      <c r="DP123" s="1018"/>
      <c r="DQ123" s="1019" t="s">
        <v>460</v>
      </c>
      <c r="DR123" s="1017"/>
      <c r="DS123" s="1017"/>
      <c r="DT123" s="1017"/>
      <c r="DU123" s="1018"/>
      <c r="DV123" s="1020" t="s">
        <v>466</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467</v>
      </c>
      <c r="AB124" s="1017"/>
      <c r="AC124" s="1017"/>
      <c r="AD124" s="1017"/>
      <c r="AE124" s="1018"/>
      <c r="AF124" s="1019" t="s">
        <v>461</v>
      </c>
      <c r="AG124" s="1017"/>
      <c r="AH124" s="1017"/>
      <c r="AI124" s="1017"/>
      <c r="AJ124" s="1018"/>
      <c r="AK124" s="1019" t="s">
        <v>185</v>
      </c>
      <c r="AL124" s="1017"/>
      <c r="AM124" s="1017"/>
      <c r="AN124" s="1017"/>
      <c r="AO124" s="1018"/>
      <c r="AP124" s="1020" t="s">
        <v>466</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121</v>
      </c>
      <c r="BR124" s="1086"/>
      <c r="BS124" s="1086"/>
      <c r="BT124" s="1086"/>
      <c r="BU124" s="1086"/>
      <c r="BV124" s="1086">
        <v>124.4</v>
      </c>
      <c r="BW124" s="1086"/>
      <c r="BX124" s="1086"/>
      <c r="BY124" s="1086"/>
      <c r="BZ124" s="1086"/>
      <c r="CA124" s="1086">
        <v>102.4</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v>36274530</v>
      </c>
      <c r="DH124" s="1042"/>
      <c r="DI124" s="1042"/>
      <c r="DJ124" s="1042"/>
      <c r="DK124" s="1043"/>
      <c r="DL124" s="1041">
        <v>34667893</v>
      </c>
      <c r="DM124" s="1042"/>
      <c r="DN124" s="1042"/>
      <c r="DO124" s="1042"/>
      <c r="DP124" s="1043"/>
      <c r="DQ124" s="1041" t="s">
        <v>460</v>
      </c>
      <c r="DR124" s="1042"/>
      <c r="DS124" s="1042"/>
      <c r="DT124" s="1042"/>
      <c r="DU124" s="1043"/>
      <c r="DV124" s="1044" t="s">
        <v>467</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460</v>
      </c>
      <c r="AB125" s="1017"/>
      <c r="AC125" s="1017"/>
      <c r="AD125" s="1017"/>
      <c r="AE125" s="1018"/>
      <c r="AF125" s="1019" t="s">
        <v>460</v>
      </c>
      <c r="AG125" s="1017"/>
      <c r="AH125" s="1017"/>
      <c r="AI125" s="1017"/>
      <c r="AJ125" s="1018"/>
      <c r="AK125" s="1019" t="s">
        <v>460</v>
      </c>
      <c r="AL125" s="1017"/>
      <c r="AM125" s="1017"/>
      <c r="AN125" s="1017"/>
      <c r="AO125" s="1018"/>
      <c r="AP125" s="1020" t="s">
        <v>467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485</v>
      </c>
      <c r="CL125" s="1066"/>
      <c r="CM125" s="1066"/>
      <c r="CN125" s="1066"/>
      <c r="CO125" s="1067"/>
      <c r="CP125" s="998" t="s">
        <v>486</v>
      </c>
      <c r="CQ125" s="947"/>
      <c r="CR125" s="947"/>
      <c r="CS125" s="947"/>
      <c r="CT125" s="947"/>
      <c r="CU125" s="947"/>
      <c r="CV125" s="947"/>
      <c r="CW125" s="947"/>
      <c r="CX125" s="947"/>
      <c r="CY125" s="947"/>
      <c r="CZ125" s="947"/>
      <c r="DA125" s="947"/>
      <c r="DB125" s="947"/>
      <c r="DC125" s="947"/>
      <c r="DD125" s="947"/>
      <c r="DE125" s="947"/>
      <c r="DF125" s="948"/>
      <c r="DG125" s="984" t="s">
        <v>460</v>
      </c>
      <c r="DH125" s="985"/>
      <c r="DI125" s="985"/>
      <c r="DJ125" s="985"/>
      <c r="DK125" s="985"/>
      <c r="DL125" s="985" t="s">
        <v>460</v>
      </c>
      <c r="DM125" s="985"/>
      <c r="DN125" s="985"/>
      <c r="DO125" s="985"/>
      <c r="DP125" s="985"/>
      <c r="DQ125" s="985" t="s">
        <v>460</v>
      </c>
      <c r="DR125" s="985"/>
      <c r="DS125" s="985"/>
      <c r="DT125" s="985"/>
      <c r="DU125" s="985"/>
      <c r="DV125" s="986" t="s">
        <v>467</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183809</v>
      </c>
      <c r="AB126" s="1017"/>
      <c r="AC126" s="1017"/>
      <c r="AD126" s="1017"/>
      <c r="AE126" s="1018"/>
      <c r="AF126" s="1019">
        <v>178721</v>
      </c>
      <c r="AG126" s="1017"/>
      <c r="AH126" s="1017"/>
      <c r="AI126" s="1017"/>
      <c r="AJ126" s="1018"/>
      <c r="AK126" s="1019">
        <v>177304</v>
      </c>
      <c r="AL126" s="1017"/>
      <c r="AM126" s="1017"/>
      <c r="AN126" s="1017"/>
      <c r="AO126" s="1018"/>
      <c r="AP126" s="1020">
        <v>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467</v>
      </c>
      <c r="DM126" s="978"/>
      <c r="DN126" s="978"/>
      <c r="DO126" s="978"/>
      <c r="DP126" s="978"/>
      <c r="DQ126" s="978" t="s">
        <v>467</v>
      </c>
      <c r="DR126" s="978"/>
      <c r="DS126" s="978"/>
      <c r="DT126" s="978"/>
      <c r="DU126" s="978"/>
      <c r="DV126" s="979" t="s">
        <v>467</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467</v>
      </c>
      <c r="AB127" s="1017"/>
      <c r="AC127" s="1017"/>
      <c r="AD127" s="1017"/>
      <c r="AE127" s="1018"/>
      <c r="AF127" s="1019" t="s">
        <v>185</v>
      </c>
      <c r="AG127" s="1017"/>
      <c r="AH127" s="1017"/>
      <c r="AI127" s="1017"/>
      <c r="AJ127" s="1018"/>
      <c r="AK127" s="1019" t="s">
        <v>462</v>
      </c>
      <c r="AL127" s="1017"/>
      <c r="AM127" s="1017"/>
      <c r="AN127" s="1017"/>
      <c r="AO127" s="1018"/>
      <c r="AP127" s="1020" t="s">
        <v>460</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478</v>
      </c>
      <c r="DH127" s="978"/>
      <c r="DI127" s="978"/>
      <c r="DJ127" s="978"/>
      <c r="DK127" s="978"/>
      <c r="DL127" s="978" t="s">
        <v>467</v>
      </c>
      <c r="DM127" s="978"/>
      <c r="DN127" s="978"/>
      <c r="DO127" s="978"/>
      <c r="DP127" s="978"/>
      <c r="DQ127" s="978" t="s">
        <v>460</v>
      </c>
      <c r="DR127" s="978"/>
      <c r="DS127" s="978"/>
      <c r="DT127" s="978"/>
      <c r="DU127" s="978"/>
      <c r="DV127" s="979" t="s">
        <v>462</v>
      </c>
      <c r="DW127" s="979"/>
      <c r="DX127" s="979"/>
      <c r="DY127" s="979"/>
      <c r="DZ127" s="980"/>
    </row>
    <row r="128" spans="1:130" s="248" customFormat="1" ht="26.25" customHeight="1" thickBot="1" x14ac:dyDescent="0.2">
      <c r="A128" s="1101" t="s">
        <v>494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495</v>
      </c>
      <c r="X128" s="1103"/>
      <c r="Y128" s="1103"/>
      <c r="Z128" s="1104"/>
      <c r="AA128" s="1105">
        <v>73190</v>
      </c>
      <c r="AB128" s="1106"/>
      <c r="AC128" s="1106"/>
      <c r="AD128" s="1106"/>
      <c r="AE128" s="1107"/>
      <c r="AF128" s="1108">
        <v>70341</v>
      </c>
      <c r="AG128" s="1106"/>
      <c r="AH128" s="1106"/>
      <c r="AI128" s="1106"/>
      <c r="AJ128" s="1107"/>
      <c r="AK128" s="1108">
        <v>65832</v>
      </c>
      <c r="AL128" s="1106"/>
      <c r="AM128" s="1106"/>
      <c r="AN128" s="1106"/>
      <c r="AO128" s="1107"/>
      <c r="AP128" s="1109"/>
      <c r="AQ128" s="1110"/>
      <c r="AR128" s="1110"/>
      <c r="AS128" s="1110"/>
      <c r="AT128" s="1111"/>
      <c r="AU128" s="284"/>
      <c r="AV128" s="284"/>
      <c r="AW128" s="284"/>
      <c r="AX128" s="946" t="s">
        <v>496</v>
      </c>
      <c r="AY128" s="947"/>
      <c r="AZ128" s="947"/>
      <c r="BA128" s="947"/>
      <c r="BB128" s="947"/>
      <c r="BC128" s="947"/>
      <c r="BD128" s="947"/>
      <c r="BE128" s="948"/>
      <c r="BF128" s="1112" t="s">
        <v>467</v>
      </c>
      <c r="BG128" s="1113"/>
      <c r="BH128" s="1113"/>
      <c r="BI128" s="1113"/>
      <c r="BJ128" s="1113"/>
      <c r="BK128" s="1113"/>
      <c r="BL128" s="1114"/>
      <c r="BM128" s="1112">
        <v>12.31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497</v>
      </c>
      <c r="CQ128" s="1095"/>
      <c r="CR128" s="1095"/>
      <c r="CS128" s="1095"/>
      <c r="CT128" s="1095"/>
      <c r="CU128" s="1095"/>
      <c r="CV128" s="1095"/>
      <c r="CW128" s="1095"/>
      <c r="CX128" s="1095"/>
      <c r="CY128" s="1095"/>
      <c r="CZ128" s="1095"/>
      <c r="DA128" s="1095"/>
      <c r="DB128" s="1095"/>
      <c r="DC128" s="1095"/>
      <c r="DD128" s="1095"/>
      <c r="DE128" s="1095"/>
      <c r="DF128" s="1096"/>
      <c r="DG128" s="1097" t="s">
        <v>467</v>
      </c>
      <c r="DH128" s="1098"/>
      <c r="DI128" s="1098"/>
      <c r="DJ128" s="1098"/>
      <c r="DK128" s="1098"/>
      <c r="DL128" s="1098" t="s">
        <v>467</v>
      </c>
      <c r="DM128" s="1098"/>
      <c r="DN128" s="1098"/>
      <c r="DO128" s="1098"/>
      <c r="DP128" s="1098"/>
      <c r="DQ128" s="1098" t="s">
        <v>185</v>
      </c>
      <c r="DR128" s="1098"/>
      <c r="DS128" s="1098"/>
      <c r="DT128" s="1098"/>
      <c r="DU128" s="1098"/>
      <c r="DV128" s="1099" t="s">
        <v>465</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21562936</v>
      </c>
      <c r="AB129" s="1017"/>
      <c r="AC129" s="1017"/>
      <c r="AD129" s="1017"/>
      <c r="AE129" s="1018"/>
      <c r="AF129" s="1019">
        <v>21608530</v>
      </c>
      <c r="AG129" s="1017"/>
      <c r="AH129" s="1017"/>
      <c r="AI129" s="1017"/>
      <c r="AJ129" s="1018"/>
      <c r="AK129" s="1019">
        <v>22041079</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185</v>
      </c>
      <c r="BG129" s="1127"/>
      <c r="BH129" s="1127"/>
      <c r="BI129" s="1127"/>
      <c r="BJ129" s="1127"/>
      <c r="BK129" s="1127"/>
      <c r="BL129" s="1128"/>
      <c r="BM129" s="1126">
        <v>17.309999999999999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4183035</v>
      </c>
      <c r="AB130" s="1017"/>
      <c r="AC130" s="1017"/>
      <c r="AD130" s="1017"/>
      <c r="AE130" s="1018"/>
      <c r="AF130" s="1019">
        <v>4253757</v>
      </c>
      <c r="AG130" s="1017"/>
      <c r="AH130" s="1017"/>
      <c r="AI130" s="1017"/>
      <c r="AJ130" s="1018"/>
      <c r="AK130" s="1019">
        <v>4071781</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12.7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17379901</v>
      </c>
      <c r="AB131" s="1042"/>
      <c r="AC131" s="1042"/>
      <c r="AD131" s="1042"/>
      <c r="AE131" s="1043"/>
      <c r="AF131" s="1041">
        <v>17354773</v>
      </c>
      <c r="AG131" s="1042"/>
      <c r="AH131" s="1042"/>
      <c r="AI131" s="1042"/>
      <c r="AJ131" s="1043"/>
      <c r="AK131" s="1041">
        <v>17969298</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v>102.4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12.747189990000001</v>
      </c>
      <c r="AB132" s="1158"/>
      <c r="AC132" s="1158"/>
      <c r="AD132" s="1158"/>
      <c r="AE132" s="1159"/>
      <c r="AF132" s="1160">
        <v>13.85173404</v>
      </c>
      <c r="AG132" s="1158"/>
      <c r="AH132" s="1158"/>
      <c r="AI132" s="1158"/>
      <c r="AJ132" s="1159"/>
      <c r="AK132" s="1160">
        <v>11.62468339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12.9</v>
      </c>
      <c r="AB133" s="1141"/>
      <c r="AC133" s="1141"/>
      <c r="AD133" s="1141"/>
      <c r="AE133" s="1142"/>
      <c r="AF133" s="1140">
        <v>13.4</v>
      </c>
      <c r="AG133" s="1141"/>
      <c r="AH133" s="1141"/>
      <c r="AI133" s="1141"/>
      <c r="AJ133" s="1142"/>
      <c r="AK133" s="1140">
        <v>12.7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NwnJS28+b/U6eP8q8wLehbsWMx4bcS7yxRQMlP6x/rNVNaMom0/KuzciqQwX1naAn75cs53QE+a8mCaP4qY+g==" saltValue="rbjbGEqYqOo8owMI+2ko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S7GULxhUseNNQH5RepoekMn/sY2VhCTvteeOV/lgVE9YSne+8mLYRolPIdXthJCpHU2SrEG0JOoWXijDOIdXQ==" saltValue="fl0PO1+m8idANo5H7gR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FjIkRgWe47PNzPecQbAEP5g6ILFx+tZONRA6wbuPYuT9a9Lr0HI3PO3JsJNOqEMsD+gHVnw/nJP/tFYPlumQ==" saltValue="HiTm8/KDevx/GyIOJc8F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6190838</v>
      </c>
      <c r="AP9" s="314">
        <v>106302</v>
      </c>
      <c r="AQ9" s="315">
        <v>81198</v>
      </c>
      <c r="AR9" s="316">
        <v>30.9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53239</v>
      </c>
      <c r="AP10" s="317">
        <v>914</v>
      </c>
      <c r="AQ10" s="318">
        <v>5531</v>
      </c>
      <c r="AR10" s="319">
        <v>-83.5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v>1006</v>
      </c>
      <c r="AP11" s="317">
        <v>17</v>
      </c>
      <c r="AQ11" s="318">
        <v>1383</v>
      </c>
      <c r="AR11" s="319">
        <v>-98.8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520</v>
      </c>
      <c r="AP12" s="317" t="s">
        <v>520</v>
      </c>
      <c r="AQ12" s="318">
        <v>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87228</v>
      </c>
      <c r="AP13" s="317">
        <v>1498</v>
      </c>
      <c r="AQ13" s="318">
        <v>2870</v>
      </c>
      <c r="AR13" s="319">
        <v>-47.8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84144</v>
      </c>
      <c r="AP14" s="317">
        <v>1445</v>
      </c>
      <c r="AQ14" s="318">
        <v>1754</v>
      </c>
      <c r="AR14" s="319">
        <v>-17.600000000000001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-488071</v>
      </c>
      <c r="AP15" s="317">
        <v>-8381</v>
      </c>
      <c r="AQ15" s="318">
        <v>-6387</v>
      </c>
      <c r="AR15" s="319">
        <v>31.2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5928384</v>
      </c>
      <c r="AP16" s="317">
        <v>101796</v>
      </c>
      <c r="AQ16" s="318">
        <v>86357</v>
      </c>
      <c r="AR16" s="319">
        <v>17.899999999999999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11.62</v>
      </c>
      <c r="AP21" s="331">
        <v>8.1999999999999993</v>
      </c>
      <c r="AQ21" s="332">
        <v>3.42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93.4</v>
      </c>
      <c r="AP22" s="336">
        <v>98</v>
      </c>
      <c r="AQ22" s="337">
        <v>-4.5999999999999996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3486609</v>
      </c>
      <c r="AP32" s="345">
        <v>59868</v>
      </c>
      <c r="AQ32" s="346">
        <v>54377</v>
      </c>
      <c r="AR32" s="347">
        <v>10.1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520</v>
      </c>
      <c r="AP34" s="345" t="s">
        <v>520</v>
      </c>
      <c r="AQ34" s="346">
        <v>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2561635</v>
      </c>
      <c r="AP35" s="345">
        <v>43986</v>
      </c>
      <c r="AQ35" s="346">
        <v>13654</v>
      </c>
      <c r="AR35" s="347">
        <v>222.1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939</v>
      </c>
      <c r="AP36" s="345">
        <v>16</v>
      </c>
      <c r="AQ36" s="346">
        <v>1462</v>
      </c>
      <c r="AR36" s="347">
        <v>-98.9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177304</v>
      </c>
      <c r="AP37" s="345">
        <v>3044</v>
      </c>
      <c r="AQ37" s="346">
        <v>670</v>
      </c>
      <c r="AR37" s="347">
        <v>354.3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-65832</v>
      </c>
      <c r="AP39" s="345">
        <v>-1130</v>
      </c>
      <c r="AQ39" s="346">
        <v>-4140</v>
      </c>
      <c r="AR39" s="347">
        <v>-72.7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-4071781</v>
      </c>
      <c r="AP40" s="345">
        <v>-69916</v>
      </c>
      <c r="AQ40" s="346">
        <v>-48517</v>
      </c>
      <c r="AR40" s="347">
        <v>44.1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2088874</v>
      </c>
      <c r="AP41" s="345">
        <v>35868</v>
      </c>
      <c r="AQ41" s="346">
        <v>17509</v>
      </c>
      <c r="AR41" s="347">
        <v>104.9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3661705</v>
      </c>
      <c r="AN51" s="367">
        <v>58458</v>
      </c>
      <c r="AO51" s="368">
        <v>-3</v>
      </c>
      <c r="AP51" s="369">
        <v>67319</v>
      </c>
      <c r="AQ51" s="370">
        <v>-27</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2653797</v>
      </c>
      <c r="AN52" s="375">
        <v>42367</v>
      </c>
      <c r="AO52" s="376">
        <v>-2.8</v>
      </c>
      <c r="AP52" s="377">
        <v>38101</v>
      </c>
      <c r="AQ52" s="378">
        <v>2.4</v>
      </c>
      <c r="AR52" s="379">
        <v>-5.2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4605425</v>
      </c>
      <c r="AN53" s="367">
        <v>74915</v>
      </c>
      <c r="AO53" s="368">
        <v>28.2</v>
      </c>
      <c r="AP53" s="369">
        <v>70615</v>
      </c>
      <c r="AQ53" s="370">
        <v>4.9000000000000004</v>
      </c>
      <c r="AR53" s="371">
        <v>23.3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3302733</v>
      </c>
      <c r="AN54" s="375">
        <v>53725</v>
      </c>
      <c r="AO54" s="376">
        <v>26.8</v>
      </c>
      <c r="AP54" s="377">
        <v>37382</v>
      </c>
      <c r="AQ54" s="378">
        <v>-1.9</v>
      </c>
      <c r="AR54" s="379">
        <v>28.7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5442920</v>
      </c>
      <c r="AN55" s="367">
        <v>90206</v>
      </c>
      <c r="AO55" s="368">
        <v>20.399999999999999</v>
      </c>
      <c r="AP55" s="369">
        <v>69185</v>
      </c>
      <c r="AQ55" s="370">
        <v>-2</v>
      </c>
      <c r="AR55" s="371">
        <v>22.4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4579545</v>
      </c>
      <c r="AN56" s="375">
        <v>75897</v>
      </c>
      <c r="AO56" s="376">
        <v>41.3</v>
      </c>
      <c r="AP56" s="377">
        <v>38519</v>
      </c>
      <c r="AQ56" s="378">
        <v>3</v>
      </c>
      <c r="AR56" s="379">
        <v>38.299999999999997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4531311</v>
      </c>
      <c r="AN57" s="367">
        <v>76492</v>
      </c>
      <c r="AO57" s="368">
        <v>-15.2</v>
      </c>
      <c r="AP57" s="369">
        <v>70166</v>
      </c>
      <c r="AQ57" s="370">
        <v>1.4</v>
      </c>
      <c r="AR57" s="371">
        <v>-16.600000000000001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2987817</v>
      </c>
      <c r="AN58" s="375">
        <v>50437</v>
      </c>
      <c r="AO58" s="376">
        <v>-33.5</v>
      </c>
      <c r="AP58" s="377">
        <v>36115</v>
      </c>
      <c r="AQ58" s="378">
        <v>-6.2</v>
      </c>
      <c r="AR58" s="379">
        <v>-27.3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3285456</v>
      </c>
      <c r="AN59" s="367">
        <v>56414</v>
      </c>
      <c r="AO59" s="368">
        <v>-26.2</v>
      </c>
      <c r="AP59" s="369">
        <v>70329</v>
      </c>
      <c r="AQ59" s="370">
        <v>0.2</v>
      </c>
      <c r="AR59" s="371">
        <v>-26.4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2352336</v>
      </c>
      <c r="AN60" s="375">
        <v>40392</v>
      </c>
      <c r="AO60" s="376">
        <v>-19.899999999999999</v>
      </c>
      <c r="AP60" s="377">
        <v>39403</v>
      </c>
      <c r="AQ60" s="378">
        <v>9.1</v>
      </c>
      <c r="AR60" s="379">
        <v>-29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4305363</v>
      </c>
      <c r="AN61" s="382">
        <v>71297</v>
      </c>
      <c r="AO61" s="383">
        <v>0.8</v>
      </c>
      <c r="AP61" s="384">
        <v>69523</v>
      </c>
      <c r="AQ61" s="385">
        <v>-4.5</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3175246</v>
      </c>
      <c r="AN62" s="375">
        <v>52564</v>
      </c>
      <c r="AO62" s="376">
        <v>2.4</v>
      </c>
      <c r="AP62" s="377">
        <v>37904</v>
      </c>
      <c r="AQ62" s="378">
        <v>1.3</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p44FzlF/DL6vdCFq2OguUZRifXiPei7vHKrCk8b5YuREpIU2xK7MP2nydgKrMRManCx4V1aOOYS+73eVuI+kw==" saltValue="ksLlzNAnxW3MrTX7xGfj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7" zoomScaleNormal="87"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KeOIKWLE/7/IbxXI9WJoRz2eYInYhPM9Yw7Hd1PREvG7wYxJj7kCxmwVYHm/nZIDU6qCfqjVf7sivSRabaEfXg==" saltValue="Nj+ELwdMqEwx0bZIlRs1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0ZlkdJ3+owOYc+6FZXt5z5leqXYu+wfWuqwdDNkhB8NbkilfxYrKuyYv5O4YFDAUzoo+NG5RGBugSAQMheYFWg==" saltValue="Gk/RtmbFIMg0nXcW8kdT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6.87</v>
      </c>
      <c r="G47" s="12">
        <v>2.52</v>
      </c>
      <c r="H47" s="12">
        <v>7.86</v>
      </c>
      <c r="I47" s="12">
        <v>11.25</v>
      </c>
      <c r="J47" s="13">
        <v>14.05</v>
      </c>
    </row>
    <row r="48" spans="2:10" ht="57.75" customHeight="1" x14ac:dyDescent="0.15">
      <c r="B48" s="14"/>
      <c r="C48" s="1202" t="s">
        <v>4</v>
      </c>
      <c r="D48" s="1202"/>
      <c r="E48" s="1203"/>
      <c r="F48" s="15">
        <v>4.95</v>
      </c>
      <c r="G48" s="16">
        <v>3.17</v>
      </c>
      <c r="H48" s="16">
        <v>4.2300000000000004</v>
      </c>
      <c r="I48" s="16">
        <v>6.52</v>
      </c>
      <c r="J48" s="17">
        <v>8.2899999999999991</v>
      </c>
    </row>
    <row r="49" spans="2:10" ht="57.75" customHeight="1" thickBot="1" x14ac:dyDescent="0.2">
      <c r="B49" s="18"/>
      <c r="C49" s="1204" t="s">
        <v>5</v>
      </c>
      <c r="D49" s="1204"/>
      <c r="E49" s="1205"/>
      <c r="F49" s="19" t="s">
        <v>566</v>
      </c>
      <c r="G49" s="20" t="s">
        <v>567</v>
      </c>
      <c r="H49" s="20">
        <v>6.38</v>
      </c>
      <c r="I49" s="20">
        <v>5.71</v>
      </c>
      <c r="J49" s="21">
        <v>4.92</v>
      </c>
    </row>
    <row r="50" spans="2:10" ht="13.5" customHeight="1" x14ac:dyDescent="0.15"/>
  </sheetData>
  <sheetProtection algorithmName="SHA-512" hashValue="OrG27tV0H+yuaQQPe1nyIjnS8mzTvqS4Q58qM2VnHFSvZ9X/eHp9XA/ISHnSvi7ujKV+EeWNOt6F0WKT5+oAvw==" saltValue="vjn828bbG/jWonTEmpMF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2022-03-09T00:53:19Z</cp:lastPrinted>
  <dcterms:created xsi:type="dcterms:W3CDTF">2022-02-02T04:44:55Z</dcterms:created>
  <dcterms:modified xsi:type="dcterms:W3CDTF">2022-03-16T02:39:13Z</dcterms:modified>
  <cp:category/>
</cp:coreProperties>
</file>