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3_公営企業に係る経営比較分析\提出\10_村上市\【経営比較分析表】2021_152129_46_010\"/>
    </mc:Choice>
  </mc:AlternateContent>
  <workbookProtection workbookAlgorithmName="SHA-512" workbookHashValue="ZYYOdfD6WZ6KC3z2BnYtcSp4yFX+RHiU6hJKPrrWdqeTeScu2I+VU/TsmdKaimWrKTiD5YzoM7oeg7wzrlwc5A==" workbookSaltValue="GGlTyqmzs5T7dfJbqKSU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<sst xmlns="http://schemas.openxmlformats.org/spreadsheetml/2006/main" count="228" uniqueCount="114">
  <si>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</si>
  <si>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</si>
  <si>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</si>
  <si>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</si>
  <si>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</si>
  <si>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</si>
  <si>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</si>
  <si>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</si>
  <si>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</si>
  <si>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</si>
  <si>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</si>
  <si>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</si>
  <si>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</si>
  <si>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</si>
  <si>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</si>
  <si>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</si>
  <si>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</si>
  <si>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</si>
  <si>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</si>
  <si>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</si>
  <si>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</si>
  <si>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</si>
  <si>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</si>
  <si>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</si>
  <si>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</si>
  <si>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</si>
  <si>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</si>
  <si>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</si>
  <si>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</si>
  <si>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</si>
  <si>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</si>
  <si>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</si>
  <si>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</si>
  <si>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</si>
  <si>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</si>
  <si>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</si>
  <si>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</si>
  <si>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</si>
  <si>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</si>
  <si>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</si>
  <si>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</si>
  <si>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</si>
  <si>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</si>
  <si>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</si>
  <si>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</si>
  <si>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</si>
  <si>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</si>
  <si>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</si>
  <si>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</si>
  <si>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</si>
  <si>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</si>
  <si>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</si>
  <si>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</si>
  <si>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</si>
  <si>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</si>
  <si>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</si>
  <si>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</si>
  <si>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</si>
  <si>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</si>
  <si>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</si>
  <si>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</si>
  <si>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</si>
  <si>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</si>
  <si>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</si>
  <si>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</si>
  <si>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</si>
  <si>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</si>
  <si>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</si>
  <si>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</si>
  <si>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</si>
  <si>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</si>
  <si>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</si>
  <si>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</si>
  <si>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</si>
  <si>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</si>
  <si>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</si>
  <si>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</si>
  <si>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</si>
  <si>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</si>
  <si>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</si>
  <si>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</si>
  <si>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</si>
  <si>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</si>
  <si>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</si>
  <si>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</si>
  <si>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</si>
  <si>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</si>
  <si>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</si>
  <si>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</si>
  <si>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</si>
  <si>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</si>
  <si>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</si>
  <si>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</si>
  <si>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</si>
  <si>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</si>
  <si>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</si>
  <si>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</si>
  <si>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</si>
  <si>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</si>
  <si>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</si>
  <si>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</si>
  <si>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</si>
  <si>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</si>
  <si>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</si>
  <si>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</si>
  <si>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</si>
  <si>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</si>
  <si>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</si>
  <si>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</si>
  <si>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</si>
  <si>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</si>
  <si>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及び管路経年化率とも全国・類似団体平均と比較して施設の老朽化は進行していない。まだ更新需要のピークを迎えていないためと考えられるが、今後の更新需要に備えて計画的な管路更新を行う必要がある。</t>
    <rPh sb="0" eb="2">
      <t>ユウケイ</t>
    </rPh>
    <rPh sb="2" eb="4">
      <t>コテイ</t>
    </rPh>
    <rPh sb="4" eb="6">
      <t>シサン</t>
    </rPh>
    <rPh sb="6" eb="8">
      <t>ゲンカ</t>
    </rPh>
    <rPh sb="8" eb="10">
      <t>ショウキャク</t>
    </rPh>
    <rPh sb="10" eb="11">
      <t>リツ</t>
    </rPh>
    <rPh sb="11" eb="12">
      <t>オヨ</t>
    </rPh>
    <rPh sb="13" eb="15">
      <t>カンロ</t>
    </rPh>
    <rPh sb="15" eb="18">
      <t>ケイネンカ</t>
    </rPh>
    <rPh sb="18" eb="19">
      <t>リツ</t>
    </rPh>
    <rPh sb="21" eb="23">
      <t>ゼンコク</t>
    </rPh>
    <rPh sb="24" eb="26">
      <t>ルイジ</t>
    </rPh>
    <rPh sb="26" eb="28">
      <t>ダンタイ</t>
    </rPh>
    <rPh sb="28" eb="30">
      <t>ヘイキン</t>
    </rPh>
    <rPh sb="31" eb="33">
      <t>ヒカク</t>
    </rPh>
    <rPh sb="35" eb="37">
      <t>シセツ</t>
    </rPh>
    <rPh sb="38" eb="41">
      <t>ロウキュウカ</t>
    </rPh>
    <rPh sb="42" eb="44">
      <t>シンコウ</t>
    </rPh>
    <rPh sb="52" eb="54">
      <t>コウシン</t>
    </rPh>
    <rPh sb="54" eb="56">
      <t>ジュヨウ</t>
    </rPh>
    <rPh sb="61" eb="62">
      <t>ムカ</t>
    </rPh>
    <rPh sb="70" eb="71">
      <t>カンガ</t>
    </rPh>
    <rPh sb="77" eb="79">
      <t>コンゴ</t>
    </rPh>
    <rPh sb="80" eb="82">
      <t>コウシン</t>
    </rPh>
    <rPh sb="82" eb="84">
      <t>ジュヨウ</t>
    </rPh>
    <rPh sb="85" eb="86">
      <t>ソナ</t>
    </rPh>
    <rPh sb="88" eb="90">
      <t>ケイカク</t>
    </rPh>
    <rPh sb="90" eb="91">
      <t>テキ</t>
    </rPh>
    <rPh sb="92" eb="94">
      <t>カンロ</t>
    </rPh>
    <rPh sb="99" eb="101">
      <t>ヒツヨウ</t>
    </rPh>
    <phoneticPr fontId="4"/>
  </si>
  <si>
    <t>・経常収支比率は、給水収益の減少及び施設の維持管理費用が増加したため前年度より減少している。また新型コロナウィルスの影響で料金改定を先送りしたことにより料金回収率も低くなっている。
・施設利用率が前年以前より大幅に増となっているのは、変更認可申請により上水道事業における給水人口及び給水量などの計画の見直しを行ったことによるものである。
・有収率は前年度より改善したものの全国・類似団体平均を下回っている。主な原因は漏水であると思われるので、継続的な漏水調査と老朽管の計画的な更新により漏水防止対策を進める必要がある。</t>
    <rPh sb="1" eb="3">
      <t>ケイジョウ</t>
    </rPh>
    <rPh sb="3" eb="5">
      <t>シュウシ</t>
    </rPh>
    <rPh sb="5" eb="7">
      <t>ヒリツ</t>
    </rPh>
    <rPh sb="9" eb="11">
      <t>キュウスイ</t>
    </rPh>
    <rPh sb="11" eb="13">
      <t>シュウエキ</t>
    </rPh>
    <rPh sb="14" eb="16">
      <t>ゲンショウ</t>
    </rPh>
    <rPh sb="16" eb="17">
      <t>オヨ</t>
    </rPh>
    <rPh sb="18" eb="20">
      <t>シセツ</t>
    </rPh>
    <rPh sb="21" eb="23">
      <t>イジ</t>
    </rPh>
    <rPh sb="23" eb="25">
      <t>カンリ</t>
    </rPh>
    <rPh sb="25" eb="27">
      <t>ヒヨウ</t>
    </rPh>
    <rPh sb="28" eb="30">
      <t>ゾウカ</t>
    </rPh>
    <rPh sb="34" eb="37">
      <t>ゼンネンド</t>
    </rPh>
    <rPh sb="39" eb="41">
      <t>ゲンショウ</t>
    </rPh>
    <rPh sb="48" eb="50">
      <t>シンガタ</t>
    </rPh>
    <rPh sb="58" eb="60">
      <t>エイキョウ</t>
    </rPh>
    <rPh sb="61" eb="63">
      <t>リョウキン</t>
    </rPh>
    <rPh sb="63" eb="65">
      <t>カイテイ</t>
    </rPh>
    <rPh sb="66" eb="68">
      <t>サキオク</t>
    </rPh>
    <rPh sb="76" eb="78">
      <t>リョウキン</t>
    </rPh>
    <rPh sb="78" eb="80">
      <t>カイシュウ</t>
    </rPh>
    <rPh sb="80" eb="81">
      <t>リツ</t>
    </rPh>
    <rPh sb="82" eb="83">
      <t>ヒク</t>
    </rPh>
    <rPh sb="93" eb="95">
      <t>シセツ</t>
    </rPh>
    <rPh sb="95" eb="97">
      <t>リヨウ</t>
    </rPh>
    <rPh sb="97" eb="98">
      <t>リツ</t>
    </rPh>
    <rPh sb="99" eb="101">
      <t>ゼンネン</t>
    </rPh>
    <rPh sb="101" eb="103">
      <t>イゼン</t>
    </rPh>
    <rPh sb="105" eb="107">
      <t>オオハバ</t>
    </rPh>
    <rPh sb="108" eb="109">
      <t>ゾウ</t>
    </rPh>
    <rPh sb="118" eb="120">
      <t>ヘンコウ</t>
    </rPh>
    <rPh sb="120" eb="122">
      <t>ニンカ</t>
    </rPh>
    <rPh sb="122" eb="124">
      <t>シンセイ</t>
    </rPh>
    <rPh sb="127" eb="128">
      <t>ジョウ</t>
    </rPh>
    <rPh sb="128" eb="130">
      <t>スイドウ</t>
    </rPh>
    <rPh sb="130" eb="132">
      <t>ジギョウ</t>
    </rPh>
    <rPh sb="136" eb="138">
      <t>キュウスイ</t>
    </rPh>
    <rPh sb="138" eb="140">
      <t>ジンコウ</t>
    </rPh>
    <rPh sb="140" eb="141">
      <t>オヨ</t>
    </rPh>
    <rPh sb="142" eb="144">
      <t>キュウスイ</t>
    </rPh>
    <rPh sb="144" eb="145">
      <t>リョウ</t>
    </rPh>
    <rPh sb="148" eb="150">
      <t>ケイカク</t>
    </rPh>
    <rPh sb="151" eb="153">
      <t>ミナオ</t>
    </rPh>
    <rPh sb="155" eb="156">
      <t>オコナ</t>
    </rPh>
    <rPh sb="172" eb="175">
      <t>ユウシュウリツ</t>
    </rPh>
    <rPh sb="176" eb="179">
      <t>ゼンネンド</t>
    </rPh>
    <rPh sb="181" eb="183">
      <t>カイゼン</t>
    </rPh>
    <rPh sb="188" eb="190">
      <t>ゼンコク</t>
    </rPh>
    <rPh sb="191" eb="193">
      <t>ルイジ</t>
    </rPh>
    <rPh sb="193" eb="195">
      <t>ダンタイ</t>
    </rPh>
    <rPh sb="195" eb="197">
      <t>ヘイキン</t>
    </rPh>
    <rPh sb="198" eb="200">
      <t>シタマワ</t>
    </rPh>
    <rPh sb="205" eb="206">
      <t>オモ</t>
    </rPh>
    <rPh sb="207" eb="209">
      <t>ゲンイン</t>
    </rPh>
    <rPh sb="210" eb="212">
      <t>ロウスイ</t>
    </rPh>
    <rPh sb="216" eb="217">
      <t>オモ</t>
    </rPh>
    <rPh sb="223" eb="226">
      <t>ケイゾクテキ</t>
    </rPh>
    <rPh sb="227" eb="229">
      <t>ロウスイ</t>
    </rPh>
    <rPh sb="229" eb="231">
      <t>チョウサ</t>
    </rPh>
    <rPh sb="232" eb="234">
      <t>ロウキュウ</t>
    </rPh>
    <rPh sb="234" eb="235">
      <t>カン</t>
    </rPh>
    <rPh sb="236" eb="239">
      <t>ケイカクテキ</t>
    </rPh>
    <rPh sb="240" eb="242">
      <t>コウシン</t>
    </rPh>
    <rPh sb="245" eb="247">
      <t>ロウスイ</t>
    </rPh>
    <rPh sb="247" eb="249">
      <t>ボウシ</t>
    </rPh>
    <rPh sb="249" eb="251">
      <t>タイサク</t>
    </rPh>
    <rPh sb="252" eb="253">
      <t>スス</t>
    </rPh>
    <rPh sb="255" eb="257">
      <t>ヒツヨウ</t>
    </rPh>
    <phoneticPr fontId="4"/>
  </si>
  <si>
    <t xml:space="preserve"> 人口減少による水需要の低下に伴い基幹収入である給水収益が年々減少していく中、保有資産の老朽化による更新需要に対応する必要があり、今後さらに厳しい状況となることが想定される。費用の削減に努め、経営の効率化を図るとともに適正な料金水準を設定し、安定的な収益の確保が必要である。今後は、スペックか過大とならないよう適正規模で改築を進め、経営状況を見える化しながら、引き続き上下水道事業審議会において、経営戦略及び料金改定について議論し、経営の健全化を図る必要がある。</t>
    <rPh sb="1" eb="3">
      <t>ジンコウ</t>
    </rPh>
    <rPh sb="3" eb="5">
      <t>ゲンショウ</t>
    </rPh>
    <rPh sb="8" eb="9">
      <t>ミズ</t>
    </rPh>
    <rPh sb="9" eb="11">
      <t>ジュヨウ</t>
    </rPh>
    <rPh sb="12" eb="14">
      <t>テイカ</t>
    </rPh>
    <rPh sb="15" eb="16">
      <t>トモナ</t>
    </rPh>
    <rPh sb="17" eb="19">
      <t>キカン</t>
    </rPh>
    <rPh sb="19" eb="21">
      <t>シュウニュウ</t>
    </rPh>
    <rPh sb="24" eb="26">
      <t>キュウスイ</t>
    </rPh>
    <rPh sb="26" eb="28">
      <t>シュウエキ</t>
    </rPh>
    <rPh sb="29" eb="31">
      <t>ネンネン</t>
    </rPh>
    <rPh sb="31" eb="33">
      <t>ゲンショウ</t>
    </rPh>
    <rPh sb="37" eb="38">
      <t>ナカ</t>
    </rPh>
    <rPh sb="39" eb="41">
      <t>ホユウ</t>
    </rPh>
    <rPh sb="41" eb="43">
      <t>シサン</t>
    </rPh>
    <rPh sb="44" eb="47">
      <t>ロウキュウカ</t>
    </rPh>
    <rPh sb="50" eb="52">
      <t>コウシン</t>
    </rPh>
    <rPh sb="52" eb="54">
      <t>ジュヨウ</t>
    </rPh>
    <rPh sb="55" eb="57">
      <t>タイオウ</t>
    </rPh>
    <rPh sb="59" eb="61">
      <t>ヒツヨウ</t>
    </rPh>
    <rPh sb="87" eb="89">
      <t>ヒヨウ</t>
    </rPh>
    <rPh sb="90" eb="92">
      <t>サクゲン</t>
    </rPh>
    <rPh sb="93" eb="94">
      <t>ツト</t>
    </rPh>
    <rPh sb="96" eb="98">
      <t>ケイエイ</t>
    </rPh>
    <rPh sb="99" eb="101">
      <t>コウリツ</t>
    </rPh>
    <rPh sb="101" eb="102">
      <t>カ</t>
    </rPh>
    <rPh sb="103" eb="104">
      <t>ハカ</t>
    </rPh>
    <rPh sb="117" eb="119">
      <t>セッテイ</t>
    </rPh>
    <rPh sb="121" eb="124">
      <t>アンテイテキ</t>
    </rPh>
    <rPh sb="125" eb="127">
      <t>シュウエキ</t>
    </rPh>
    <rPh sb="128" eb="130">
      <t>カクホ</t>
    </rPh>
    <rPh sb="131" eb="133">
      <t>ヒツヨウ</t>
    </rPh>
    <rPh sb="137" eb="139">
      <t>コンゴ</t>
    </rPh>
    <rPh sb="146" eb="148">
      <t>カダイ</t>
    </rPh>
    <rPh sb="155" eb="157">
      <t>テキセイ</t>
    </rPh>
    <rPh sb="157" eb="159">
      <t>キボ</t>
    </rPh>
    <rPh sb="160" eb="162">
      <t>カイチク</t>
    </rPh>
    <rPh sb="163" eb="164">
      <t>スス</t>
    </rPh>
    <rPh sb="166" eb="168">
      <t>ケイエイ</t>
    </rPh>
    <rPh sb="168" eb="170">
      <t>ジョウキョウ</t>
    </rPh>
    <rPh sb="171" eb="172">
      <t>ミ</t>
    </rPh>
    <rPh sb="174" eb="175">
      <t>カ</t>
    </rPh>
    <rPh sb="180" eb="181">
      <t>ヒ</t>
    </rPh>
    <rPh sb="182" eb="183">
      <t>ツヅ</t>
    </rPh>
    <rPh sb="184" eb="185">
      <t>ウエ</t>
    </rPh>
    <rPh sb="198" eb="200">
      <t>ケイエイ</t>
    </rPh>
    <rPh sb="200" eb="202">
      <t>センリャク</t>
    </rPh>
    <rPh sb="202" eb="203">
      <t>オヨ</t>
    </rPh>
    <rPh sb="204" eb="206">
      <t>リョウキン</t>
    </rPh>
    <rPh sb="206" eb="208">
      <t>カイテイ</t>
    </rPh>
    <rPh sb="212" eb="214">
      <t>ギロン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</si>
</sst>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0.24</c:v>
                </c:pt>
                <c:pt idx="2">
                  <c:v>0.19</c:v>
                </c:pt>
                <c:pt idx="3">
                  <c:v>0.12</c:v>
                </c:pt>
                <c:pt idx="4">
                  <c:v>0.18</c:v>
                </c:pt>
              </c:numCache>
            </c:numRef>
          </c:val>
          <c:extLst>
            <c:ext xmlns:c16="http://schemas.microsoft.com/office/drawing/2014/chart" uri="{C3380CC4-5D6E-409C-BE32-E72D297353CC}">
              <c16:uniqueId val="{00000000-84FE-446E-AB79-B791711B5CDD}"/>
            </c:ext>
          </c:extLst>
        </c:ser>
        <c:dLbls>
          <c:showLegendKey val="0"/>
          <c:showVal val="0"/>
          <c:showCatName val="0"/>
          <c:showSerName val="0"/>
          <c:showPercent val="0"/>
          <c:showBubbleSize val="0"/>
        </c:dLbls>
        <c:gapWidth val="150"/>
        <c:axId val="527834136"/>
        <c:axId val="5278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4FE-446E-AB79-B791711B5CDD}"/>
            </c:ext>
          </c:extLst>
        </c:ser>
        <c:dLbls>
          <c:showLegendKey val="0"/>
          <c:showVal val="0"/>
          <c:showCatName val="0"/>
          <c:showSerName val="0"/>
          <c:showPercent val="0"/>
          <c:showBubbleSize val="0"/>
        </c:dLbls>
        <c:marker val="1"/>
        <c:smooth val="0"/>
        <c:axId val="527834136"/>
        <c:axId val="527833744"/>
      </c:lineChart>
      <c:dateAx>
        <c:axId val="527834136"/>
        <c:scaling>
          <c:orientation val="minMax"/>
        </c:scaling>
        <c:delete val="1"/>
        <c:axPos val="b"/>
        <c:numFmt formatCode="&quot;H&quot;yy" sourceLinked="1"/>
        <c:majorTickMark val="none"/>
        <c:minorTickMark val="none"/>
        <c:tickLblPos val="none"/>
        <c:crossAx val="527833744"/>
        <c:crosses val="autoZero"/>
        <c:auto val="1"/>
        <c:lblOffset val="100"/>
        <c:baseTimeUnit val="years"/>
      </c:dateAx>
      <c:valAx>
        <c:axId val="5278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8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50.14</c:v>
                </c:pt>
                <c:pt idx="1">
                  <c:v>46.39</c:v>
                </c:pt>
                <c:pt idx="2">
                  <c:v>44.79</c:v>
                </c:pt>
                <c:pt idx="3">
                  <c:v>46.39</c:v>
                </c:pt>
                <c:pt idx="4">
                  <c:v>75.89</c:v>
                </c:pt>
              </c:numCache>
            </c:numRef>
          </c:val>
          <c:extLst>
            <c:ext xmlns:c16="http://schemas.microsoft.com/office/drawing/2014/chart" uri="{C3380CC4-5D6E-409C-BE32-E72D297353CC}">
              <c16:uniqueId val="{00000000-4694-4EC9-AA14-B11B2253F84D}"/>
            </c:ext>
          </c:extLst>
        </c:ser>
        <c:dLbls>
          <c:showLegendKey val="0"/>
          <c:showVal val="0"/>
          <c:showCatName val="0"/>
          <c:showSerName val="0"/>
          <c:showPercent val="0"/>
          <c:showBubbleSize val="0"/>
        </c:dLbls>
        <c:gapWidth val="150"/>
        <c:axId val="449124536"/>
        <c:axId val="44912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4694-4EC9-AA14-B11B2253F84D}"/>
            </c:ext>
          </c:extLst>
        </c:ser>
        <c:dLbls>
          <c:showLegendKey val="0"/>
          <c:showVal val="0"/>
          <c:showCatName val="0"/>
          <c:showSerName val="0"/>
          <c:showPercent val="0"/>
          <c:showBubbleSize val="0"/>
        </c:dLbls>
        <c:marker val="1"/>
        <c:smooth val="0"/>
        <c:axId val="449124536"/>
        <c:axId val="449121400"/>
      </c:lineChart>
      <c:dateAx>
        <c:axId val="449124536"/>
        <c:scaling>
          <c:orientation val="minMax"/>
        </c:scaling>
        <c:delete val="1"/>
        <c:axPos val="b"/>
        <c:numFmt formatCode="&quot;H&quot;yy" sourceLinked="1"/>
        <c:majorTickMark val="none"/>
        <c:minorTickMark val="none"/>
        <c:tickLblPos val="none"/>
        <c:crossAx val="449121400"/>
        <c:crosses val="autoZero"/>
        <c:auto val="1"/>
        <c:lblOffset val="100"/>
        <c:baseTimeUnit val="years"/>
      </c:dateAx>
      <c:valAx>
        <c:axId val="4491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2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81.97</c:v>
                </c:pt>
                <c:pt idx="1">
                  <c:v>86.76</c:v>
                </c:pt>
                <c:pt idx="2">
                  <c:v>85.79</c:v>
                </c:pt>
                <c:pt idx="3">
                  <c:v>82.73</c:v>
                </c:pt>
                <c:pt idx="4">
                  <c:v>83.64</c:v>
                </c:pt>
              </c:numCache>
            </c:numRef>
          </c:val>
          <c:extLst>
            <c:ext xmlns:c16="http://schemas.microsoft.com/office/drawing/2014/chart" uri="{C3380CC4-5D6E-409C-BE32-E72D297353CC}">
              <c16:uniqueId val="{00000000-CD46-4493-AFBA-CADFE0E4681F}"/>
            </c:ext>
          </c:extLst>
        </c:ser>
        <c:dLbls>
          <c:showLegendKey val="0"/>
          <c:showVal val="0"/>
          <c:showCatName val="0"/>
          <c:showSerName val="0"/>
          <c:showPercent val="0"/>
          <c:showBubbleSize val="0"/>
        </c:dLbls>
        <c:gapWidth val="150"/>
        <c:axId val="276765440"/>
        <c:axId val="6615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D46-4493-AFBA-CADFE0E4681F}"/>
            </c:ext>
          </c:extLst>
        </c:ser>
        <c:dLbls>
          <c:showLegendKey val="0"/>
          <c:showVal val="0"/>
          <c:showCatName val="0"/>
          <c:showSerName val="0"/>
          <c:showPercent val="0"/>
          <c:showBubbleSize val="0"/>
        </c:dLbls>
        <c:marker val="1"/>
        <c:smooth val="0"/>
        <c:axId val="276765440"/>
        <c:axId val="661539136"/>
      </c:lineChart>
      <c:dateAx>
        <c:axId val="276765440"/>
        <c:scaling>
          <c:orientation val="minMax"/>
        </c:scaling>
        <c:delete val="1"/>
        <c:axPos val="b"/>
        <c:numFmt formatCode="&quot;H&quot;yy" sourceLinked="1"/>
        <c:majorTickMark val="none"/>
        <c:minorTickMark val="none"/>
        <c:tickLblPos val="none"/>
        <c:crossAx val="661539136"/>
        <c:crosses val="autoZero"/>
        <c:auto val="1"/>
        <c:lblOffset val="100"/>
        <c:baseTimeUnit val="years"/>
      </c:dateAx>
      <c:valAx>
        <c:axId val="661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110.34</c:v>
                </c:pt>
                <c:pt idx="1">
                  <c:v>107.77</c:v>
                </c:pt>
                <c:pt idx="2">
                  <c:v>105.48</c:v>
                </c:pt>
                <c:pt idx="3">
                  <c:v>108</c:v>
                </c:pt>
                <c:pt idx="4">
                  <c:v>106.65</c:v>
                </c:pt>
              </c:numCache>
            </c:numRef>
          </c:val>
          <c:extLst>
            <c:ext xmlns:c16="http://schemas.microsoft.com/office/drawing/2014/chart" uri="{C3380CC4-5D6E-409C-BE32-E72D297353CC}">
              <c16:uniqueId val="{00000000-C7AF-47B2-8B2A-FBC157B9DDA5}"/>
            </c:ext>
          </c:extLst>
        </c:ser>
        <c:dLbls>
          <c:showLegendKey val="0"/>
          <c:showVal val="0"/>
          <c:showCatName val="0"/>
          <c:showSerName val="0"/>
          <c:showPercent val="0"/>
          <c:showBubbleSize val="0"/>
        </c:dLbls>
        <c:gapWidth val="150"/>
        <c:axId val="521869504"/>
        <c:axId val="52186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7AF-47B2-8B2A-FBC157B9DDA5}"/>
            </c:ext>
          </c:extLst>
        </c:ser>
        <c:dLbls>
          <c:showLegendKey val="0"/>
          <c:showVal val="0"/>
          <c:showCatName val="0"/>
          <c:showSerName val="0"/>
          <c:showPercent val="0"/>
          <c:showBubbleSize val="0"/>
        </c:dLbls>
        <c:marker val="1"/>
        <c:smooth val="0"/>
        <c:axId val="521869504"/>
        <c:axId val="521864408"/>
      </c:lineChart>
      <c:dateAx>
        <c:axId val="521869504"/>
        <c:scaling>
          <c:orientation val="minMax"/>
        </c:scaling>
        <c:delete val="1"/>
        <c:axPos val="b"/>
        <c:numFmt formatCode="&quot;H&quot;yy" sourceLinked="1"/>
        <c:majorTickMark val="none"/>
        <c:minorTickMark val="none"/>
        <c:tickLblPos val="none"/>
        <c:crossAx val="521864408"/>
        <c:crosses val="autoZero"/>
        <c:auto val="1"/>
        <c:lblOffset val="100"/>
        <c:baseTimeUnit val="years"/>
      </c:dateAx>
      <c:valAx>
        <c:axId val="52186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41.92</c:v>
                </c:pt>
                <c:pt idx="1">
                  <c:v>41.59</c:v>
                </c:pt>
                <c:pt idx="2">
                  <c:v>43.52</c:v>
                </c:pt>
                <c:pt idx="3">
                  <c:v>45.4</c:v>
                </c:pt>
                <c:pt idx="4">
                  <c:v>47.26</c:v>
                </c:pt>
              </c:numCache>
            </c:numRef>
          </c:val>
          <c:extLst>
            <c:ext xmlns:c16="http://schemas.microsoft.com/office/drawing/2014/chart" uri="{C3380CC4-5D6E-409C-BE32-E72D297353CC}">
              <c16:uniqueId val="{00000000-E825-4E73-A65A-1BFFB86A2BC3}"/>
            </c:ext>
          </c:extLst>
        </c:ser>
        <c:dLbls>
          <c:showLegendKey val="0"/>
          <c:showVal val="0"/>
          <c:showCatName val="0"/>
          <c:showSerName val="0"/>
          <c:showPercent val="0"/>
          <c:showBubbleSize val="0"/>
        </c:dLbls>
        <c:gapWidth val="150"/>
        <c:axId val="521865976"/>
        <c:axId val="52186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825-4E73-A65A-1BFFB86A2BC3}"/>
            </c:ext>
          </c:extLst>
        </c:ser>
        <c:dLbls>
          <c:showLegendKey val="0"/>
          <c:showVal val="0"/>
          <c:showCatName val="0"/>
          <c:showSerName val="0"/>
          <c:showPercent val="0"/>
          <c:showBubbleSize val="0"/>
        </c:dLbls>
        <c:marker val="1"/>
        <c:smooth val="0"/>
        <c:axId val="521865976"/>
        <c:axId val="521863624"/>
      </c:lineChart>
      <c:dateAx>
        <c:axId val="521865976"/>
        <c:scaling>
          <c:orientation val="minMax"/>
        </c:scaling>
        <c:delete val="1"/>
        <c:axPos val="b"/>
        <c:numFmt formatCode="&quot;H&quot;yy" sourceLinked="1"/>
        <c:majorTickMark val="none"/>
        <c:minorTickMark val="none"/>
        <c:tickLblPos val="none"/>
        <c:crossAx val="521863624"/>
        <c:crosses val="autoZero"/>
        <c:auto val="1"/>
        <c:lblOffset val="100"/>
        <c:baseTimeUnit val="years"/>
      </c:dateAx>
      <c:valAx>
        <c:axId val="52186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86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c:v>
                </c:pt>
                <c:pt idx="1">
                  <c:v>4.05</c:v>
                </c:pt>
                <c:pt idx="2">
                  <c:v>7.52</c:v>
                </c:pt>
                <c:pt idx="3">
                  <c:v>7.72</c:v>
                </c:pt>
                <c:pt idx="4">
                  <c:v>7.83</c:v>
                </c:pt>
              </c:numCache>
            </c:numRef>
          </c:val>
          <c:extLst>
            <c:ext xmlns:c16="http://schemas.microsoft.com/office/drawing/2014/chart" uri="{C3380CC4-5D6E-409C-BE32-E72D297353CC}">
              <c16:uniqueId val="{00000000-F087-4710-AB1A-1BA4BF49D613}"/>
            </c:ext>
          </c:extLst>
        </c:ser>
        <c:dLbls>
          <c:showLegendKey val="0"/>
          <c:showVal val="0"/>
          <c:showCatName val="0"/>
          <c:showSerName val="0"/>
          <c:showPercent val="0"/>
          <c:showBubbleSize val="0"/>
        </c:dLbls>
        <c:gapWidth val="150"/>
        <c:axId val="521868328"/>
        <c:axId val="52186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F087-4710-AB1A-1BA4BF49D613}"/>
            </c:ext>
          </c:extLst>
        </c:ser>
        <c:dLbls>
          <c:showLegendKey val="0"/>
          <c:showVal val="0"/>
          <c:showCatName val="0"/>
          <c:showSerName val="0"/>
          <c:showPercent val="0"/>
          <c:showBubbleSize val="0"/>
        </c:dLbls>
        <c:marker val="1"/>
        <c:smooth val="0"/>
        <c:axId val="521868328"/>
        <c:axId val="521867544"/>
      </c:lineChart>
      <c:dateAx>
        <c:axId val="521868328"/>
        <c:scaling>
          <c:orientation val="minMax"/>
        </c:scaling>
        <c:delete val="1"/>
        <c:axPos val="b"/>
        <c:numFmt formatCode="&quot;H&quot;yy" sourceLinked="1"/>
        <c:majorTickMark val="none"/>
        <c:minorTickMark val="none"/>
        <c:tickLblPos val="none"/>
        <c:crossAx val="521867544"/>
        <c:crosses val="autoZero"/>
        <c:auto val="1"/>
        <c:lblOffset val="100"/>
        <c:baseTimeUnit val="years"/>
      </c:dateAx>
      <c:valAx>
        <c:axId val="52186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8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D-49E8-8569-D06AAD20929A}"/>
            </c:ext>
          </c:extLst>
        </c:ser>
        <c:dLbls>
          <c:showLegendKey val="0"/>
          <c:showVal val="0"/>
          <c:showCatName val="0"/>
          <c:showSerName val="0"/>
          <c:showPercent val="0"/>
          <c:showBubbleSize val="0"/>
        </c:dLbls>
        <c:gapWidth val="150"/>
        <c:axId val="529050448"/>
        <c:axId val="52905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9BD-49E8-8569-D06AAD20929A}"/>
            </c:ext>
          </c:extLst>
        </c:ser>
        <c:dLbls>
          <c:showLegendKey val="0"/>
          <c:showVal val="0"/>
          <c:showCatName val="0"/>
          <c:showSerName val="0"/>
          <c:showPercent val="0"/>
          <c:showBubbleSize val="0"/>
        </c:dLbls>
        <c:marker val="1"/>
        <c:smooth val="0"/>
        <c:axId val="529050448"/>
        <c:axId val="529050840"/>
      </c:lineChart>
      <c:dateAx>
        <c:axId val="529050448"/>
        <c:scaling>
          <c:orientation val="minMax"/>
        </c:scaling>
        <c:delete val="1"/>
        <c:axPos val="b"/>
        <c:numFmt formatCode="&quot;H&quot;yy" sourceLinked="1"/>
        <c:majorTickMark val="none"/>
        <c:minorTickMark val="none"/>
        <c:tickLblPos val="none"/>
        <c:crossAx val="529050840"/>
        <c:crosses val="autoZero"/>
        <c:auto val="1"/>
        <c:lblOffset val="100"/>
        <c:baseTimeUnit val="years"/>
      </c:dateAx>
      <c:valAx>
        <c:axId val="52905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05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147.87</c:v>
                </c:pt>
                <c:pt idx="1">
                  <c:v>131.44</c:v>
                </c:pt>
                <c:pt idx="2">
                  <c:v>136.55000000000001</c:v>
                </c:pt>
                <c:pt idx="3">
                  <c:v>126.61</c:v>
                </c:pt>
                <c:pt idx="4">
                  <c:v>127.12</c:v>
                </c:pt>
              </c:numCache>
            </c:numRef>
          </c:val>
          <c:extLst>
            <c:ext xmlns:c16="http://schemas.microsoft.com/office/drawing/2014/chart" uri="{C3380CC4-5D6E-409C-BE32-E72D297353CC}">
              <c16:uniqueId val="{00000000-AA22-48E6-A11A-80B03DF84738}"/>
            </c:ext>
          </c:extLst>
        </c:ser>
        <c:dLbls>
          <c:showLegendKey val="0"/>
          <c:showVal val="0"/>
          <c:showCatName val="0"/>
          <c:showSerName val="0"/>
          <c:showPercent val="0"/>
          <c:showBubbleSize val="0"/>
        </c:dLbls>
        <c:gapWidth val="150"/>
        <c:axId val="529053192"/>
        <c:axId val="52904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A22-48E6-A11A-80B03DF84738}"/>
            </c:ext>
          </c:extLst>
        </c:ser>
        <c:dLbls>
          <c:showLegendKey val="0"/>
          <c:showVal val="0"/>
          <c:showCatName val="0"/>
          <c:showSerName val="0"/>
          <c:showPercent val="0"/>
          <c:showBubbleSize val="0"/>
        </c:dLbls>
        <c:marker val="1"/>
        <c:smooth val="0"/>
        <c:axId val="529053192"/>
        <c:axId val="529046920"/>
      </c:lineChart>
      <c:dateAx>
        <c:axId val="529053192"/>
        <c:scaling>
          <c:orientation val="minMax"/>
        </c:scaling>
        <c:delete val="1"/>
        <c:axPos val="b"/>
        <c:numFmt formatCode="&quot;H&quot;yy" sourceLinked="1"/>
        <c:majorTickMark val="none"/>
        <c:minorTickMark val="none"/>
        <c:tickLblPos val="none"/>
        <c:crossAx val="529046920"/>
        <c:crosses val="autoZero"/>
        <c:auto val="1"/>
        <c:lblOffset val="100"/>
        <c:baseTimeUnit val="years"/>
      </c:dateAx>
      <c:valAx>
        <c:axId val="529046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0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595.71</c:v>
                </c:pt>
                <c:pt idx="1">
                  <c:v>642</c:v>
                </c:pt>
                <c:pt idx="2">
                  <c:v>632</c:v>
                </c:pt>
                <c:pt idx="3">
                  <c:v>612.98</c:v>
                </c:pt>
                <c:pt idx="4">
                  <c:v>595.98</c:v>
                </c:pt>
              </c:numCache>
            </c:numRef>
          </c:val>
          <c:extLst>
            <c:ext xmlns:c16="http://schemas.microsoft.com/office/drawing/2014/chart" uri="{C3380CC4-5D6E-409C-BE32-E72D297353CC}">
              <c16:uniqueId val="{00000000-E2A2-4D39-A216-F69C983077E2}"/>
            </c:ext>
          </c:extLst>
        </c:ser>
        <c:dLbls>
          <c:showLegendKey val="0"/>
          <c:showVal val="0"/>
          <c:showCatName val="0"/>
          <c:showSerName val="0"/>
          <c:showPercent val="0"/>
          <c:showBubbleSize val="0"/>
        </c:dLbls>
        <c:gapWidth val="150"/>
        <c:axId val="529046528"/>
        <c:axId val="52905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E2A2-4D39-A216-F69C983077E2}"/>
            </c:ext>
          </c:extLst>
        </c:ser>
        <c:dLbls>
          <c:showLegendKey val="0"/>
          <c:showVal val="0"/>
          <c:showCatName val="0"/>
          <c:showSerName val="0"/>
          <c:showPercent val="0"/>
          <c:showBubbleSize val="0"/>
        </c:dLbls>
        <c:marker val="1"/>
        <c:smooth val="0"/>
        <c:axId val="529046528"/>
        <c:axId val="529053584"/>
      </c:lineChart>
      <c:dateAx>
        <c:axId val="529046528"/>
        <c:scaling>
          <c:orientation val="minMax"/>
        </c:scaling>
        <c:delete val="1"/>
        <c:axPos val="b"/>
        <c:numFmt formatCode="&quot;H&quot;yy" sourceLinked="1"/>
        <c:majorTickMark val="none"/>
        <c:minorTickMark val="none"/>
        <c:tickLblPos val="none"/>
        <c:crossAx val="529053584"/>
        <c:crosses val="autoZero"/>
        <c:auto val="1"/>
        <c:lblOffset val="100"/>
        <c:baseTimeUnit val="years"/>
      </c:dateAx>
      <c:valAx>
        <c:axId val="52905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108.58</c:v>
                </c:pt>
                <c:pt idx="1">
                  <c:v>105.42</c:v>
                </c:pt>
                <c:pt idx="2">
                  <c:v>102.84</c:v>
                </c:pt>
                <c:pt idx="3">
                  <c:v>104.28</c:v>
                </c:pt>
                <c:pt idx="4">
                  <c:v>99.6</c:v>
                </c:pt>
              </c:numCache>
            </c:numRef>
          </c:val>
          <c:extLst>
            <c:ext xmlns:c16="http://schemas.microsoft.com/office/drawing/2014/chart" uri="{C3380CC4-5D6E-409C-BE32-E72D297353CC}">
              <c16:uniqueId val="{00000000-929C-4CC2-BE9F-0C227FFB0BB9}"/>
            </c:ext>
          </c:extLst>
        </c:ser>
        <c:dLbls>
          <c:showLegendKey val="0"/>
          <c:showVal val="0"/>
          <c:showCatName val="0"/>
          <c:showSerName val="0"/>
          <c:showPercent val="0"/>
          <c:showBubbleSize val="0"/>
        </c:dLbls>
        <c:gapWidth val="150"/>
        <c:axId val="513679736"/>
        <c:axId val="51368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929C-4CC2-BE9F-0C227FFB0BB9}"/>
            </c:ext>
          </c:extLst>
        </c:ser>
        <c:dLbls>
          <c:showLegendKey val="0"/>
          <c:showVal val="0"/>
          <c:showCatName val="0"/>
          <c:showSerName val="0"/>
          <c:showPercent val="0"/>
          <c:showBubbleSize val="0"/>
        </c:dLbls>
        <c:marker val="1"/>
        <c:smooth val="0"/>
        <c:axId val="513679736"/>
        <c:axId val="513685224"/>
      </c:lineChart>
      <c:dateAx>
        <c:axId val="513679736"/>
        <c:scaling>
          <c:orientation val="minMax"/>
        </c:scaling>
        <c:delete val="1"/>
        <c:axPos val="b"/>
        <c:numFmt formatCode="&quot;H&quot;yy" sourceLinked="1"/>
        <c:majorTickMark val="none"/>
        <c:minorTickMark val="none"/>
        <c:tickLblPos val="none"/>
        <c:crossAx val="513685224"/>
        <c:crosses val="autoZero"/>
        <c:auto val="1"/>
        <c:lblOffset val="100"/>
        <c:baseTimeUnit val="years"/>
      </c:dateAx>
      <c:valAx>
        <c:axId val="51368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133.75</c:v>
                </c:pt>
                <c:pt idx="1">
                  <c:v>138.72</c:v>
                </c:pt>
                <c:pt idx="2">
                  <c:v>143.93</c:v>
                </c:pt>
                <c:pt idx="3">
                  <c:v>140.34</c:v>
                </c:pt>
                <c:pt idx="4">
                  <c:v>141.68</c:v>
                </c:pt>
              </c:numCache>
            </c:numRef>
          </c:val>
          <c:extLst>
            <c:ext xmlns:c16="http://schemas.microsoft.com/office/drawing/2014/chart" uri="{C3380CC4-5D6E-409C-BE32-E72D297353CC}">
              <c16:uniqueId val="{00000000-F2BC-474C-BF84-6D1DE36EA4E9}"/>
            </c:ext>
          </c:extLst>
        </c:ser>
        <c:dLbls>
          <c:showLegendKey val="0"/>
          <c:showVal val="0"/>
          <c:showCatName val="0"/>
          <c:showSerName val="0"/>
          <c:showPercent val="0"/>
          <c:showBubbleSize val="0"/>
        </c:dLbls>
        <c:gapWidth val="150"/>
        <c:axId val="513681696"/>
        <c:axId val="4491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2BC-474C-BF84-6D1DE36EA4E9}"/>
            </c:ext>
          </c:extLst>
        </c:ser>
        <c:dLbls>
          <c:showLegendKey val="0"/>
          <c:showVal val="0"/>
          <c:showCatName val="0"/>
          <c:showSerName val="0"/>
          <c:showPercent val="0"/>
          <c:showBubbleSize val="0"/>
        </c:dLbls>
        <c:marker val="1"/>
        <c:smooth val="0"/>
        <c:axId val="513681696"/>
        <c:axId val="449122968"/>
      </c:lineChart>
      <c:dateAx>
        <c:axId val="513681696"/>
        <c:scaling>
          <c:orientation val="minMax"/>
        </c:scaling>
        <c:delete val="1"/>
        <c:axPos val="b"/>
        <c:numFmt formatCode="&quot;H&quot;yy" sourceLinked="1"/>
        <c:majorTickMark val="none"/>
        <c:minorTickMark val="none"/>
        <c:tickLblPos val="none"/>
        <c:crossAx val="449122968"/>
        <c:crosses val="autoZero"/>
        <c:auto val="1"/>
        <c:lblOffset val="100"/>
        <c:baseTimeUnit val="years"/>
      </c:dateAx>
      <c:valAx>
        <c:axId val="4491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村上市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57111</v>
      </c>
      <c r="AM8" s="45"/>
      <c r="AN8" s="45"/>
      <c r="AO8" s="45"/>
      <c r="AP8" s="45"/>
      <c r="AQ8" s="45"/>
      <c r="AR8" s="45"/>
      <c r="AS8" s="45"/>
      <c r="AT8" s="46">
        <f>データ!$S$6</f>
        <v>1174.17</v>
      </c>
      <c r="AU8" s="47"/>
      <c r="AV8" s="47"/>
      <c r="AW8" s="47"/>
      <c r="AX8" s="47"/>
      <c r="AY8" s="47"/>
      <c r="AZ8" s="47"/>
      <c r="BA8" s="47"/>
      <c r="BB8" s="48">
        <f>データ!$T$6</f>
        <v>48.64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62.89</v>
      </c>
      <c r="J10" s="47"/>
      <c r="K10" s="47"/>
      <c r="L10" s="47"/>
      <c r="M10" s="47"/>
      <c r="N10" s="47"/>
      <c r="O10" s="81"/>
      <c r="P10" s="48">
        <f>データ!$P$6</f>
        <v>83.09</v>
      </c>
      <c r="Q10" s="48"/>
      <c r="R10" s="48"/>
      <c r="S10" s="48"/>
      <c r="T10" s="48"/>
      <c r="U10" s="48"/>
      <c r="V10" s="48"/>
      <c r="W10" s="45">
        <f>データ!$Q$6</f>
        <v>2915</v>
      </c>
      <c r="X10" s="45"/>
      <c r="Y10" s="45"/>
      <c r="Z10" s="45"/>
      <c r="AA10" s="45"/>
      <c r="AB10" s="45"/>
      <c r="AC10" s="45"/>
      <c r="AD10" s="2"/>
      <c r="AE10" s="2"/>
      <c r="AF10" s="2"/>
      <c r="AG10" s="2"/>
      <c r="AH10" s="2"/>
      <c r="AI10" s="2"/>
      <c r="AJ10" s="2"/>
      <c r="AK10" s="2"/>
      <c r="AL10" s="45">
        <f>データ!$U$6</f>
        <v>47111</v>
      </c>
      <c r="AM10" s="45"/>
      <c r="AN10" s="45"/>
      <c r="AO10" s="45"/>
      <c r="AP10" s="45"/>
      <c r="AQ10" s="45"/>
      <c r="AR10" s="45"/>
      <c r="AS10" s="45"/>
      <c r="AT10" s="46">
        <f>データ!$V$6</f>
        <v>232.04</v>
      </c>
      <c r="AU10" s="47"/>
      <c r="AV10" s="47"/>
      <c r="AW10" s="47"/>
      <c r="AX10" s="47"/>
      <c r="AY10" s="47"/>
      <c r="AZ10" s="47"/>
      <c r="BA10" s="47"/>
      <c r="BB10" s="48">
        <f>データ!$W$6</f>
        <v>203.03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112</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8" t="s">
        <v>111</v>
      </c>
      <c r="BM47" s="89"/>
      <c r="BN47" s="89"/>
      <c r="BO47" s="89"/>
      <c r="BP47" s="89"/>
      <c r="BQ47" s="89"/>
      <c r="BR47" s="89"/>
      <c r="BS47" s="89"/>
      <c r="BT47" s="89"/>
      <c r="BU47" s="89"/>
      <c r="BV47" s="89"/>
      <c r="BW47" s="89"/>
      <c r="BX47" s="89"/>
      <c r="BY47" s="89"/>
      <c r="BZ47" s="9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9"/>
      <c r="BN48" s="89"/>
      <c r="BO48" s="89"/>
      <c r="BP48" s="89"/>
      <c r="BQ48" s="89"/>
      <c r="BR48" s="89"/>
      <c r="BS48" s="89"/>
      <c r="BT48" s="89"/>
      <c r="BU48" s="89"/>
      <c r="BV48" s="89"/>
      <c r="BW48" s="89"/>
      <c r="BX48" s="89"/>
      <c r="BY48" s="89"/>
      <c r="BZ48" s="9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9"/>
      <c r="BN49" s="89"/>
      <c r="BO49" s="89"/>
      <c r="BP49" s="89"/>
      <c r="BQ49" s="89"/>
      <c r="BR49" s="89"/>
      <c r="BS49" s="89"/>
      <c r="BT49" s="89"/>
      <c r="BU49" s="89"/>
      <c r="BV49" s="89"/>
      <c r="BW49" s="89"/>
      <c r="BX49" s="89"/>
      <c r="BY49" s="89"/>
      <c r="BZ49" s="9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9"/>
      <c r="BN50" s="89"/>
      <c r="BO50" s="89"/>
      <c r="BP50" s="89"/>
      <c r="BQ50" s="89"/>
      <c r="BR50" s="89"/>
      <c r="BS50" s="89"/>
      <c r="BT50" s="89"/>
      <c r="BU50" s="89"/>
      <c r="BV50" s="89"/>
      <c r="BW50" s="89"/>
      <c r="BX50" s="89"/>
      <c r="BY50" s="89"/>
      <c r="BZ50" s="9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9"/>
      <c r="BN51" s="89"/>
      <c r="BO51" s="89"/>
      <c r="BP51" s="89"/>
      <c r="BQ51" s="89"/>
      <c r="BR51" s="89"/>
      <c r="BS51" s="89"/>
      <c r="BT51" s="89"/>
      <c r="BU51" s="89"/>
      <c r="BV51" s="89"/>
      <c r="BW51" s="89"/>
      <c r="BX51" s="89"/>
      <c r="BY51" s="89"/>
      <c r="BZ51" s="9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9"/>
      <c r="BN52" s="89"/>
      <c r="BO52" s="89"/>
      <c r="BP52" s="89"/>
      <c r="BQ52" s="89"/>
      <c r="BR52" s="89"/>
      <c r="BS52" s="89"/>
      <c r="BT52" s="89"/>
      <c r="BU52" s="89"/>
      <c r="BV52" s="89"/>
      <c r="BW52" s="89"/>
      <c r="BX52" s="89"/>
      <c r="BY52" s="89"/>
      <c r="BZ52" s="9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9"/>
      <c r="BN53" s="89"/>
      <c r="BO53" s="89"/>
      <c r="BP53" s="89"/>
      <c r="BQ53" s="89"/>
      <c r="BR53" s="89"/>
      <c r="BS53" s="89"/>
      <c r="BT53" s="89"/>
      <c r="BU53" s="89"/>
      <c r="BV53" s="89"/>
      <c r="BW53" s="89"/>
      <c r="BX53" s="89"/>
      <c r="BY53" s="89"/>
      <c r="BZ53" s="9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9"/>
      <c r="BN54" s="89"/>
      <c r="BO54" s="89"/>
      <c r="BP54" s="89"/>
      <c r="BQ54" s="89"/>
      <c r="BR54" s="89"/>
      <c r="BS54" s="89"/>
      <c r="BT54" s="89"/>
      <c r="BU54" s="89"/>
      <c r="BV54" s="89"/>
      <c r="BW54" s="89"/>
      <c r="BX54" s="89"/>
      <c r="BY54" s="89"/>
      <c r="BZ54" s="9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9"/>
      <c r="BN55" s="89"/>
      <c r="BO55" s="89"/>
      <c r="BP55" s="89"/>
      <c r="BQ55" s="89"/>
      <c r="BR55" s="89"/>
      <c r="BS55" s="89"/>
      <c r="BT55" s="89"/>
      <c r="BU55" s="89"/>
      <c r="BV55" s="89"/>
      <c r="BW55" s="89"/>
      <c r="BX55" s="89"/>
      <c r="BY55" s="89"/>
      <c r="BZ55" s="9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9"/>
      <c r="BN56" s="89"/>
      <c r="BO56" s="89"/>
      <c r="BP56" s="89"/>
      <c r="BQ56" s="89"/>
      <c r="BR56" s="89"/>
      <c r="BS56" s="89"/>
      <c r="BT56" s="89"/>
      <c r="BU56" s="89"/>
      <c r="BV56" s="89"/>
      <c r="BW56" s="89"/>
      <c r="BX56" s="89"/>
      <c r="BY56" s="89"/>
      <c r="BZ56" s="9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9"/>
      <c r="BN57" s="89"/>
      <c r="BO57" s="89"/>
      <c r="BP57" s="89"/>
      <c r="BQ57" s="89"/>
      <c r="BR57" s="89"/>
      <c r="BS57" s="89"/>
      <c r="BT57" s="89"/>
      <c r="BU57" s="89"/>
      <c r="BV57" s="89"/>
      <c r="BW57" s="89"/>
      <c r="BX57" s="89"/>
      <c r="BY57" s="89"/>
      <c r="BZ57" s="9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9"/>
      <c r="BN58" s="89"/>
      <c r="BO58" s="89"/>
      <c r="BP58" s="89"/>
      <c r="BQ58" s="89"/>
      <c r="BR58" s="89"/>
      <c r="BS58" s="89"/>
      <c r="BT58" s="89"/>
      <c r="BU58" s="89"/>
      <c r="BV58" s="89"/>
      <c r="BW58" s="89"/>
      <c r="BX58" s="89"/>
      <c r="BY58" s="89"/>
      <c r="BZ58" s="9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9"/>
      <c r="BN59" s="89"/>
      <c r="BO59" s="89"/>
      <c r="BP59" s="89"/>
      <c r="BQ59" s="89"/>
      <c r="BR59" s="89"/>
      <c r="BS59" s="89"/>
      <c r="BT59" s="89"/>
      <c r="BU59" s="89"/>
      <c r="BV59" s="89"/>
      <c r="BW59" s="89"/>
      <c r="BX59" s="89"/>
      <c r="BY59" s="89"/>
      <c r="BZ59" s="90"/>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8"/>
      <c r="BM60" s="89"/>
      <c r="BN60" s="89"/>
      <c r="BO60" s="89"/>
      <c r="BP60" s="89"/>
      <c r="BQ60" s="89"/>
      <c r="BR60" s="89"/>
      <c r="BS60" s="89"/>
      <c r="BT60" s="89"/>
      <c r="BU60" s="89"/>
      <c r="BV60" s="89"/>
      <c r="BW60" s="89"/>
      <c r="BX60" s="89"/>
      <c r="BY60" s="89"/>
      <c r="BZ60" s="90"/>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8"/>
      <c r="BM61" s="89"/>
      <c r="BN61" s="89"/>
      <c r="BO61" s="89"/>
      <c r="BP61" s="89"/>
      <c r="BQ61" s="89"/>
      <c r="BR61" s="89"/>
      <c r="BS61" s="89"/>
      <c r="BT61" s="89"/>
      <c r="BU61" s="89"/>
      <c r="BV61" s="89"/>
      <c r="BW61" s="89"/>
      <c r="BX61" s="89"/>
      <c r="BY61" s="89"/>
      <c r="BZ61" s="9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9"/>
      <c r="BN62" s="89"/>
      <c r="BO62" s="89"/>
      <c r="BP62" s="89"/>
      <c r="BQ62" s="89"/>
      <c r="BR62" s="89"/>
      <c r="BS62" s="89"/>
      <c r="BT62" s="89"/>
      <c r="BU62" s="89"/>
      <c r="BV62" s="89"/>
      <c r="BW62" s="89"/>
      <c r="BX62" s="89"/>
      <c r="BY62" s="89"/>
      <c r="BZ62" s="9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7VwJz8igqENwk49zJ0IVnR1h1xr3Ns1cDt58OxOT9g/tR8Rx6nV0rqT31Ix7ByMZbqfiaK9K8D15mBXMyo78Q==" saltValue="L4Y2dnUJraeflouaoAPI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152129</v>
      </c>
      <c r="D6" s="20">
        <f t="shared" si="3"/>
        <v>46</v>
      </c>
      <c r="E6" s="20">
        <f t="shared" si="3"/>
        <v>1</v>
      </c>
      <c r="F6" s="20">
        <f t="shared" si="3"/>
        <v>0</v>
      </c>
      <c r="G6" s="20">
        <f t="shared" si="3"/>
        <v>1</v>
      </c>
      <c r="H6" s="20" t="str">
        <f t="shared" si="3"/>
        <v>新潟県　村上市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62.89</v>
      </c>
      <c r="P6" s="21">
        <f t="shared" si="3"/>
        <v>83.09</v>
      </c>
      <c r="Q6" s="21">
        <f t="shared" si="3"/>
        <v>2915</v>
      </c>
      <c r="R6" s="21">
        <f t="shared" si="3"/>
        <v>57111</v>
      </c>
      <c r="S6" s="21">
        <f t="shared" si="3"/>
        <v>1174.17</v>
      </c>
      <c r="T6" s="21">
        <f t="shared" si="3"/>
        <v>48.64</v>
      </c>
      <c r="U6" s="21">
        <f t="shared" si="3"/>
        <v>47111</v>
      </c>
      <c r="V6" s="21">
        <f t="shared" si="3"/>
        <v>232.04</v>
      </c>
      <c r="W6" s="21">
        <f t="shared" si="3"/>
        <v>203.03</v>
      </c>
      <c r="X6" s="22">
        <f>IF(X7="",NA(),X7)</f>
        <v>110.34</v>
      </c>
      <c r="Y6" s="22">
        <f t="shared" ref="Y6:AG6" si="4">IF(Y7="",NA(),Y7)</f>
        <v>107.77</v>
      </c>
      <c r="Z6" s="22">
        <f t="shared" si="4"/>
        <v>105.48</v>
      </c>
      <c r="AA6" s="22">
        <f t="shared" si="4"/>
        <v>108</v>
      </c>
      <c r="AB6" s="22">
        <f t="shared" si="4"/>
        <v>106.65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147.87</v>
      </c>
      <c r="AU6" s="22">
        <f t="shared" ref="AU6:BC6" si="6">IF(AU7="",NA(),AU7)</f>
        <v>131.44</v>
      </c>
      <c r="AV6" s="22">
        <f t="shared" si="6"/>
        <v>136.55000000000001</v>
      </c>
      <c r="AW6" s="22">
        <f t="shared" si="6"/>
        <v>126.61</v>
      </c>
      <c r="AX6" s="22">
        <f t="shared" si="6"/>
        <v>127.12</v>
      </c>
      <c r="AY6" s="22">
        <f t="shared" si="6"/>
        <v>357.34</v>
      </c>
      <c r="AZ6" s="22">
        <f t="shared" si="6"/>
        <v>366.03</v>
      </c>
      <c r="BA6" s="22">
        <f t="shared" si="6"/>
        <v>365.18</v>
      </c>
      <c r="BB6" s="22">
        <f t="shared" si="6"/>
        <v>327.77</v>
      </c>
      <c r="BC6" s="22">
        <f t="shared" si="6"/>
        <v>338.02</v>
      </c>
      <c r="BD6" s="21" t="str">
        <f>IF(BD7="","",IF(BD7="-","【-】","【"&amp;SUBSTITUTE(TEXT(BD7,"#,##0.00"),"-","△")&amp;"】"))</f>
        <v>【261.51】</v>
      </c>
      <c r="BE6" s="22">
        <f>IF(BE7="",NA(),BE7)</f>
        <v>595.71</v>
      </c>
      <c r="BF6" s="22">
        <f t="shared" ref="BF6:BN6" si="7">IF(BF7="",NA(),BF7)</f>
        <v>642</v>
      </c>
      <c r="BG6" s="22">
        <f t="shared" si="7"/>
        <v>632</v>
      </c>
      <c r="BH6" s="22">
        <f t="shared" si="7"/>
        <v>612.98</v>
      </c>
      <c r="BI6" s="22">
        <f t="shared" si="7"/>
        <v>595.98</v>
      </c>
      <c r="BJ6" s="22">
        <f t="shared" si="7"/>
        <v>373.69</v>
      </c>
      <c r="BK6" s="22">
        <f t="shared" si="7"/>
        <v>370.12</v>
      </c>
      <c r="BL6" s="22">
        <f t="shared" si="7"/>
        <v>371.65</v>
      </c>
      <c r="BM6" s="22">
        <f t="shared" si="7"/>
        <v>397.1</v>
      </c>
      <c r="BN6" s="22">
        <f t="shared" si="7"/>
        <v>379.91</v>
      </c>
      <c r="BO6" s="21" t="str">
        <f>IF(BO7="","",IF(BO7="-","【-】","【"&amp;SUBSTITUTE(TEXT(BO7,"#,##0.00"),"-","△")&amp;"】"))</f>
        <v>【265.16】</v>
      </c>
      <c r="BP6" s="22">
        <f>IF(BP7="",NA(),BP7)</f>
        <v>108.58</v>
      </c>
      <c r="BQ6" s="22">
        <f t="shared" ref="BQ6:BY6" si="8">IF(BQ7="",NA(),BQ7)</f>
        <v>105.42</v>
      </c>
      <c r="BR6" s="22">
        <f t="shared" si="8"/>
        <v>102.84</v>
      </c>
      <c r="BS6" s="22">
        <f t="shared" si="8"/>
        <v>104.28</v>
      </c>
      <c r="BT6" s="22">
        <f t="shared" si="8"/>
        <v>99.6</v>
      </c>
      <c r="BU6" s="22">
        <f t="shared" si="8"/>
        <v>99.87</v>
      </c>
      <c r="BV6" s="22">
        <f t="shared" si="8"/>
        <v>100.42</v>
      </c>
      <c r="BW6" s="22">
        <f t="shared" si="8"/>
        <v>98.77</v>
      </c>
      <c r="BX6" s="22">
        <f t="shared" si="8"/>
        <v>95.79</v>
      </c>
      <c r="BY6" s="22">
        <f t="shared" si="8"/>
        <v>98.3</v>
      </c>
      <c r="BZ6" s="21" t="str">
        <f>IF(BZ7="","",IF(BZ7="-","【-】","【"&amp;SUBSTITUTE(TEXT(BZ7,"#,##0.00"),"-","△")&amp;"】"))</f>
        <v>【102.35】</v>
      </c>
      <c r="CA6" s="22">
        <f>IF(CA7="",NA(),CA7)</f>
        <v>133.75</v>
      </c>
      <c r="CB6" s="22">
        <f t="shared" ref="CB6:CJ6" si="9">IF(CB7="",NA(),CB7)</f>
        <v>138.72</v>
      </c>
      <c r="CC6" s="22">
        <f t="shared" si="9"/>
        <v>143.93</v>
      </c>
      <c r="CD6" s="22">
        <f t="shared" si="9"/>
        <v>140.34</v>
      </c>
      <c r="CE6" s="22">
        <f t="shared" si="9"/>
        <v>141.68</v>
      </c>
      <c r="CF6" s="22">
        <f t="shared" si="9"/>
        <v>171.81</v>
      </c>
      <c r="CG6" s="22">
        <f t="shared" si="9"/>
        <v>171.67</v>
      </c>
      <c r="CH6" s="22">
        <f t="shared" si="9"/>
        <v>173.67</v>
      </c>
      <c r="CI6" s="22">
        <f t="shared" si="9"/>
        <v>171.13</v>
      </c>
      <c r="CJ6" s="22">
        <f t="shared" si="9"/>
        <v>173.7</v>
      </c>
      <c r="CK6" s="21" t="str">
        <f>IF(CK7="","",IF(CK7="-","【-】","【"&amp;SUBSTITUTE(TEXT(CK7,"#,##0.00"),"-","△")&amp;"】"))</f>
        <v>【167.74】</v>
      </c>
      <c r="CL6" s="22">
        <f>IF(CL7="",NA(),CL7)</f>
        <v>50.14</v>
      </c>
      <c r="CM6" s="22">
        <f t="shared" ref="CM6:CU6" si="10">IF(CM7="",NA(),CM7)</f>
        <v>46.39</v>
      </c>
      <c r="CN6" s="22">
        <f t="shared" si="10"/>
        <v>44.79</v>
      </c>
      <c r="CO6" s="22">
        <f t="shared" si="10"/>
        <v>46.39</v>
      </c>
      <c r="CP6" s="22">
        <f t="shared" si="10"/>
        <v>75.89</v>
      </c>
      <c r="CQ6" s="22">
        <f t="shared" si="10"/>
        <v>60.03</v>
      </c>
      <c r="CR6" s="22">
        <f t="shared" si="10"/>
        <v>59.74</v>
      </c>
      <c r="CS6" s="22">
        <f t="shared" si="10"/>
        <v>59.67</v>
      </c>
      <c r="CT6" s="22">
        <f t="shared" si="10"/>
        <v>60.12</v>
      </c>
      <c r="CU6" s="22">
        <f t="shared" si="10"/>
        <v>60.34</v>
      </c>
      <c r="CV6" s="21" t="str">
        <f>IF(CV7="","",IF(CV7="-","【-】","【"&amp;SUBSTITUTE(TEXT(CV7,"#,##0.00"),"-","△")&amp;"】"))</f>
        <v>【60.29】</v>
      </c>
      <c r="CW6" s="22">
        <f>IF(CW7="",NA(),CW7)</f>
        <v>81.97</v>
      </c>
      <c r="CX6" s="22">
        <f t="shared" ref="CX6:DF6" si="11">IF(CX7="",NA(),CX7)</f>
        <v>86.76</v>
      </c>
      <c r="CY6" s="22">
        <f t="shared" si="11"/>
        <v>85.79</v>
      </c>
      <c r="CZ6" s="22">
        <f t="shared" si="11"/>
        <v>82.73</v>
      </c>
      <c r="DA6" s="22">
        <f t="shared" si="11"/>
        <v>83.64</v>
      </c>
      <c r="DB6" s="22">
        <f t="shared" si="11"/>
        <v>84.81</v>
      </c>
      <c r="DC6" s="22">
        <f t="shared" si="11"/>
        <v>84.8</v>
      </c>
      <c r="DD6" s="22">
        <f t="shared" si="11"/>
        <v>84.6</v>
      </c>
      <c r="DE6" s="22">
        <f t="shared" si="11"/>
        <v>84.24</v>
      </c>
      <c r="DF6" s="22">
        <f t="shared" si="11"/>
        <v>84.19</v>
      </c>
      <c r="DG6" s="21" t="str">
        <f>IF(DG7="","",IF(DG7="-","【-】","【"&amp;SUBSTITUTE(TEXT(DG7,"#,##0.00"),"-","△")&amp;"】"))</f>
        <v>【90.12】</v>
      </c>
      <c r="DH6" s="22">
        <f>IF(DH7="",NA(),DH7)</f>
        <v>41.92</v>
      </c>
      <c r="DI6" s="22">
        <f t="shared" ref="DI6:DQ6" si="12">IF(DI7="",NA(),DI7)</f>
        <v>41.59</v>
      </c>
      <c r="DJ6" s="22">
        <f t="shared" si="12"/>
        <v>43.52</v>
      </c>
      <c r="DK6" s="22">
        <f t="shared" si="12"/>
        <v>45.4</v>
      </c>
      <c r="DL6" s="22">
        <f t="shared" si="12"/>
        <v>47.26</v>
      </c>
      <c r="DM6" s="22">
        <f t="shared" si="12"/>
        <v>47.28</v>
      </c>
      <c r="DN6" s="22">
        <f t="shared" si="12"/>
        <v>47.66</v>
      </c>
      <c r="DO6" s="22">
        <f t="shared" si="12"/>
        <v>48.17</v>
      </c>
      <c r="DP6" s="22">
        <f t="shared" si="12"/>
        <v>48.83</v>
      </c>
      <c r="DQ6" s="22">
        <f t="shared" si="12"/>
        <v>49.96</v>
      </c>
      <c r="DR6" s="21" t="str">
        <f>IF(DR7="","",IF(DR7="-","【-】","【"&amp;SUBSTITUTE(TEXT(DR7,"#,##0.00"),"-","△")&amp;"】"))</f>
        <v>【50.88】</v>
      </c>
      <c r="DS6" s="22">
        <f>IF(DS7="",NA(),DS7)</f>
        <v>3.6</v>
      </c>
      <c r="DT6" s="22">
        <f t="shared" ref="DT6:EB6" si="13">IF(DT7="",NA(),DT7)</f>
        <v>4.05</v>
      </c>
      <c r="DU6" s="22">
        <f t="shared" si="13"/>
        <v>7.52</v>
      </c>
      <c r="DV6" s="22">
        <f t="shared" si="13"/>
        <v>7.72</v>
      </c>
      <c r="DW6" s="22">
        <f t="shared" si="13"/>
        <v>7.83</v>
      </c>
      <c r="DX6" s="22">
        <f t="shared" si="13"/>
        <v>12.19</v>
      </c>
      <c r="DY6" s="22">
        <f t="shared" si="13"/>
        <v>15.1</v>
      </c>
      <c r="DZ6" s="22">
        <f t="shared" si="13"/>
        <v>17.12</v>
      </c>
      <c r="EA6" s="22">
        <f t="shared" si="13"/>
        <v>18.18</v>
      </c>
      <c r="EB6" s="22">
        <f t="shared" si="13"/>
        <v>19.32</v>
      </c>
      <c r="EC6" s="21" t="str">
        <f>IF(EC7="","",IF(EC7="-","【-】","【"&amp;SUBSTITUTE(TEXT(EC7,"#,##0.00"),"-","△")&amp;"】"))</f>
        <v>【22.30】</v>
      </c>
      <c r="ED6" s="22">
        <f>IF(ED7="",NA(),ED7)</f>
        <v>0.23</v>
      </c>
      <c r="EE6" s="22">
        <f t="shared" ref="EE6:EM6" si="14">IF(EE7="",NA(),EE7)</f>
        <v>0.24</v>
      </c>
      <c r="EF6" s="22">
        <f t="shared" si="14"/>
        <v>0.19</v>
      </c>
      <c r="EG6" s="22">
        <f t="shared" si="14"/>
        <v>0.12</v>
      </c>
      <c r="EH6" s="22">
        <f t="shared" si="14"/>
        <v>0.18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152129</v>
      </c>
      <c r="D7" s="24">
        <v>46</v>
      </c>
      <c r="E7" s="24">
        <v>1</v>
      </c>
      <c r="F7" s="24">
        <v>0</v>
      </c>
      <c r="G7" s="24">
        <v>1</v>
      </c>
      <c r="H7" s="24" t="s">
        <v>93</v>
      </c>
      <c r="I7" s="24" t="s">
        <v>94</v>
      </c>
      <c r="J7" s="24" t="s">
        <v>95</v>
      </c>
      <c r="K7" s="24" t="s">
        <v>96</v>
      </c>
      <c r="L7" s="24" t="s">
        <v>97</v>
      </c>
      <c r="M7" s="24" t="s">
        <v>98</v>
      </c>
      <c r="N7" s="25" t="s">
        <v>99</v>
      </c>
      <c r="O7" s="25">
        <v>62.89</v>
      </c>
      <c r="P7" s="25">
        <v>83.09</v>
      </c>
      <c r="Q7" s="25">
        <v>2915</v>
      </c>
      <c r="R7" s="25">
        <v>57111</v>
      </c>
      <c r="S7" s="25">
        <v>1174.17</v>
      </c>
      <c r="T7" s="25">
        <v>48.64</v>
      </c>
      <c r="U7" s="25">
        <v>47111</v>
      </c>
      <c r="V7" s="25">
        <v>232.04</v>
      </c>
      <c r="W7" s="25">
        <v>203.03</v>
      </c>
      <c r="X7" s="25">
        <v>110.34</v>
      </c>
      <c r="Y7" s="25">
        <v>107.77</v>
      </c>
      <c r="Z7" s="25">
        <v>105.48</v>
      </c>
      <c r="AA7" s="25">
        <v>108</v>
      </c>
      <c r="AB7" s="25">
        <v>106.65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147.87</v>
      </c>
      <c r="AU7" s="25">
        <v>131.44</v>
      </c>
      <c r="AV7" s="25">
        <v>136.55000000000001</v>
      </c>
      <c r="AW7" s="25">
        <v>126.61</v>
      </c>
      <c r="AX7" s="25">
        <v>127.12</v>
      </c>
      <c r="AY7" s="25">
        <v>357.34</v>
      </c>
      <c r="AZ7" s="25">
        <v>366.03</v>
      </c>
      <c r="BA7" s="25">
        <v>365.18</v>
      </c>
      <c r="BB7" s="25">
        <v>327.77</v>
      </c>
      <c r="BC7" s="25">
        <v>338.02</v>
      </c>
      <c r="BD7" s="25">
        <v>261.51</v>
      </c>
      <c r="BE7" s="25">
        <v>595.71</v>
      </c>
      <c r="BF7" s="25">
        <v>642</v>
      </c>
      <c r="BG7" s="25">
        <v>632</v>
      </c>
      <c r="BH7" s="25">
        <v>612.98</v>
      </c>
      <c r="BI7" s="25">
        <v>595.98</v>
      </c>
      <c r="BJ7" s="25">
        <v>373.69</v>
      </c>
      <c r="BK7" s="25">
        <v>370.12</v>
      </c>
      <c r="BL7" s="25">
        <v>371.65</v>
      </c>
      <c r="BM7" s="25">
        <v>397.1</v>
      </c>
      <c r="BN7" s="25">
        <v>379.91</v>
      </c>
      <c r="BO7" s="25">
        <v>265.16000000000003</v>
      </c>
      <c r="BP7" s="25">
        <v>108.58</v>
      </c>
      <c r="BQ7" s="25">
        <v>105.42</v>
      </c>
      <c r="BR7" s="25">
        <v>102.84</v>
      </c>
      <c r="BS7" s="25">
        <v>104.28</v>
      </c>
      <c r="BT7" s="25">
        <v>99.6</v>
      </c>
      <c r="BU7" s="25">
        <v>99.87</v>
      </c>
      <c r="BV7" s="25">
        <v>100.42</v>
      </c>
      <c r="BW7" s="25">
        <v>98.77</v>
      </c>
      <c r="BX7" s="25">
        <v>95.79</v>
      </c>
      <c r="BY7" s="25">
        <v>98.3</v>
      </c>
      <c r="BZ7" s="25">
        <v>102.35</v>
      </c>
      <c r="CA7" s="25">
        <v>133.75</v>
      </c>
      <c r="CB7" s="25">
        <v>138.72</v>
      </c>
      <c r="CC7" s="25">
        <v>143.93</v>
      </c>
      <c r="CD7" s="25">
        <v>140.34</v>
      </c>
      <c r="CE7" s="25">
        <v>141.68</v>
      </c>
      <c r="CF7" s="25">
        <v>171.81</v>
      </c>
      <c r="CG7" s="25">
        <v>171.67</v>
      </c>
      <c r="CH7" s="25">
        <v>173.67</v>
      </c>
      <c r="CI7" s="25">
        <v>171.13</v>
      </c>
      <c r="CJ7" s="25">
        <v>173.7</v>
      </c>
      <c r="CK7" s="25">
        <v>167.74</v>
      </c>
      <c r="CL7" s="25">
        <v>50.14</v>
      </c>
      <c r="CM7" s="25">
        <v>46.39</v>
      </c>
      <c r="CN7" s="25">
        <v>44.79</v>
      </c>
      <c r="CO7" s="25">
        <v>46.39</v>
      </c>
      <c r="CP7" s="25">
        <v>75.89</v>
      </c>
      <c r="CQ7" s="25">
        <v>60.03</v>
      </c>
      <c r="CR7" s="25">
        <v>59.74</v>
      </c>
      <c r="CS7" s="25">
        <v>59.67</v>
      </c>
      <c r="CT7" s="25">
        <v>60.12</v>
      </c>
      <c r="CU7" s="25">
        <v>60.34</v>
      </c>
      <c r="CV7" s="25">
        <v>60.29</v>
      </c>
      <c r="CW7" s="25">
        <v>81.97</v>
      </c>
      <c r="CX7" s="25">
        <v>86.76</v>
      </c>
      <c r="CY7" s="25">
        <v>85.79</v>
      </c>
      <c r="CZ7" s="25">
        <v>82.73</v>
      </c>
      <c r="DA7" s="25">
        <v>83.64</v>
      </c>
      <c r="DB7" s="25">
        <v>84.81</v>
      </c>
      <c r="DC7" s="25">
        <v>84.8</v>
      </c>
      <c r="DD7" s="25">
        <v>84.6</v>
      </c>
      <c r="DE7" s="25">
        <v>84.24</v>
      </c>
      <c r="DF7" s="25">
        <v>84.19</v>
      </c>
      <c r="DG7" s="25">
        <v>90.12</v>
      </c>
      <c r="DH7" s="25">
        <v>41.92</v>
      </c>
      <c r="DI7" s="25">
        <v>41.59</v>
      </c>
      <c r="DJ7" s="25">
        <v>43.52</v>
      </c>
      <c r="DK7" s="25">
        <v>45.4</v>
      </c>
      <c r="DL7" s="25">
        <v>47.26</v>
      </c>
      <c r="DM7" s="25">
        <v>47.28</v>
      </c>
      <c r="DN7" s="25">
        <v>47.66</v>
      </c>
      <c r="DO7" s="25">
        <v>48.17</v>
      </c>
      <c r="DP7" s="25">
        <v>48.83</v>
      </c>
      <c r="DQ7" s="25">
        <v>49.96</v>
      </c>
      <c r="DR7" s="25">
        <v>50.88</v>
      </c>
      <c r="DS7" s="25">
        <v>3.6</v>
      </c>
      <c r="DT7" s="25">
        <v>4.05</v>
      </c>
      <c r="DU7" s="25">
        <v>7.52</v>
      </c>
      <c r="DV7" s="25">
        <v>7.72</v>
      </c>
      <c r="DW7" s="25">
        <v>7.83</v>
      </c>
      <c r="DX7" s="25">
        <v>12.19</v>
      </c>
      <c r="DY7" s="25">
        <v>15.1</v>
      </c>
      <c r="DZ7" s="25">
        <v>17.12</v>
      </c>
      <c r="EA7" s="25">
        <v>18.18</v>
      </c>
      <c r="EB7" s="25">
        <v>19.32</v>
      </c>
      <c r="EC7" s="25">
        <v>22.3</v>
      </c>
      <c r="ED7" s="25">
        <v>0.23</v>
      </c>
      <c r="EE7" s="25">
        <v>0.24</v>
      </c>
      <c r="EF7" s="25">
        <v>0.19</v>
      </c>
      <c r="EG7" s="25">
        <v>0.12</v>
      </c>
      <c r="EH7" s="25">
        <v>0.18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2023-01-23T10:42:24Z</cp:lastPrinted>
  <dcterms:created xsi:type="dcterms:W3CDTF">2022-12-01T00:57:06Z</dcterms:created>
  <dcterms:modified xsi:type="dcterms:W3CDTF">2023-06-29T06:28:26Z</dcterms:modified>
  <cp:category/>
</cp:coreProperties>
</file>