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rmwn93011\☆上下水道課\01.経営企画室\05_市町村課調査関係\06_経営比較分析\R3_公営企業に係る経営比較分析\提出\10_村上市\【経営比較分析表】2021_152129_46_1718\"/>
    </mc:Choice>
  </mc:AlternateContent>
  <workbookProtection workbookAlgorithmName="SHA-512" workbookHashValue="iPan+lDwPFRIQdqE23q0Zp/JN8mvNrcbijUrXKRx0vts3gRuI0eKe+xT4buOquQ2NoJf9VKg3bibqKSVdK1nmg==" workbookSaltValue="VEKDADaYMo3iOAySHIKzj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BB8" i="4"/>
  <c r="AT8" i="4"/>
  <c r="AD8" i="4"/>
  <c r="W8" i="4"/>
  <c r="P8" i="4"/>
  <c r="B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<sst xmlns="http://schemas.openxmlformats.org/spreadsheetml/2006/main" count="297" uniqueCount="118">
  <si>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</si>
  <si>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</si>
  <si>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</si>
  <si>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</si>
  <si>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</si>
  <si>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</si>
  <si>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</si>
  <si>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</si>
  <si>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</si>
  <si>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</si>
  <si>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</si>
  <si>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</si>
  <si>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</si>
  <si>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</si>
  <si>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</si>
  <si>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</si>
  <si>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</si>
  <si>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</si>
  <si>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</si>
  <si>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</si>
  <si>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</si>
  <si>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</si>
  <si>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</si>
  <si>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</si>
  <si>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</si>
  <si>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</si>
  <si>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</si>
  <si>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</si>
  <si>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</si>
  <si>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</si>
  <si>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</si>
  <si>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</si>
  <si>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</si>
  <si>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</si>
  <si>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</si>
  <si>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</si>
  <si>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</si>
  <si>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</si>
  <si>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</si>
  <si>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</si>
  <si>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</si>
  <si>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</si>
  <si>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</si>
  <si>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</si>
  <si>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</si>
  <si>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</si>
  <si>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</si>
  <si>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</si>
  <si>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</si>
  <si>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</si>
  <si>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</si>
  <si>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</si>
  <si>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</si>
  <si>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</si>
  <si>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</si>
  <si>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</si>
  <si>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</si>
  <si>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</si>
  <si>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</si>
  <si>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</si>
  <si>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</si>
  <si>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</si>
  <si>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</si>
  <si>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</si>
  <si>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</si>
  <si>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</si>
  <si>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</si>
  <si>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</si>
  <si>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</si>
  <si>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</si>
  <si>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</si>
  <si>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</si>
  <si>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</si>
  <si>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</si>
  <si>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</si>
  <si>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</si>
  <si>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</si>
  <si>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</si>
  <si>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</si>
  <si>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</si>
  <si>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</si>
  <si>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</si>
  <si>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</si>
  <si>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</si>
  <si>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</si>
  <si>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</si>
  <si>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</si>
  <si>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</si>
  <si>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</si>
  <si>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</si>
  <si>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</si>
  <si>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</si>
  <si>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</si>
  <si>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</si>
  <si>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</si>
  <si>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</si>
  <si>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村上市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</si>
  <si>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</si>
  <si>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</si>
  <si>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</si>
  <si>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</si>
  <si>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</si>
  <si>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</si>
  <si>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</si>
  <si>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</si>
  <si>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</si>
  <si>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</si>
  <si>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</si>
  <si>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</si>
  <si>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</si>
  <si>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</si>
  <si>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</si>
  <si>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</si>
  <si>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</si>
  <si>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</si>
  <si>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経常収支比率は、一般会計からの繰入金により、100%を上回っているものの、経費回収率については、84.28%であり、汚水処理費を使用料で賄えていない状況にある。また、新型コロナウイルスの経済支援対策として、料金値上げの延期を継続したことにより、使用料が減収となったことも起因している。今後も効率的な施設運営を行い維持管理コストの削減に努めていく必要がある。
・処理場施設の老朽化に伴い、更新事業を行っており、財源は企業債に依存している。令和3年度の企業債残高対事業規模比率が大幅に上昇しているが、一般会計負担額が減少したことによるものであり借入残高は減少傾向にある。
・施設利用率が令和2年度から大幅に減少しているのは施設の拡張によるものでは無く現有施設能力への変更認可を行ったためであるが、維持管理の効率化を図るため、オーバースペックと考えられる施設については、適正な施設規模となるよう検討を進める必要がある。
・管路整備については、令和4年度の概成を予定しおり、水洗化率については、2.78ポイント上昇しているが、類似団体と比較してかなり低い状況にある。市街地における管路整備の遅れなどから下水道への接続が伸び悩んでいると考えられるが、個別訪問などの普及・啓発活動の取組を強化していく必要がある。
</t>
    <rPh sb="1" eb="3">
      <t>ケイジョウ</t>
    </rPh>
    <rPh sb="3" eb="5">
      <t>シュウシ</t>
    </rPh>
    <rPh sb="5" eb="7">
      <t>ヒリツ</t>
    </rPh>
    <rPh sb="9" eb="11">
      <t>イッパン</t>
    </rPh>
    <rPh sb="11" eb="13">
      <t>カイケイ</t>
    </rPh>
    <rPh sb="16" eb="18">
      <t>クリイレ</t>
    </rPh>
    <rPh sb="18" eb="19">
      <t>キン</t>
    </rPh>
    <rPh sb="28" eb="30">
      <t>ウワマワ</t>
    </rPh>
    <rPh sb="38" eb="40">
      <t>ケイヒ</t>
    </rPh>
    <rPh sb="40" eb="42">
      <t>カイシュウ</t>
    </rPh>
    <rPh sb="42" eb="43">
      <t>リツ</t>
    </rPh>
    <rPh sb="59" eb="61">
      <t>オスイ</t>
    </rPh>
    <rPh sb="61" eb="63">
      <t>ショリ</t>
    </rPh>
    <rPh sb="63" eb="64">
      <t>ヒ</t>
    </rPh>
    <rPh sb="65" eb="68">
      <t>シヨウリョウ</t>
    </rPh>
    <rPh sb="69" eb="70">
      <t>マカナ</t>
    </rPh>
    <rPh sb="75" eb="77">
      <t>ジョウキョウ</t>
    </rPh>
    <rPh sb="113" eb="115">
      <t>ケイゾク</t>
    </rPh>
    <rPh sb="136" eb="138">
      <t>キイン</t>
    </rPh>
    <rPh sb="143" eb="145">
      <t>コンゴ</t>
    </rPh>
    <rPh sb="146" eb="149">
      <t>コウリツテキ</t>
    </rPh>
    <rPh sb="150" eb="152">
      <t>シセツ</t>
    </rPh>
    <rPh sb="152" eb="154">
      <t>ウンエイ</t>
    </rPh>
    <rPh sb="155" eb="156">
      <t>オコナ</t>
    </rPh>
    <rPh sb="165" eb="167">
      <t>サクゲン</t>
    </rPh>
    <rPh sb="168" eb="169">
      <t>ツト</t>
    </rPh>
    <rPh sb="182" eb="185">
      <t>ショリジョウ</t>
    </rPh>
    <rPh sb="185" eb="187">
      <t>シセツ</t>
    </rPh>
    <rPh sb="188" eb="191">
      <t>ロウキュウカ</t>
    </rPh>
    <rPh sb="192" eb="193">
      <t>トモナ</t>
    </rPh>
    <rPh sb="195" eb="197">
      <t>コウシン</t>
    </rPh>
    <rPh sb="197" eb="199">
      <t>ジギョウ</t>
    </rPh>
    <rPh sb="200" eb="201">
      <t>オコナ</t>
    </rPh>
    <rPh sb="206" eb="208">
      <t>ザイゲン</t>
    </rPh>
    <rPh sb="209" eb="211">
      <t>キギョウ</t>
    </rPh>
    <rPh sb="211" eb="212">
      <t>サイ</t>
    </rPh>
    <rPh sb="213" eb="215">
      <t>イゾン</t>
    </rPh>
    <rPh sb="220" eb="222">
      <t>レイワ</t>
    </rPh>
    <rPh sb="223" eb="225">
      <t>ネンド</t>
    </rPh>
    <rPh sb="226" eb="228">
      <t>キギョウ</t>
    </rPh>
    <rPh sb="228" eb="229">
      <t>サイ</t>
    </rPh>
    <rPh sb="229" eb="231">
      <t>ザンダカ</t>
    </rPh>
    <rPh sb="231" eb="232">
      <t>タイ</t>
    </rPh>
    <rPh sb="232" eb="234">
      <t>ジギョウ</t>
    </rPh>
    <rPh sb="234" eb="236">
      <t>キボ</t>
    </rPh>
    <rPh sb="236" eb="238">
      <t>ヒリツ</t>
    </rPh>
    <rPh sb="239" eb="241">
      <t>オオハバ</t>
    </rPh>
    <rPh sb="242" eb="244">
      <t>ジョウショウ</t>
    </rPh>
    <rPh sb="250" eb="252">
      <t>イッパン</t>
    </rPh>
    <rPh sb="252" eb="254">
      <t>カイケイ</t>
    </rPh>
    <rPh sb="254" eb="256">
      <t>フタン</t>
    </rPh>
    <rPh sb="256" eb="257">
      <t>ガク</t>
    </rPh>
    <rPh sb="258" eb="260">
      <t>ゲンショウ</t>
    </rPh>
    <rPh sb="294" eb="296">
      <t>レイワ</t>
    </rPh>
    <rPh sb="297" eb="299">
      <t>ネンド</t>
    </rPh>
    <rPh sb="301" eb="303">
      <t>オオハバ</t>
    </rPh>
    <rPh sb="304" eb="306">
      <t>ゲンショウ</t>
    </rPh>
    <rPh sb="312" eb="314">
      <t>シセツ</t>
    </rPh>
    <rPh sb="315" eb="317">
      <t>カクチョウ</t>
    </rPh>
    <rPh sb="324" eb="325">
      <t>ナ</t>
    </rPh>
    <rPh sb="326" eb="328">
      <t>ゲンユウ</t>
    </rPh>
    <rPh sb="328" eb="330">
      <t>シセツ</t>
    </rPh>
    <rPh sb="330" eb="332">
      <t>ノウリョク</t>
    </rPh>
    <rPh sb="334" eb="336">
      <t>ヘンコウ</t>
    </rPh>
    <rPh sb="336" eb="338">
      <t>ニンカ</t>
    </rPh>
    <rPh sb="339" eb="340">
      <t>オコナ</t>
    </rPh>
    <rPh sb="385" eb="387">
      <t>テキセイ</t>
    </rPh>
    <rPh sb="388" eb="390">
      <t>シセツ</t>
    </rPh>
    <rPh sb="390" eb="392">
      <t>キボ</t>
    </rPh>
    <rPh sb="412" eb="414">
      <t>カンロ</t>
    </rPh>
    <rPh sb="414" eb="416">
      <t>セイビ</t>
    </rPh>
    <rPh sb="422" eb="424">
      <t>レイワ</t>
    </rPh>
    <rPh sb="425" eb="427">
      <t>ネンド</t>
    </rPh>
    <rPh sb="428" eb="430">
      <t>ガイセイ</t>
    </rPh>
    <rPh sb="431" eb="433">
      <t>ヨテイ</t>
    </rPh>
    <rPh sb="483" eb="486">
      <t>シガイチ</t>
    </rPh>
    <rPh sb="490" eb="492">
      <t>カンロ</t>
    </rPh>
    <rPh sb="492" eb="494">
      <t>セイビ</t>
    </rPh>
    <rPh sb="495" eb="496">
      <t>オク</t>
    </rPh>
    <rPh sb="501" eb="504">
      <t>ゲスイドウ</t>
    </rPh>
    <rPh sb="509" eb="510">
      <t>ノ</t>
    </rPh>
    <rPh sb="511" eb="512">
      <t>ナヤ</t>
    </rPh>
    <rPh sb="517" eb="518">
      <t>カンガ</t>
    </rPh>
    <phoneticPr fontId="4"/>
  </si>
  <si>
    <t xml:space="preserve">・類似団体、全国平均と比較し老朽化が進んでいないように見えるが、これは、令和2年度の法適用時に固定資産償却未済高を事業開始時の取得資産としたことによるものである。実態も法定耐用年数を経過した管渠はなく、老朽化に伴う更新対象工事は実施していない現状である。各施設を整備した年度が同時期のため更新時期も重なることが予想されるため、村上市下水道ストックマネジメント計画に基づき、リスクに対応する最小限の改築更新を行う方針である。
</t>
    <rPh sb="1" eb="3">
      <t>ルイジ</t>
    </rPh>
    <rPh sb="3" eb="5">
      <t>ダンタイ</t>
    </rPh>
    <rPh sb="6" eb="8">
      <t>ゼンコク</t>
    </rPh>
    <rPh sb="8" eb="10">
      <t>ヘイキン</t>
    </rPh>
    <rPh sb="11" eb="13">
      <t>ヒカク</t>
    </rPh>
    <rPh sb="14" eb="17">
      <t>ロウキュウカ</t>
    </rPh>
    <rPh sb="18" eb="19">
      <t>スス</t>
    </rPh>
    <rPh sb="27" eb="28">
      <t>ミ</t>
    </rPh>
    <rPh sb="36" eb="38">
      <t>レイワ</t>
    </rPh>
    <rPh sb="39" eb="41">
      <t>ネンド</t>
    </rPh>
    <rPh sb="42" eb="43">
      <t>ホウ</t>
    </rPh>
    <rPh sb="43" eb="45">
      <t>テキヨウ</t>
    </rPh>
    <rPh sb="45" eb="46">
      <t>ジ</t>
    </rPh>
    <rPh sb="47" eb="49">
      <t>コテイ</t>
    </rPh>
    <rPh sb="49" eb="51">
      <t>シサン</t>
    </rPh>
    <rPh sb="51" eb="53">
      <t>ショウキャク</t>
    </rPh>
    <rPh sb="53" eb="55">
      <t>ミサイ</t>
    </rPh>
    <rPh sb="55" eb="56">
      <t>ダカ</t>
    </rPh>
    <rPh sb="57" eb="59">
      <t>ジギョウ</t>
    </rPh>
    <rPh sb="59" eb="61">
      <t>カイシ</t>
    </rPh>
    <rPh sb="61" eb="62">
      <t>ジ</t>
    </rPh>
    <rPh sb="63" eb="65">
      <t>シュトク</t>
    </rPh>
    <rPh sb="65" eb="67">
      <t>シサン</t>
    </rPh>
    <rPh sb="81" eb="83">
      <t>ジッタイ</t>
    </rPh>
    <rPh sb="105" eb="106">
      <t>トモナ</t>
    </rPh>
    <rPh sb="107" eb="109">
      <t>コウシン</t>
    </rPh>
    <rPh sb="109" eb="111">
      <t>タイショウ</t>
    </rPh>
    <rPh sb="111" eb="113">
      <t>コウジ</t>
    </rPh>
    <rPh sb="114" eb="116">
      <t>ジッシ</t>
    </rPh>
    <rPh sb="121" eb="123">
      <t>ゲンジョウ</t>
    </rPh>
    <rPh sb="127" eb="128">
      <t>カク</t>
    </rPh>
    <rPh sb="128" eb="130">
      <t>シセツ</t>
    </rPh>
    <rPh sb="131" eb="133">
      <t>セイビ</t>
    </rPh>
    <rPh sb="135" eb="137">
      <t>ネンド</t>
    </rPh>
    <rPh sb="138" eb="141">
      <t>ドウジキ</t>
    </rPh>
    <rPh sb="144" eb="146">
      <t>コウシン</t>
    </rPh>
    <rPh sb="146" eb="148">
      <t>ジキ</t>
    </rPh>
    <rPh sb="149" eb="150">
      <t>カサ</t>
    </rPh>
    <rPh sb="155" eb="157">
      <t>ヨソウ</t>
    </rPh>
    <rPh sb="163" eb="165">
      <t>ムラカミ</t>
    </rPh>
    <rPh sb="165" eb="166">
      <t>シ</t>
    </rPh>
    <rPh sb="166" eb="169">
      <t>ゲスイドウ</t>
    </rPh>
    <rPh sb="179" eb="181">
      <t>ケイカク</t>
    </rPh>
    <rPh sb="182" eb="183">
      <t>モト</t>
    </rPh>
    <rPh sb="190" eb="192">
      <t>タイオウ</t>
    </rPh>
    <rPh sb="194" eb="197">
      <t>サイショウゲン</t>
    </rPh>
    <rPh sb="198" eb="200">
      <t>カイチク</t>
    </rPh>
    <rPh sb="200" eb="202">
      <t>コウシン</t>
    </rPh>
    <rPh sb="203" eb="204">
      <t>オコナ</t>
    </rPh>
    <rPh sb="205" eb="207">
      <t>ホウシン</t>
    </rPh>
    <phoneticPr fontId="4"/>
  </si>
  <si>
    <t xml:space="preserve">・令和2年度から、地方公営企業法適用事業へ移行し2年目となり経営課題が見えてきている現状である。経営戦略については平成28年度に策定した後、見直しを行っていないことから、上下水道事業審議会での議論を踏まえて見直しを図る必要がある。
・先送りしていた料金改定については、令和4年6月から実施しているが、災害の影響もあり厳しい経営状況となっている。一般会計からの基準外操入金の割合も高く、繰入金に頼った経営となっているため、適正な料金水準の算定を行い、経営の健全化を図る必要がある。
</t>
    <rPh sb="18" eb="20">
      <t>ジギョウ</t>
    </rPh>
    <rPh sb="21" eb="23">
      <t>イコウ</t>
    </rPh>
    <rPh sb="25" eb="27">
      <t>ネンメ</t>
    </rPh>
    <rPh sb="30" eb="32">
      <t>ケイエイ</t>
    </rPh>
    <rPh sb="32" eb="34">
      <t>カダイ</t>
    </rPh>
    <rPh sb="35" eb="36">
      <t>ミ</t>
    </rPh>
    <rPh sb="42" eb="44">
      <t>ゲンジョウ</t>
    </rPh>
    <rPh sb="48" eb="50">
      <t>ケイエイ</t>
    </rPh>
    <rPh sb="50" eb="52">
      <t>センリャク</t>
    </rPh>
    <rPh sb="57" eb="59">
      <t>ヘイセイ</t>
    </rPh>
    <rPh sb="68" eb="69">
      <t>ノチ</t>
    </rPh>
    <rPh sb="70" eb="72">
      <t>ミナオ</t>
    </rPh>
    <rPh sb="74" eb="75">
      <t>オコナ</t>
    </rPh>
    <rPh sb="85" eb="87">
      <t>ジョウゲ</t>
    </rPh>
    <rPh sb="87" eb="89">
      <t>スイドウ</t>
    </rPh>
    <rPh sb="89" eb="91">
      <t>ジギョウ</t>
    </rPh>
    <rPh sb="91" eb="94">
      <t>シンギカイ</t>
    </rPh>
    <rPh sb="96" eb="98">
      <t>ギロン</t>
    </rPh>
    <rPh sb="99" eb="100">
      <t>フ</t>
    </rPh>
    <rPh sb="103" eb="105">
      <t>ミナオ</t>
    </rPh>
    <rPh sb="107" eb="108">
      <t>ハカ</t>
    </rPh>
    <rPh sb="109" eb="111">
      <t>ヒツヨウ</t>
    </rPh>
    <rPh sb="118" eb="119">
      <t>サキ</t>
    </rPh>
    <rPh sb="119" eb="120">
      <t>オク</t>
    </rPh>
    <rPh sb="151" eb="153">
      <t>サイガイ</t>
    </rPh>
    <rPh sb="154" eb="156">
      <t>エイキョウ</t>
    </rPh>
    <rPh sb="159" eb="160">
      <t>キビ</t>
    </rPh>
    <rPh sb="162" eb="164">
      <t>ケイエイ</t>
    </rPh>
    <rPh sb="164" eb="166">
      <t>ジョウキョウ</t>
    </rPh>
    <rPh sb="173" eb="175">
      <t>イッパン</t>
    </rPh>
    <rPh sb="175" eb="177">
      <t>カイケイ</t>
    </rPh>
    <rPh sb="180" eb="182">
      <t>キジュン</t>
    </rPh>
    <rPh sb="182" eb="183">
      <t>ガイ</t>
    </rPh>
    <rPh sb="185" eb="186">
      <t>キン</t>
    </rPh>
    <rPh sb="187" eb="189">
      <t>ワリアイ</t>
    </rPh>
    <rPh sb="190" eb="191">
      <t>タカ</t>
    </rPh>
    <rPh sb="193" eb="195">
      <t>クリイレ</t>
    </rPh>
    <rPh sb="195" eb="196">
      <t>キン</t>
    </rPh>
    <rPh sb="197" eb="198">
      <t>タヨ</t>
    </rPh>
    <rPh sb="200" eb="202">
      <t>ケイエイ</t>
    </rPh>
    <rPh sb="216" eb="218">
      <t>スイジュン</t>
    </rPh>
    <rPh sb="219" eb="221">
      <t>サンテイ</t>
    </rPh>
    <rPh sb="222" eb="22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</si>
</sst>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E7B-4234-B34D-FB8029B33EC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0.17</c:v>
                </c:pt>
              </c:numCache>
            </c:numRef>
          </c:val>
          <c:smooth val="0"/>
          <c:extLst>
            <c:ext xmlns:c16="http://schemas.microsoft.com/office/drawing/2014/chart" uri="{C3380CC4-5D6E-409C-BE32-E72D297353CC}">
              <c16:uniqueId val="{00000001-1E7B-4234-B34D-FB8029B33EC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57.55</c:v>
                </c:pt>
                <c:pt idx="4">
                  <c:v>44.51</c:v>
                </c:pt>
              </c:numCache>
            </c:numRef>
          </c:val>
          <c:extLst>
            <c:ext xmlns:c16="http://schemas.microsoft.com/office/drawing/2014/chart" uri="{C3380CC4-5D6E-409C-BE32-E72D297353CC}">
              <c16:uniqueId val="{00000000-B2BC-4953-8DB0-B8EAD336610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65.28</c:v>
                </c:pt>
                <c:pt idx="4">
                  <c:v>64.92</c:v>
                </c:pt>
              </c:numCache>
            </c:numRef>
          </c:val>
          <c:smooth val="0"/>
          <c:extLst>
            <c:ext xmlns:c16="http://schemas.microsoft.com/office/drawing/2014/chart" uri="{C3380CC4-5D6E-409C-BE32-E72D297353CC}">
              <c16:uniqueId val="{00000001-B2BC-4953-8DB0-B8EAD336610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67.48</c:v>
                </c:pt>
                <c:pt idx="4">
                  <c:v>70.260000000000005</c:v>
                </c:pt>
              </c:numCache>
            </c:numRef>
          </c:val>
          <c:extLst>
            <c:ext xmlns:c16="http://schemas.microsoft.com/office/drawing/2014/chart" uri="{C3380CC4-5D6E-409C-BE32-E72D297353CC}">
              <c16:uniqueId val="{00000000-626B-4244-B2A5-B72D8A83FA7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92.72</c:v>
                </c:pt>
                <c:pt idx="4">
                  <c:v>92.88</c:v>
                </c:pt>
              </c:numCache>
            </c:numRef>
          </c:val>
          <c:smooth val="0"/>
          <c:extLst>
            <c:ext xmlns:c16="http://schemas.microsoft.com/office/drawing/2014/chart" uri="{C3380CC4-5D6E-409C-BE32-E72D297353CC}">
              <c16:uniqueId val="{00000001-626B-4244-B2A5-B72D8A83FA7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101.91</c:v>
                </c:pt>
                <c:pt idx="4">
                  <c:v>100.02</c:v>
                </c:pt>
              </c:numCache>
            </c:numRef>
          </c:val>
          <c:extLst>
            <c:ext xmlns:c16="http://schemas.microsoft.com/office/drawing/2014/chart" uri="{C3380CC4-5D6E-409C-BE32-E72D297353CC}">
              <c16:uniqueId val="{00000000-DC93-4072-9684-5D12AD6731B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107.85</c:v>
                </c:pt>
                <c:pt idx="4">
                  <c:v>108.04</c:v>
                </c:pt>
              </c:numCache>
            </c:numRef>
          </c:val>
          <c:smooth val="0"/>
          <c:extLst>
            <c:ext xmlns:c16="http://schemas.microsoft.com/office/drawing/2014/chart" uri="{C3380CC4-5D6E-409C-BE32-E72D297353CC}">
              <c16:uniqueId val="{00000001-DC93-4072-9684-5D12AD6731B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3.3</c:v>
                </c:pt>
                <c:pt idx="4">
                  <c:v>6.58</c:v>
                </c:pt>
              </c:numCache>
            </c:numRef>
          </c:val>
          <c:extLst>
            <c:ext xmlns:c16="http://schemas.microsoft.com/office/drawing/2014/chart" uri="{C3380CC4-5D6E-409C-BE32-E72D297353CC}">
              <c16:uniqueId val="{00000000-36B9-4F0A-869C-22C6604695C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23.79</c:v>
                </c:pt>
                <c:pt idx="4">
                  <c:v>25.66</c:v>
                </c:pt>
              </c:numCache>
            </c:numRef>
          </c:val>
          <c:smooth val="0"/>
          <c:extLst>
            <c:ext xmlns:c16="http://schemas.microsoft.com/office/drawing/2014/chart" uri="{C3380CC4-5D6E-409C-BE32-E72D297353CC}">
              <c16:uniqueId val="{00000001-36B9-4F0A-869C-22C6604695C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E89-4137-94B6-E462E28B4D6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1.22</c:v>
                </c:pt>
                <c:pt idx="4">
                  <c:v>1.61</c:v>
                </c:pt>
              </c:numCache>
            </c:numRef>
          </c:val>
          <c:smooth val="0"/>
          <c:extLst>
            <c:ext xmlns:c16="http://schemas.microsoft.com/office/drawing/2014/chart" uri="{C3380CC4-5D6E-409C-BE32-E72D297353CC}">
              <c16:uniqueId val="{00000001-5E89-4137-94B6-E462E28B4D6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632-43D5-90AE-7243407A81B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4.72</c:v>
                </c:pt>
                <c:pt idx="4">
                  <c:v>4.49</c:v>
                </c:pt>
              </c:numCache>
            </c:numRef>
          </c:val>
          <c:smooth val="0"/>
          <c:extLst>
            <c:ext xmlns:c16="http://schemas.microsoft.com/office/drawing/2014/chart" uri="{C3380CC4-5D6E-409C-BE32-E72D297353CC}">
              <c16:uniqueId val="{00000001-8632-43D5-90AE-7243407A81B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26.13</c:v>
                </c:pt>
                <c:pt idx="4">
                  <c:v>26.27</c:v>
                </c:pt>
              </c:numCache>
            </c:numRef>
          </c:val>
          <c:extLst>
            <c:ext xmlns:c16="http://schemas.microsoft.com/office/drawing/2014/chart" uri="{C3380CC4-5D6E-409C-BE32-E72D297353CC}">
              <c16:uniqueId val="{00000000-779F-4BDC-8EBE-8CD59C9EA14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67.930000000000007</c:v>
                </c:pt>
                <c:pt idx="4">
                  <c:v>68.53</c:v>
                </c:pt>
              </c:numCache>
            </c:numRef>
          </c:val>
          <c:smooth val="0"/>
          <c:extLst>
            <c:ext xmlns:c16="http://schemas.microsoft.com/office/drawing/2014/chart" uri="{C3380CC4-5D6E-409C-BE32-E72D297353CC}">
              <c16:uniqueId val="{00000001-779F-4BDC-8EBE-8CD59C9EA14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517.24</c:v>
                </c:pt>
                <c:pt idx="4">
                  <c:v>1693.08</c:v>
                </c:pt>
              </c:numCache>
            </c:numRef>
          </c:val>
          <c:extLst>
            <c:ext xmlns:c16="http://schemas.microsoft.com/office/drawing/2014/chart" uri="{C3380CC4-5D6E-409C-BE32-E72D297353CC}">
              <c16:uniqueId val="{00000000-CFE8-4E96-A0A1-DB998BA568E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857.88</c:v>
                </c:pt>
                <c:pt idx="4">
                  <c:v>825.1</c:v>
                </c:pt>
              </c:numCache>
            </c:numRef>
          </c:val>
          <c:smooth val="0"/>
          <c:extLst>
            <c:ext xmlns:c16="http://schemas.microsoft.com/office/drawing/2014/chart" uri="{C3380CC4-5D6E-409C-BE32-E72D297353CC}">
              <c16:uniqueId val="{00000001-CFE8-4E96-A0A1-DB998BA568E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84.87</c:v>
                </c:pt>
                <c:pt idx="4">
                  <c:v>84.28</c:v>
                </c:pt>
              </c:numCache>
            </c:numRef>
          </c:val>
          <c:extLst>
            <c:ext xmlns:c16="http://schemas.microsoft.com/office/drawing/2014/chart" uri="{C3380CC4-5D6E-409C-BE32-E72D297353CC}">
              <c16:uniqueId val="{00000000-9FE4-47C5-848C-54C6C8C54FB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94.97</c:v>
                </c:pt>
                <c:pt idx="4">
                  <c:v>97.07</c:v>
                </c:pt>
              </c:numCache>
            </c:numRef>
          </c:val>
          <c:smooth val="0"/>
          <c:extLst>
            <c:ext xmlns:c16="http://schemas.microsoft.com/office/drawing/2014/chart" uri="{C3380CC4-5D6E-409C-BE32-E72D297353CC}">
              <c16:uniqueId val="{00000001-9FE4-47C5-848C-54C6C8C54FB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150.41</c:v>
                </c:pt>
                <c:pt idx="4">
                  <c:v>147.75</c:v>
                </c:pt>
              </c:numCache>
            </c:numRef>
          </c:val>
          <c:extLst>
            <c:ext xmlns:c16="http://schemas.microsoft.com/office/drawing/2014/chart" uri="{C3380CC4-5D6E-409C-BE32-E72D297353CC}">
              <c16:uniqueId val="{00000000-6C81-407D-999A-83DE4B9CEAD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159.49</c:v>
                </c:pt>
                <c:pt idx="4">
                  <c:v>157.81</c:v>
                </c:pt>
              </c:numCache>
            </c:numRef>
          </c:val>
          <c:smooth val="0"/>
          <c:extLst>
            <c:ext xmlns:c16="http://schemas.microsoft.com/office/drawing/2014/chart" uri="{C3380CC4-5D6E-409C-BE32-E72D297353CC}">
              <c16:uniqueId val="{00000001-6C81-407D-999A-83DE4B9CEAD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H74" sqref="CH7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新潟県　村上市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Bd1</v>
      </c>
      <c r="X8" s="40"/>
      <c r="Y8" s="40"/>
      <c r="Z8" s="40"/>
      <c r="AA8" s="40"/>
      <c r="AB8" s="40"/>
      <c r="AC8" s="40"/>
      <c r="AD8" s="41" t="str">
        <f>データ!$M$6</f>
        <v>非設置</v>
      </c>
      <c r="AE8" s="41"/>
      <c r="AF8" s="41"/>
      <c r="AG8" s="41"/>
      <c r="AH8" s="41"/>
      <c r="AI8" s="41"/>
      <c r="AJ8" s="41"/>
      <c r="AK8" s="3"/>
      <c r="AL8" s="42">
        <f>データ!S6</f>
        <v>57111</v>
      </c>
      <c r="AM8" s="42"/>
      <c r="AN8" s="42"/>
      <c r="AO8" s="42"/>
      <c r="AP8" s="42"/>
      <c r="AQ8" s="42"/>
      <c r="AR8" s="42"/>
      <c r="AS8" s="42"/>
      <c r="AT8" s="35">
        <f>データ!T6</f>
        <v>1174.17</v>
      </c>
      <c r="AU8" s="35"/>
      <c r="AV8" s="35"/>
      <c r="AW8" s="35"/>
      <c r="AX8" s="35"/>
      <c r="AY8" s="35"/>
      <c r="AZ8" s="35"/>
      <c r="BA8" s="35"/>
      <c r="BB8" s="35">
        <f>データ!U6</f>
        <v>48.64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48.08</v>
      </c>
      <c r="J10" s="35"/>
      <c r="K10" s="35"/>
      <c r="L10" s="35"/>
      <c r="M10" s="35"/>
      <c r="N10" s="35"/>
      <c r="O10" s="35"/>
      <c r="P10" s="35">
        <f>データ!P6</f>
        <v>52.99</v>
      </c>
      <c r="Q10" s="35"/>
      <c r="R10" s="35"/>
      <c r="S10" s="35"/>
      <c r="T10" s="35"/>
      <c r="U10" s="35"/>
      <c r="V10" s="35"/>
      <c r="W10" s="35">
        <f>データ!Q6</f>
        <v>100.06</v>
      </c>
      <c r="X10" s="35"/>
      <c r="Y10" s="35"/>
      <c r="Z10" s="35"/>
      <c r="AA10" s="35"/>
      <c r="AB10" s="35"/>
      <c r="AC10" s="35"/>
      <c r="AD10" s="42">
        <f>データ!R6</f>
        <v>2860</v>
      </c>
      <c r="AE10" s="42"/>
      <c r="AF10" s="42"/>
      <c r="AG10" s="42"/>
      <c r="AH10" s="42"/>
      <c r="AI10" s="42"/>
      <c r="AJ10" s="42"/>
      <c r="AK10" s="2"/>
      <c r="AL10" s="42">
        <f>データ!V6</f>
        <v>30045</v>
      </c>
      <c r="AM10" s="42"/>
      <c r="AN10" s="42"/>
      <c r="AO10" s="42"/>
      <c r="AP10" s="42"/>
      <c r="AQ10" s="42"/>
      <c r="AR10" s="42"/>
      <c r="AS10" s="42"/>
      <c r="AT10" s="35">
        <f>データ!W6</f>
        <v>10.31</v>
      </c>
      <c r="AU10" s="35"/>
      <c r="AV10" s="35"/>
      <c r="AW10" s="35"/>
      <c r="AX10" s="35"/>
      <c r="AY10" s="35"/>
      <c r="AZ10" s="35"/>
      <c r="BA10" s="35"/>
      <c r="BB10" s="35">
        <f>データ!X6</f>
        <v>2914.16</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9W2S3XdR3OJGBaVCnNJyBPShgmW/lqUqSe+i7TQVFuecVmpDmAJoNKMpghCJvAueCz+WXG952YWx2ScXsYsjzQ==" saltValue="5cdelY6czyVt9xEKErTDP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152129</v>
      </c>
      <c r="D6" s="19">
        <f t="shared" si="3"/>
        <v>46</v>
      </c>
      <c r="E6" s="19">
        <f t="shared" si="3"/>
        <v>17</v>
      </c>
      <c r="F6" s="19">
        <f t="shared" si="3"/>
        <v>1</v>
      </c>
      <c r="G6" s="19">
        <f t="shared" si="3"/>
        <v>0</v>
      </c>
      <c r="H6" s="19" t="str">
        <f t="shared" si="3"/>
        <v>新潟県　村上市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48.08</v>
      </c>
      <c r="P6" s="20">
        <f t="shared" si="3"/>
        <v>52.99</v>
      </c>
      <c r="Q6" s="20">
        <f t="shared" si="3"/>
        <v>100.06</v>
      </c>
      <c r="R6" s="20">
        <f t="shared" si="3"/>
        <v>2860</v>
      </c>
      <c r="S6" s="20">
        <f t="shared" si="3"/>
        <v>57111</v>
      </c>
      <c r="T6" s="20">
        <f t="shared" si="3"/>
        <v>1174.17</v>
      </c>
      <c r="U6" s="20">
        <f t="shared" si="3"/>
        <v>48.64</v>
      </c>
      <c r="V6" s="20">
        <f t="shared" si="3"/>
        <v>30045</v>
      </c>
      <c r="W6" s="20">
        <f t="shared" si="3"/>
        <v>10.31</v>
      </c>
      <c r="X6" s="20">
        <f t="shared" si="3"/>
        <v>2914.16</v>
      </c>
      <c r="Y6" s="21" t="str">
        <f>IF(Y7="",NA(),Y7)</f>
        <v>-</v>
      </c>
      <c r="Z6" s="21" t="str">
        <f t="shared" ref="Z6:AH6" si="4">IF(Z7="",NA(),Z7)</f>
        <v>-</v>
      </c>
      <c r="AA6" s="21" t="str">
        <f t="shared" si="4"/>
        <v>-</v>
      </c>
      <c r="AB6" s="21">
        <f t="shared" si="4"/>
        <v>101.91</v>
      </c>
      <c r="AC6" s="21">
        <f t="shared" si="4"/>
        <v>100.02</v>
      </c>
      <c r="AD6" s="21" t="str">
        <f t="shared" si="4"/>
        <v>-</v>
      </c>
      <c r="AE6" s="21" t="str">
        <f t="shared" si="4"/>
        <v>-</v>
      </c>
      <c r="AF6" s="21" t="str">
        <f t="shared" si="4"/>
        <v>-</v>
      </c>
      <c r="AG6" s="21">
        <f t="shared" si="4"/>
        <v>107.85</v>
      </c>
      <c r="AH6" s="21">
        <f t="shared" si="4"/>
        <v>108.04</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4.72</v>
      </c>
      <c r="AS6" s="21">
        <f t="shared" si="5"/>
        <v>4.49</v>
      </c>
      <c r="AT6" s="20" t="str">
        <f>IF(AT7="","",IF(AT7="-","【-】","【"&amp;SUBSTITUTE(TEXT(AT7,"#,##0.00"),"-","△")&amp;"】"))</f>
        <v>【3.09】</v>
      </c>
      <c r="AU6" s="21" t="str">
        <f>IF(AU7="",NA(),AU7)</f>
        <v>-</v>
      </c>
      <c r="AV6" s="21" t="str">
        <f t="shared" ref="AV6:BD6" si="6">IF(AV7="",NA(),AV7)</f>
        <v>-</v>
      </c>
      <c r="AW6" s="21" t="str">
        <f t="shared" si="6"/>
        <v>-</v>
      </c>
      <c r="AX6" s="21">
        <f t="shared" si="6"/>
        <v>26.13</v>
      </c>
      <c r="AY6" s="21">
        <f t="shared" si="6"/>
        <v>26.27</v>
      </c>
      <c r="AZ6" s="21" t="str">
        <f t="shared" si="6"/>
        <v>-</v>
      </c>
      <c r="BA6" s="21" t="str">
        <f t="shared" si="6"/>
        <v>-</v>
      </c>
      <c r="BB6" s="21" t="str">
        <f t="shared" si="6"/>
        <v>-</v>
      </c>
      <c r="BC6" s="21">
        <f t="shared" si="6"/>
        <v>67.930000000000007</v>
      </c>
      <c r="BD6" s="21">
        <f t="shared" si="6"/>
        <v>68.53</v>
      </c>
      <c r="BE6" s="20" t="str">
        <f>IF(BE7="","",IF(BE7="-","【-】","【"&amp;SUBSTITUTE(TEXT(BE7,"#,##0.00"),"-","△")&amp;"】"))</f>
        <v>【71.39】</v>
      </c>
      <c r="BF6" s="21" t="str">
        <f>IF(BF7="",NA(),BF7)</f>
        <v>-</v>
      </c>
      <c r="BG6" s="21" t="str">
        <f t="shared" ref="BG6:BO6" si="7">IF(BG7="",NA(),BG7)</f>
        <v>-</v>
      </c>
      <c r="BH6" s="21" t="str">
        <f t="shared" si="7"/>
        <v>-</v>
      </c>
      <c r="BI6" s="21">
        <f t="shared" si="7"/>
        <v>517.24</v>
      </c>
      <c r="BJ6" s="21">
        <f t="shared" si="7"/>
        <v>1693.08</v>
      </c>
      <c r="BK6" s="21" t="str">
        <f t="shared" si="7"/>
        <v>-</v>
      </c>
      <c r="BL6" s="21" t="str">
        <f t="shared" si="7"/>
        <v>-</v>
      </c>
      <c r="BM6" s="21" t="str">
        <f t="shared" si="7"/>
        <v>-</v>
      </c>
      <c r="BN6" s="21">
        <f t="shared" si="7"/>
        <v>857.88</v>
      </c>
      <c r="BO6" s="21">
        <f t="shared" si="7"/>
        <v>825.1</v>
      </c>
      <c r="BP6" s="20" t="str">
        <f>IF(BP7="","",IF(BP7="-","【-】","【"&amp;SUBSTITUTE(TEXT(BP7,"#,##0.00"),"-","△")&amp;"】"))</f>
        <v>【669.11】</v>
      </c>
      <c r="BQ6" s="21" t="str">
        <f>IF(BQ7="",NA(),BQ7)</f>
        <v>-</v>
      </c>
      <c r="BR6" s="21" t="str">
        <f t="shared" ref="BR6:BZ6" si="8">IF(BR7="",NA(),BR7)</f>
        <v>-</v>
      </c>
      <c r="BS6" s="21" t="str">
        <f t="shared" si="8"/>
        <v>-</v>
      </c>
      <c r="BT6" s="21">
        <f t="shared" si="8"/>
        <v>84.87</v>
      </c>
      <c r="BU6" s="21">
        <f t="shared" si="8"/>
        <v>84.28</v>
      </c>
      <c r="BV6" s="21" t="str">
        <f t="shared" si="8"/>
        <v>-</v>
      </c>
      <c r="BW6" s="21" t="str">
        <f t="shared" si="8"/>
        <v>-</v>
      </c>
      <c r="BX6" s="21" t="str">
        <f t="shared" si="8"/>
        <v>-</v>
      </c>
      <c r="BY6" s="21">
        <f t="shared" si="8"/>
        <v>94.97</v>
      </c>
      <c r="BZ6" s="21">
        <f t="shared" si="8"/>
        <v>97.07</v>
      </c>
      <c r="CA6" s="20" t="str">
        <f>IF(CA7="","",IF(CA7="-","【-】","【"&amp;SUBSTITUTE(TEXT(CA7,"#,##0.00"),"-","△")&amp;"】"))</f>
        <v>【99.73】</v>
      </c>
      <c r="CB6" s="21" t="str">
        <f>IF(CB7="",NA(),CB7)</f>
        <v>-</v>
      </c>
      <c r="CC6" s="21" t="str">
        <f t="shared" ref="CC6:CK6" si="9">IF(CC7="",NA(),CC7)</f>
        <v>-</v>
      </c>
      <c r="CD6" s="21" t="str">
        <f t="shared" si="9"/>
        <v>-</v>
      </c>
      <c r="CE6" s="21">
        <f t="shared" si="9"/>
        <v>150.41</v>
      </c>
      <c r="CF6" s="21">
        <f t="shared" si="9"/>
        <v>147.75</v>
      </c>
      <c r="CG6" s="21" t="str">
        <f t="shared" si="9"/>
        <v>-</v>
      </c>
      <c r="CH6" s="21" t="str">
        <f t="shared" si="9"/>
        <v>-</v>
      </c>
      <c r="CI6" s="21" t="str">
        <f t="shared" si="9"/>
        <v>-</v>
      </c>
      <c r="CJ6" s="21">
        <f t="shared" si="9"/>
        <v>159.49</v>
      </c>
      <c r="CK6" s="21">
        <f t="shared" si="9"/>
        <v>157.81</v>
      </c>
      <c r="CL6" s="20" t="str">
        <f>IF(CL7="","",IF(CL7="-","【-】","【"&amp;SUBSTITUTE(TEXT(CL7,"#,##0.00"),"-","△")&amp;"】"))</f>
        <v>【134.98】</v>
      </c>
      <c r="CM6" s="21" t="str">
        <f>IF(CM7="",NA(),CM7)</f>
        <v>-</v>
      </c>
      <c r="CN6" s="21" t="str">
        <f t="shared" ref="CN6:CV6" si="10">IF(CN7="",NA(),CN7)</f>
        <v>-</v>
      </c>
      <c r="CO6" s="21" t="str">
        <f t="shared" si="10"/>
        <v>-</v>
      </c>
      <c r="CP6" s="21">
        <f t="shared" si="10"/>
        <v>57.55</v>
      </c>
      <c r="CQ6" s="21">
        <f t="shared" si="10"/>
        <v>44.51</v>
      </c>
      <c r="CR6" s="21" t="str">
        <f t="shared" si="10"/>
        <v>-</v>
      </c>
      <c r="CS6" s="21" t="str">
        <f t="shared" si="10"/>
        <v>-</v>
      </c>
      <c r="CT6" s="21" t="str">
        <f t="shared" si="10"/>
        <v>-</v>
      </c>
      <c r="CU6" s="21">
        <f t="shared" si="10"/>
        <v>65.28</v>
      </c>
      <c r="CV6" s="21">
        <f t="shared" si="10"/>
        <v>64.92</v>
      </c>
      <c r="CW6" s="20" t="str">
        <f>IF(CW7="","",IF(CW7="-","【-】","【"&amp;SUBSTITUTE(TEXT(CW7,"#,##0.00"),"-","△")&amp;"】"))</f>
        <v>【59.99】</v>
      </c>
      <c r="CX6" s="21" t="str">
        <f>IF(CX7="",NA(),CX7)</f>
        <v>-</v>
      </c>
      <c r="CY6" s="21" t="str">
        <f t="shared" ref="CY6:DG6" si="11">IF(CY7="",NA(),CY7)</f>
        <v>-</v>
      </c>
      <c r="CZ6" s="21" t="str">
        <f t="shared" si="11"/>
        <v>-</v>
      </c>
      <c r="DA6" s="21">
        <f t="shared" si="11"/>
        <v>67.48</v>
      </c>
      <c r="DB6" s="21">
        <f t="shared" si="11"/>
        <v>70.260000000000005</v>
      </c>
      <c r="DC6" s="21" t="str">
        <f t="shared" si="11"/>
        <v>-</v>
      </c>
      <c r="DD6" s="21" t="str">
        <f t="shared" si="11"/>
        <v>-</v>
      </c>
      <c r="DE6" s="21" t="str">
        <f t="shared" si="11"/>
        <v>-</v>
      </c>
      <c r="DF6" s="21">
        <f t="shared" si="11"/>
        <v>92.72</v>
      </c>
      <c r="DG6" s="21">
        <f t="shared" si="11"/>
        <v>92.88</v>
      </c>
      <c r="DH6" s="20" t="str">
        <f>IF(DH7="","",IF(DH7="-","【-】","【"&amp;SUBSTITUTE(TEXT(DH7,"#,##0.00"),"-","△")&amp;"】"))</f>
        <v>【95.72】</v>
      </c>
      <c r="DI6" s="21" t="str">
        <f>IF(DI7="",NA(),DI7)</f>
        <v>-</v>
      </c>
      <c r="DJ6" s="21" t="str">
        <f t="shared" ref="DJ6:DR6" si="12">IF(DJ7="",NA(),DJ7)</f>
        <v>-</v>
      </c>
      <c r="DK6" s="21" t="str">
        <f t="shared" si="12"/>
        <v>-</v>
      </c>
      <c r="DL6" s="21">
        <f t="shared" si="12"/>
        <v>3.3</v>
      </c>
      <c r="DM6" s="21">
        <f t="shared" si="12"/>
        <v>6.58</v>
      </c>
      <c r="DN6" s="21" t="str">
        <f t="shared" si="12"/>
        <v>-</v>
      </c>
      <c r="DO6" s="21" t="str">
        <f t="shared" si="12"/>
        <v>-</v>
      </c>
      <c r="DP6" s="21" t="str">
        <f t="shared" si="12"/>
        <v>-</v>
      </c>
      <c r="DQ6" s="21">
        <f t="shared" si="12"/>
        <v>23.79</v>
      </c>
      <c r="DR6" s="21">
        <f t="shared" si="12"/>
        <v>25.66</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1.22</v>
      </c>
      <c r="EC6" s="21">
        <f t="shared" si="13"/>
        <v>1.61</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0.09</v>
      </c>
      <c r="EN6" s="21">
        <f t="shared" si="14"/>
        <v>0.17</v>
      </c>
      <c r="EO6" s="20" t="str">
        <f>IF(EO7="","",IF(EO7="-","【-】","【"&amp;SUBSTITUTE(TEXT(EO7,"#,##0.00"),"-","△")&amp;"】"))</f>
        <v>【0.24】</v>
      </c>
    </row>
    <row r="7" spans="1:148" s="22" customFormat="1" x14ac:dyDescent="0.15">
      <c r="A7" s="14"/>
      <c r="B7" s="23">
        <v>2021</v>
      </c>
      <c r="C7" s="23">
        <v>152129</v>
      </c>
      <c r="D7" s="23">
        <v>46</v>
      </c>
      <c r="E7" s="23">
        <v>17</v>
      </c>
      <c r="F7" s="23">
        <v>1</v>
      </c>
      <c r="G7" s="23">
        <v>0</v>
      </c>
      <c r="H7" s="23" t="s">
        <v>96</v>
      </c>
      <c r="I7" s="23" t="s">
        <v>97</v>
      </c>
      <c r="J7" s="23" t="s">
        <v>98</v>
      </c>
      <c r="K7" s="23" t="s">
        <v>99</v>
      </c>
      <c r="L7" s="23" t="s">
        <v>100</v>
      </c>
      <c r="M7" s="23" t="s">
        <v>101</v>
      </c>
      <c r="N7" s="24" t="s">
        <v>102</v>
      </c>
      <c r="O7" s="24">
        <v>48.08</v>
      </c>
      <c r="P7" s="24">
        <v>52.99</v>
      </c>
      <c r="Q7" s="24">
        <v>100.06</v>
      </c>
      <c r="R7" s="24">
        <v>2860</v>
      </c>
      <c r="S7" s="24">
        <v>57111</v>
      </c>
      <c r="T7" s="24">
        <v>1174.17</v>
      </c>
      <c r="U7" s="24">
        <v>48.64</v>
      </c>
      <c r="V7" s="24">
        <v>30045</v>
      </c>
      <c r="W7" s="24">
        <v>10.31</v>
      </c>
      <c r="X7" s="24">
        <v>2914.16</v>
      </c>
      <c r="Y7" s="24" t="s">
        <v>102</v>
      </c>
      <c r="Z7" s="24" t="s">
        <v>102</v>
      </c>
      <c r="AA7" s="24" t="s">
        <v>102</v>
      </c>
      <c r="AB7" s="24">
        <v>101.91</v>
      </c>
      <c r="AC7" s="24">
        <v>100.02</v>
      </c>
      <c r="AD7" s="24" t="s">
        <v>102</v>
      </c>
      <c r="AE7" s="24" t="s">
        <v>102</v>
      </c>
      <c r="AF7" s="24" t="s">
        <v>102</v>
      </c>
      <c r="AG7" s="24">
        <v>107.85</v>
      </c>
      <c r="AH7" s="24">
        <v>108.04</v>
      </c>
      <c r="AI7" s="24">
        <v>107.02</v>
      </c>
      <c r="AJ7" s="24" t="s">
        <v>102</v>
      </c>
      <c r="AK7" s="24" t="s">
        <v>102</v>
      </c>
      <c r="AL7" s="24" t="s">
        <v>102</v>
      </c>
      <c r="AM7" s="24">
        <v>0</v>
      </c>
      <c r="AN7" s="24">
        <v>0</v>
      </c>
      <c r="AO7" s="24" t="s">
        <v>102</v>
      </c>
      <c r="AP7" s="24" t="s">
        <v>102</v>
      </c>
      <c r="AQ7" s="24" t="s">
        <v>102</v>
      </c>
      <c r="AR7" s="24">
        <v>4.72</v>
      </c>
      <c r="AS7" s="24">
        <v>4.49</v>
      </c>
      <c r="AT7" s="24">
        <v>3.09</v>
      </c>
      <c r="AU7" s="24" t="s">
        <v>102</v>
      </c>
      <c r="AV7" s="24" t="s">
        <v>102</v>
      </c>
      <c r="AW7" s="24" t="s">
        <v>102</v>
      </c>
      <c r="AX7" s="24">
        <v>26.13</v>
      </c>
      <c r="AY7" s="24">
        <v>26.27</v>
      </c>
      <c r="AZ7" s="24" t="s">
        <v>102</v>
      </c>
      <c r="BA7" s="24" t="s">
        <v>102</v>
      </c>
      <c r="BB7" s="24" t="s">
        <v>102</v>
      </c>
      <c r="BC7" s="24">
        <v>67.930000000000007</v>
      </c>
      <c r="BD7" s="24">
        <v>68.53</v>
      </c>
      <c r="BE7" s="24">
        <v>71.39</v>
      </c>
      <c r="BF7" s="24" t="s">
        <v>102</v>
      </c>
      <c r="BG7" s="24" t="s">
        <v>102</v>
      </c>
      <c r="BH7" s="24" t="s">
        <v>102</v>
      </c>
      <c r="BI7" s="24">
        <v>517.24</v>
      </c>
      <c r="BJ7" s="24">
        <v>1693.08</v>
      </c>
      <c r="BK7" s="24" t="s">
        <v>102</v>
      </c>
      <c r="BL7" s="24" t="s">
        <v>102</v>
      </c>
      <c r="BM7" s="24" t="s">
        <v>102</v>
      </c>
      <c r="BN7" s="24">
        <v>857.88</v>
      </c>
      <c r="BO7" s="24">
        <v>825.1</v>
      </c>
      <c r="BP7" s="24">
        <v>669.11</v>
      </c>
      <c r="BQ7" s="24" t="s">
        <v>102</v>
      </c>
      <c r="BR7" s="24" t="s">
        <v>102</v>
      </c>
      <c r="BS7" s="24" t="s">
        <v>102</v>
      </c>
      <c r="BT7" s="24">
        <v>84.87</v>
      </c>
      <c r="BU7" s="24">
        <v>84.28</v>
      </c>
      <c r="BV7" s="24" t="s">
        <v>102</v>
      </c>
      <c r="BW7" s="24" t="s">
        <v>102</v>
      </c>
      <c r="BX7" s="24" t="s">
        <v>102</v>
      </c>
      <c r="BY7" s="24">
        <v>94.97</v>
      </c>
      <c r="BZ7" s="24">
        <v>97.07</v>
      </c>
      <c r="CA7" s="24">
        <v>99.73</v>
      </c>
      <c r="CB7" s="24" t="s">
        <v>102</v>
      </c>
      <c r="CC7" s="24" t="s">
        <v>102</v>
      </c>
      <c r="CD7" s="24" t="s">
        <v>102</v>
      </c>
      <c r="CE7" s="24">
        <v>150.41</v>
      </c>
      <c r="CF7" s="24">
        <v>147.75</v>
      </c>
      <c r="CG7" s="24" t="s">
        <v>102</v>
      </c>
      <c r="CH7" s="24" t="s">
        <v>102</v>
      </c>
      <c r="CI7" s="24" t="s">
        <v>102</v>
      </c>
      <c r="CJ7" s="24">
        <v>159.49</v>
      </c>
      <c r="CK7" s="24">
        <v>157.81</v>
      </c>
      <c r="CL7" s="24">
        <v>134.97999999999999</v>
      </c>
      <c r="CM7" s="24" t="s">
        <v>102</v>
      </c>
      <c r="CN7" s="24" t="s">
        <v>102</v>
      </c>
      <c r="CO7" s="24" t="s">
        <v>102</v>
      </c>
      <c r="CP7" s="24">
        <v>57.55</v>
      </c>
      <c r="CQ7" s="24">
        <v>44.51</v>
      </c>
      <c r="CR7" s="24" t="s">
        <v>102</v>
      </c>
      <c r="CS7" s="24" t="s">
        <v>102</v>
      </c>
      <c r="CT7" s="24" t="s">
        <v>102</v>
      </c>
      <c r="CU7" s="24">
        <v>65.28</v>
      </c>
      <c r="CV7" s="24">
        <v>64.92</v>
      </c>
      <c r="CW7" s="24">
        <v>59.99</v>
      </c>
      <c r="CX7" s="24" t="s">
        <v>102</v>
      </c>
      <c r="CY7" s="24" t="s">
        <v>102</v>
      </c>
      <c r="CZ7" s="24" t="s">
        <v>102</v>
      </c>
      <c r="DA7" s="24">
        <v>67.48</v>
      </c>
      <c r="DB7" s="24">
        <v>70.260000000000005</v>
      </c>
      <c r="DC7" s="24" t="s">
        <v>102</v>
      </c>
      <c r="DD7" s="24" t="s">
        <v>102</v>
      </c>
      <c r="DE7" s="24" t="s">
        <v>102</v>
      </c>
      <c r="DF7" s="24">
        <v>92.72</v>
      </c>
      <c r="DG7" s="24">
        <v>92.88</v>
      </c>
      <c r="DH7" s="24">
        <v>95.72</v>
      </c>
      <c r="DI7" s="24" t="s">
        <v>102</v>
      </c>
      <c r="DJ7" s="24" t="s">
        <v>102</v>
      </c>
      <c r="DK7" s="24" t="s">
        <v>102</v>
      </c>
      <c r="DL7" s="24">
        <v>3.3</v>
      </c>
      <c r="DM7" s="24">
        <v>6.58</v>
      </c>
      <c r="DN7" s="24" t="s">
        <v>102</v>
      </c>
      <c r="DO7" s="24" t="s">
        <v>102</v>
      </c>
      <c r="DP7" s="24" t="s">
        <v>102</v>
      </c>
      <c r="DQ7" s="24">
        <v>23.79</v>
      </c>
      <c r="DR7" s="24">
        <v>25.66</v>
      </c>
      <c r="DS7" s="24">
        <v>38.17</v>
      </c>
      <c r="DT7" s="24" t="s">
        <v>102</v>
      </c>
      <c r="DU7" s="24" t="s">
        <v>102</v>
      </c>
      <c r="DV7" s="24" t="s">
        <v>102</v>
      </c>
      <c r="DW7" s="24">
        <v>0</v>
      </c>
      <c r="DX7" s="24">
        <v>0</v>
      </c>
      <c r="DY7" s="24" t="s">
        <v>102</v>
      </c>
      <c r="DZ7" s="24" t="s">
        <v>102</v>
      </c>
      <c r="EA7" s="24" t="s">
        <v>102</v>
      </c>
      <c r="EB7" s="24">
        <v>1.22</v>
      </c>
      <c r="EC7" s="24">
        <v>1.61</v>
      </c>
      <c r="ED7" s="24">
        <v>6.54</v>
      </c>
      <c r="EE7" s="24" t="s">
        <v>102</v>
      </c>
      <c r="EF7" s="24" t="s">
        <v>102</v>
      </c>
      <c r="EG7" s="24" t="s">
        <v>102</v>
      </c>
      <c r="EH7" s="24">
        <v>0</v>
      </c>
      <c r="EI7" s="24">
        <v>0</v>
      </c>
      <c r="EJ7" s="24" t="s">
        <v>102</v>
      </c>
      <c r="EK7" s="24" t="s">
        <v>102</v>
      </c>
      <c r="EL7" s="24" t="s">
        <v>102</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小松　直人</cp:lastModifiedBy>
  <cp:lastPrinted>2023-01-19T02:53:24Z</cp:lastPrinted>
  <dcterms:created xsi:type="dcterms:W3CDTF">2023-01-12T23:29:46Z</dcterms:created>
  <dcterms:modified xsi:type="dcterms:W3CDTF">2023-06-29T06:29:25Z</dcterms:modified>
  <cp:category/>
</cp:coreProperties>
</file>