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rmwn93011\☆上下水道課\01.経営企画室\05_市町村課調査関係\06_経営比較分析\R3_公営企業に係る経営比較分析\提出\10_村上市\【経営比較分析表】2021_152129_46_1718\"/>
    </mc:Choice>
  </mc:AlternateContent>
  <workbookProtection workbookAlgorithmName="SHA-512" workbookHashValue="HsnVjMfuf/SL+dSHN5c9QRmlJCnO6z4cVr4IhRnvtu9ZebLeBKb9gmuH1ZGavQNOVa5W/UVyBIdpENnJZkZQ5Q==" workbookSaltValue="1mWl4sqWjS0e9iQgnpSXD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W8" i="4"/>
  <c r="P8" i="4"/>
  <c r="I8" i="4"/>
  <c r="B6"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<sst xmlns="http://schemas.openxmlformats.org/spreadsheetml/2006/main" count="297" uniqueCount="116">
  <si>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</si>
  <si>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</si>
  <si>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</si>
  <si>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</si>
  <si>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</si>
  <si>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</si>
  <si>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</si>
  <si>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</si>
  <si>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</si>
  <si>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</si>
  <si>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</si>
  <si>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</si>
  <si>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</si>
  <si>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</si>
  <si>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</si>
  <si>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</si>
  <si>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</si>
  <si>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</si>
  <si>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</si>
  <si>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</si>
  <si>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</si>
  <si>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</si>
  <si>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</si>
  <si>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</si>
  <si>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</si>
  <si>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</si>
  <si>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</si>
  <si>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</si>
  <si>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</si>
  <si>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</si>
  <si>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</si>
  <si>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</si>
  <si>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</si>
  <si>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</si>
  <si>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</si>
  <si>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</si>
  <si>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</si>
  <si>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</si>
  <si>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</si>
  <si>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</si>
  <si>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</si>
  <si>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</si>
  <si>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</si>
  <si>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</si>
  <si>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</si>
  <si>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</si>
  <si>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</si>
  <si>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</si>
  <si>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</si>
  <si>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</si>
  <si>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</si>
  <si>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</si>
  <si>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</si>
  <si>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</si>
  <si>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</si>
  <si>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</si>
  <si>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</si>
  <si>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</si>
  <si>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</si>
  <si>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</si>
  <si>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</si>
  <si>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</si>
  <si>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</si>
  <si>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</si>
  <si>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</si>
  <si>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</si>
  <si>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</si>
  <si>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</si>
  <si>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</si>
  <si>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</si>
  <si>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</si>
  <si>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</si>
  <si>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</si>
  <si>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</si>
  <si>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</si>
  <si>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</si>
  <si>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</si>
  <si>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</si>
  <si>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</si>
  <si>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</si>
  <si>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</si>
  <si>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</si>
  <si>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</si>
  <si>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</si>
  <si>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</si>
  <si>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</si>
  <si>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</si>
  <si>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</si>
  <si>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</si>
  <si>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</si>
  <si>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</si>
  <si>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</si>
  <si>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</si>
  <si>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</si>
  <si>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</si>
  <si>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</si>
  <si>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村上市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</si>
  <si>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</si>
  <si>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</si>
  <si>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</si>
  <si>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</si>
  <si>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</si>
  <si>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</si>
  <si>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</si>
  <si>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</si>
  <si>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</si>
  <si>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</si>
  <si>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</si>
  <si>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</si>
  <si>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</si>
  <si>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</si>
  <si>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</si>
  <si>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</si>
  <si>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類似団体、全国平均と比較し老朽化が進んでいないように見えるが、これは、令和2年度の法適用時に固定資産償却未済高を事業開始時の取得資産としたことによるものである。実態も法定耐用年数を経過した管渠はなく、老朽化に伴う更新対象工事は実施していない現状である。各施設を整備した年度が同時期のため更新時期も重なることが予想されるため、村上市下水道ストックマネジメント計画に基づき、リスクに対応する最小限の改築更新を行う方針である。
</t>
    <rPh sb="1" eb="3">
      <t>ルイジ</t>
    </rPh>
    <rPh sb="3" eb="5">
      <t>ダンタイ</t>
    </rPh>
    <rPh sb="6" eb="8">
      <t>ゼンコク</t>
    </rPh>
    <rPh sb="8" eb="10">
      <t>ヘイキン</t>
    </rPh>
    <rPh sb="11" eb="13">
      <t>ヒカク</t>
    </rPh>
    <rPh sb="14" eb="17">
      <t>ロウキュウカ</t>
    </rPh>
    <rPh sb="18" eb="19">
      <t>スス</t>
    </rPh>
    <rPh sb="27" eb="28">
      <t>ミ</t>
    </rPh>
    <rPh sb="36" eb="38">
      <t>レイワ</t>
    </rPh>
    <rPh sb="39" eb="41">
      <t>ネンド</t>
    </rPh>
    <rPh sb="42" eb="43">
      <t>ホウ</t>
    </rPh>
    <rPh sb="43" eb="45">
      <t>テキヨウ</t>
    </rPh>
    <rPh sb="45" eb="46">
      <t>ジ</t>
    </rPh>
    <rPh sb="47" eb="49">
      <t>コテイ</t>
    </rPh>
    <rPh sb="49" eb="51">
      <t>シサン</t>
    </rPh>
    <rPh sb="51" eb="53">
      <t>ショウキャク</t>
    </rPh>
    <rPh sb="53" eb="55">
      <t>ミサイ</t>
    </rPh>
    <rPh sb="55" eb="56">
      <t>ダカ</t>
    </rPh>
    <rPh sb="57" eb="59">
      <t>ジギョウ</t>
    </rPh>
    <rPh sb="59" eb="61">
      <t>カイシ</t>
    </rPh>
    <rPh sb="61" eb="62">
      <t>ジ</t>
    </rPh>
    <rPh sb="63" eb="65">
      <t>シュトク</t>
    </rPh>
    <rPh sb="65" eb="67">
      <t>シサン</t>
    </rPh>
    <rPh sb="81" eb="83">
      <t>ジッタイ</t>
    </rPh>
    <rPh sb="105" eb="106">
      <t>トモナ</t>
    </rPh>
    <rPh sb="107" eb="109">
      <t>コウシン</t>
    </rPh>
    <rPh sb="109" eb="111">
      <t>タイショウ</t>
    </rPh>
    <rPh sb="111" eb="113">
      <t>コウジ</t>
    </rPh>
    <rPh sb="114" eb="116">
      <t>ジッシ</t>
    </rPh>
    <rPh sb="121" eb="123">
      <t>ゲンジョウ</t>
    </rPh>
    <rPh sb="127" eb="128">
      <t>カク</t>
    </rPh>
    <rPh sb="128" eb="130">
      <t>シセツ</t>
    </rPh>
    <rPh sb="131" eb="133">
      <t>セイビ</t>
    </rPh>
    <rPh sb="135" eb="137">
      <t>ネンド</t>
    </rPh>
    <rPh sb="138" eb="141">
      <t>ドウジキ</t>
    </rPh>
    <rPh sb="144" eb="146">
      <t>コウシン</t>
    </rPh>
    <rPh sb="146" eb="148">
      <t>ジキ</t>
    </rPh>
    <rPh sb="149" eb="150">
      <t>カサ</t>
    </rPh>
    <rPh sb="155" eb="157">
      <t>ヨソウ</t>
    </rPh>
    <rPh sb="163" eb="165">
      <t>ムラカミ</t>
    </rPh>
    <rPh sb="165" eb="166">
      <t>シ</t>
    </rPh>
    <rPh sb="166" eb="169">
      <t>ゲスイドウ</t>
    </rPh>
    <rPh sb="179" eb="181">
      <t>ケイカク</t>
    </rPh>
    <rPh sb="182" eb="183">
      <t>モト</t>
    </rPh>
    <rPh sb="190" eb="192">
      <t>タイオウ</t>
    </rPh>
    <rPh sb="194" eb="197">
      <t>サイショウゲン</t>
    </rPh>
    <rPh sb="198" eb="200">
      <t>カイチク</t>
    </rPh>
    <rPh sb="200" eb="202">
      <t>コウシン</t>
    </rPh>
    <rPh sb="203" eb="204">
      <t>オコナ</t>
    </rPh>
    <rPh sb="205" eb="207">
      <t>ホウシン</t>
    </rPh>
    <phoneticPr fontId="4"/>
  </si>
  <si>
    <t xml:space="preserve">・経常収支比率は100%を下回っているが、災害共済保険金等の特別利益により欠損金は生じていない。経費回収率は、67.07%であり、汚水処理費を使用料で賄えていない状況にある。また、新型コロナウイルスの経済支援対策として、料金値上げの延期を継続したことにより、使用料が減収となったことも起因している。今後も効率的な施設運営を行い維持管理コストの削減に努めていく必要がある。
・処理場施設の老朽化が進んでおり、今後、計画的に更新事業を行っていくこととしている。令和3年度の企業債残高対事業規模比率が大幅に上昇しているのは、一般会計負担率が減少したことによるものであり、企業債残高は減少傾向にある。
・施設利用率が類似団体平均と比較して低い水準であり、維持管理の効率化を図っていく必要がある。集落排水事業との統合を検討している施設もあり、適正な施設規模となるよう、着実に計画を進めて行く必要がある。
・水洗化率については、令和2年度に比べ0.81％の増加となった。人口減少や高齢化の進行などの影響により接続戸数の大幅な増加は見込めない状況であるが、引続き、普及・啓発活動に取り組んでいく必要がある。
</t>
    <rPh sb="1" eb="3">
      <t>ケイジョウ</t>
    </rPh>
    <rPh sb="3" eb="5">
      <t>シュウシ</t>
    </rPh>
    <rPh sb="5" eb="7">
      <t>ヒリツ</t>
    </rPh>
    <rPh sb="13" eb="15">
      <t>シタマワ</t>
    </rPh>
    <rPh sb="21" eb="23">
      <t>サイガイ</t>
    </rPh>
    <rPh sb="23" eb="25">
      <t>キョウサイ</t>
    </rPh>
    <rPh sb="25" eb="27">
      <t>ホケン</t>
    </rPh>
    <rPh sb="27" eb="28">
      <t>キン</t>
    </rPh>
    <rPh sb="28" eb="29">
      <t>トウ</t>
    </rPh>
    <rPh sb="30" eb="32">
      <t>トクベツ</t>
    </rPh>
    <rPh sb="32" eb="34">
      <t>リエキ</t>
    </rPh>
    <rPh sb="37" eb="39">
      <t>ケッソン</t>
    </rPh>
    <rPh sb="39" eb="40">
      <t>キン</t>
    </rPh>
    <rPh sb="41" eb="42">
      <t>ショウ</t>
    </rPh>
    <rPh sb="48" eb="50">
      <t>ケイヒ</t>
    </rPh>
    <rPh sb="50" eb="52">
      <t>カイシュウ</t>
    </rPh>
    <rPh sb="52" eb="53">
      <t>リツ</t>
    </rPh>
    <rPh sb="65" eb="67">
      <t>オスイ</t>
    </rPh>
    <rPh sb="67" eb="69">
      <t>ショリ</t>
    </rPh>
    <rPh sb="69" eb="70">
      <t>ヒ</t>
    </rPh>
    <rPh sb="71" eb="74">
      <t>シヨウリョウ</t>
    </rPh>
    <rPh sb="75" eb="76">
      <t>マカナ</t>
    </rPh>
    <rPh sb="81" eb="83">
      <t>ジョウキョウ</t>
    </rPh>
    <rPh sb="188" eb="191">
      <t>ショリジョウ</t>
    </rPh>
    <rPh sb="191" eb="193">
      <t>シセツ</t>
    </rPh>
    <rPh sb="194" eb="197">
      <t>ロウキュウカ</t>
    </rPh>
    <rPh sb="198" eb="199">
      <t>スス</t>
    </rPh>
    <rPh sb="204" eb="206">
      <t>コンゴ</t>
    </rPh>
    <rPh sb="207" eb="210">
      <t>ケイカクテキ</t>
    </rPh>
    <rPh sb="211" eb="213">
      <t>コウシン</t>
    </rPh>
    <rPh sb="213" eb="215">
      <t>ジギョウ</t>
    </rPh>
    <rPh sb="216" eb="217">
      <t>オコナ</t>
    </rPh>
    <rPh sb="229" eb="231">
      <t>レイワ</t>
    </rPh>
    <rPh sb="232" eb="234">
      <t>ネンド</t>
    </rPh>
    <rPh sb="235" eb="237">
      <t>キギョウ</t>
    </rPh>
    <rPh sb="237" eb="238">
      <t>サイ</t>
    </rPh>
    <rPh sb="238" eb="240">
      <t>ザンダカ</t>
    </rPh>
    <rPh sb="240" eb="241">
      <t>タイ</t>
    </rPh>
    <rPh sb="241" eb="243">
      <t>ジギョウ</t>
    </rPh>
    <rPh sb="243" eb="245">
      <t>キボ</t>
    </rPh>
    <rPh sb="245" eb="247">
      <t>ヒリツ</t>
    </rPh>
    <rPh sb="248" eb="250">
      <t>オオハバ</t>
    </rPh>
    <rPh sb="251" eb="253">
      <t>ジョウショウ</t>
    </rPh>
    <rPh sb="260" eb="262">
      <t>イッパン</t>
    </rPh>
    <rPh sb="262" eb="264">
      <t>カイケイ</t>
    </rPh>
    <rPh sb="264" eb="266">
      <t>フタン</t>
    </rPh>
    <rPh sb="266" eb="267">
      <t>リツ</t>
    </rPh>
    <rPh sb="268" eb="270">
      <t>ゲンショウ</t>
    </rPh>
    <rPh sb="283" eb="285">
      <t>キギョウ</t>
    </rPh>
    <rPh sb="285" eb="286">
      <t>サイ</t>
    </rPh>
    <rPh sb="286" eb="288">
      <t>ザンダカ</t>
    </rPh>
    <rPh sb="289" eb="291">
      <t>ゲンショウ</t>
    </rPh>
    <rPh sb="291" eb="293">
      <t>ケイコウ</t>
    </rPh>
    <rPh sb="319" eb="321">
      <t>スイジュン</t>
    </rPh>
    <rPh sb="334" eb="335">
      <t>ハカ</t>
    </rPh>
    <rPh sb="339" eb="341">
      <t>ヒツヨウ</t>
    </rPh>
    <rPh sb="345" eb="351">
      <t>シュウラクハイスイジギョウ</t>
    </rPh>
    <rPh sb="353" eb="355">
      <t>トウゴウ</t>
    </rPh>
    <rPh sb="356" eb="358">
      <t>ケントウ</t>
    </rPh>
    <rPh sb="362" eb="364">
      <t>シセツ</t>
    </rPh>
    <rPh sb="368" eb="370">
      <t>テキセイ</t>
    </rPh>
    <rPh sb="371" eb="373">
      <t>シセツ</t>
    </rPh>
    <rPh sb="373" eb="375">
      <t>キボ</t>
    </rPh>
    <rPh sb="381" eb="383">
      <t>チャクジツ</t>
    </rPh>
    <rPh sb="384" eb="386">
      <t>ケイカク</t>
    </rPh>
    <rPh sb="387" eb="388">
      <t>スス</t>
    </rPh>
    <rPh sb="390" eb="391">
      <t>イ</t>
    </rPh>
    <rPh sb="392" eb="394">
      <t>ヒツヨウ</t>
    </rPh>
    <rPh sb="411" eb="413">
      <t>レイワ</t>
    </rPh>
    <rPh sb="414" eb="416">
      <t>ネンド</t>
    </rPh>
    <rPh sb="417" eb="418">
      <t>クラ</t>
    </rPh>
    <rPh sb="425" eb="427">
      <t>ゾウカ</t>
    </rPh>
    <rPh sb="432" eb="434">
      <t>ジンコウ</t>
    </rPh>
    <rPh sb="434" eb="436">
      <t>ゲンショウ</t>
    </rPh>
    <rPh sb="437" eb="440">
      <t>コウレイカ</t>
    </rPh>
    <rPh sb="441" eb="443">
      <t>シンコウ</t>
    </rPh>
    <rPh sb="446" eb="448">
      <t>エイキョウ</t>
    </rPh>
    <rPh sb="451" eb="453">
      <t>セツゾク</t>
    </rPh>
    <rPh sb="453" eb="455">
      <t>コスウ</t>
    </rPh>
    <rPh sb="456" eb="458">
      <t>オオハバ</t>
    </rPh>
    <rPh sb="459" eb="461">
      <t>ゾウカ</t>
    </rPh>
    <rPh sb="462" eb="464">
      <t>ミコ</t>
    </rPh>
    <rPh sb="467" eb="469">
      <t>ジョウキョウ</t>
    </rPh>
    <rPh sb="474" eb="476">
      <t>ヒキツヅ</t>
    </rPh>
    <phoneticPr fontId="4"/>
  </si>
  <si>
    <t xml:space="preserve">・令和2年度から、地方公営企業法適用事業へ移行し2年目となり経営課題が見えてきている現状である。経営戦略については平成28年度に策定した後、見直しを行っていないことから、上下水道事業審議会での議論を踏まえて見直しを図る必要がある。
・先送りしていた料金改定については、令和4年6月から実施しているが、災害の影響もあり厳しい経営状況となっている。一般会計からの基準外操入金の割合も高く繰入金に頼った経営となっているため、適正な料金水準の算定を行い、経営の健全化を図る必要がある。
</t>
    <rPh sb="18" eb="20">
      <t>ジギョウ</t>
    </rPh>
    <rPh sb="21" eb="23">
      <t>イコウ</t>
    </rPh>
    <rPh sb="25" eb="27">
      <t>ネンメ</t>
    </rPh>
    <rPh sb="30" eb="32">
      <t>ケイエイ</t>
    </rPh>
    <rPh sb="32" eb="34">
      <t>カダイ</t>
    </rPh>
    <rPh sb="35" eb="36">
      <t>ミ</t>
    </rPh>
    <rPh sb="42" eb="44">
      <t>ゲンジョウ</t>
    </rPh>
    <rPh sb="48" eb="50">
      <t>ケイエイ</t>
    </rPh>
    <rPh sb="50" eb="52">
      <t>センリャク</t>
    </rPh>
    <rPh sb="57" eb="59">
      <t>ヘイセイ</t>
    </rPh>
    <rPh sb="68" eb="69">
      <t>ノチ</t>
    </rPh>
    <rPh sb="70" eb="72">
      <t>ミナオ</t>
    </rPh>
    <rPh sb="74" eb="75">
      <t>オコナ</t>
    </rPh>
    <rPh sb="85" eb="87">
      <t>ジョウゲ</t>
    </rPh>
    <rPh sb="87" eb="89">
      <t>スイドウ</t>
    </rPh>
    <rPh sb="89" eb="91">
      <t>ジギョウ</t>
    </rPh>
    <rPh sb="91" eb="94">
      <t>シンギカイ</t>
    </rPh>
    <rPh sb="96" eb="98">
      <t>ギロン</t>
    </rPh>
    <rPh sb="99" eb="100">
      <t>フ</t>
    </rPh>
    <rPh sb="103" eb="105">
      <t>ミナオ</t>
    </rPh>
    <rPh sb="107" eb="108">
      <t>ハカ</t>
    </rPh>
    <rPh sb="109" eb="111">
      <t>ヒツヨウ</t>
    </rPh>
    <rPh sb="118" eb="119">
      <t>サキ</t>
    </rPh>
    <rPh sb="119" eb="120">
      <t>オク</t>
    </rPh>
    <rPh sb="151" eb="153">
      <t>サイガイ</t>
    </rPh>
    <rPh sb="154" eb="156">
      <t>エイキョウ</t>
    </rPh>
    <rPh sb="159" eb="160">
      <t>キビ</t>
    </rPh>
    <rPh sb="162" eb="164">
      <t>ケイエイ</t>
    </rPh>
    <rPh sb="164" eb="166">
      <t>ジョウキョウ</t>
    </rPh>
    <rPh sb="173" eb="175">
      <t>イッパン</t>
    </rPh>
    <rPh sb="175" eb="177">
      <t>カイケイ</t>
    </rPh>
    <rPh sb="180" eb="182">
      <t>キジュン</t>
    </rPh>
    <rPh sb="182" eb="183">
      <t>ガイ</t>
    </rPh>
    <rPh sb="185" eb="186">
      <t>キン</t>
    </rPh>
    <rPh sb="187" eb="189">
      <t>ワリアイ</t>
    </rPh>
    <rPh sb="190" eb="191">
      <t>タカ</t>
    </rPh>
    <rPh sb="192" eb="194">
      <t>クリイレ</t>
    </rPh>
    <rPh sb="194" eb="195">
      <t>キン</t>
    </rPh>
    <rPh sb="196" eb="197">
      <t>タヨ</t>
    </rPh>
    <rPh sb="199" eb="201">
      <t>ケイエイ</t>
    </rPh>
    <rPh sb="215" eb="217">
      <t>スイジュン</t>
    </rPh>
    <rPh sb="218" eb="220">
      <t>サンテイ</t>
    </rPh>
    <rPh sb="221" eb="222">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</si>
</sst>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508-4AAE-88CF-9C821AE4D40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0.06</c:v>
                </c:pt>
                <c:pt idx="4">
                  <c:v>0.27</c:v>
                </c:pt>
              </c:numCache>
            </c:numRef>
          </c:val>
          <c:smooth val="0"/>
          <c:extLst>
            <c:ext xmlns:c16="http://schemas.microsoft.com/office/drawing/2014/chart" uri="{C3380CC4-5D6E-409C-BE32-E72D297353CC}">
              <c16:uniqueId val="{00000001-2508-4AAE-88CF-9C821AE4D40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41.13</c:v>
                </c:pt>
                <c:pt idx="4">
                  <c:v>40.08</c:v>
                </c:pt>
              </c:numCache>
            </c:numRef>
          </c:val>
          <c:extLst>
            <c:ext xmlns:c16="http://schemas.microsoft.com/office/drawing/2014/chart" uri="{C3380CC4-5D6E-409C-BE32-E72D297353CC}">
              <c16:uniqueId val="{00000000-32E2-4C03-96B3-6855ADE1575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45.87</c:v>
                </c:pt>
                <c:pt idx="4">
                  <c:v>44.24</c:v>
                </c:pt>
              </c:numCache>
            </c:numRef>
          </c:val>
          <c:smooth val="0"/>
          <c:extLst>
            <c:ext xmlns:c16="http://schemas.microsoft.com/office/drawing/2014/chart" uri="{C3380CC4-5D6E-409C-BE32-E72D297353CC}">
              <c16:uniqueId val="{00000001-32E2-4C03-96B3-6855ADE1575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85.11</c:v>
                </c:pt>
                <c:pt idx="4">
                  <c:v>85.92</c:v>
                </c:pt>
              </c:numCache>
            </c:numRef>
          </c:val>
          <c:extLst>
            <c:ext xmlns:c16="http://schemas.microsoft.com/office/drawing/2014/chart" uri="{C3380CC4-5D6E-409C-BE32-E72D297353CC}">
              <c16:uniqueId val="{00000000-6003-42C3-A581-B73111AAD9C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87.65</c:v>
                </c:pt>
                <c:pt idx="4">
                  <c:v>88.15</c:v>
                </c:pt>
              </c:numCache>
            </c:numRef>
          </c:val>
          <c:smooth val="0"/>
          <c:extLst>
            <c:ext xmlns:c16="http://schemas.microsoft.com/office/drawing/2014/chart" uri="{C3380CC4-5D6E-409C-BE32-E72D297353CC}">
              <c16:uniqueId val="{00000001-6003-42C3-A581-B73111AAD9C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100.15</c:v>
                </c:pt>
                <c:pt idx="4">
                  <c:v>99.74</c:v>
                </c:pt>
              </c:numCache>
            </c:numRef>
          </c:val>
          <c:extLst>
            <c:ext xmlns:c16="http://schemas.microsoft.com/office/drawing/2014/chart" uri="{C3380CC4-5D6E-409C-BE32-E72D297353CC}">
              <c16:uniqueId val="{00000000-D1AC-4C25-9F5C-E3C95D57861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102.7</c:v>
                </c:pt>
                <c:pt idx="4">
                  <c:v>104.11</c:v>
                </c:pt>
              </c:numCache>
            </c:numRef>
          </c:val>
          <c:smooth val="0"/>
          <c:extLst>
            <c:ext xmlns:c16="http://schemas.microsoft.com/office/drawing/2014/chart" uri="{C3380CC4-5D6E-409C-BE32-E72D297353CC}">
              <c16:uniqueId val="{00000001-D1AC-4C25-9F5C-E3C95D57861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4.41</c:v>
                </c:pt>
                <c:pt idx="4">
                  <c:v>8.86</c:v>
                </c:pt>
              </c:numCache>
            </c:numRef>
          </c:val>
          <c:extLst>
            <c:ext xmlns:c16="http://schemas.microsoft.com/office/drawing/2014/chart" uri="{C3380CC4-5D6E-409C-BE32-E72D297353CC}">
              <c16:uniqueId val="{00000000-3FC8-459D-ABA8-76328E24CC5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29.24</c:v>
                </c:pt>
                <c:pt idx="4">
                  <c:v>31.73</c:v>
                </c:pt>
              </c:numCache>
            </c:numRef>
          </c:val>
          <c:smooth val="0"/>
          <c:extLst>
            <c:ext xmlns:c16="http://schemas.microsoft.com/office/drawing/2014/chart" uri="{C3380CC4-5D6E-409C-BE32-E72D297353CC}">
              <c16:uniqueId val="{00000001-3FC8-459D-ABA8-76328E24CC5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24F-4F48-8B43-F637E7B3A4A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E24F-4F48-8B43-F637E7B3A4A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D7B-4D16-8300-EA2B3490B82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48.2</c:v>
                </c:pt>
                <c:pt idx="4">
                  <c:v>46.91</c:v>
                </c:pt>
              </c:numCache>
            </c:numRef>
          </c:val>
          <c:smooth val="0"/>
          <c:extLst>
            <c:ext xmlns:c16="http://schemas.microsoft.com/office/drawing/2014/chart" uri="{C3380CC4-5D6E-409C-BE32-E72D297353CC}">
              <c16:uniqueId val="{00000001-CD7B-4D16-8300-EA2B3490B82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3.27</c:v>
                </c:pt>
                <c:pt idx="4">
                  <c:v>5.53</c:v>
                </c:pt>
              </c:numCache>
            </c:numRef>
          </c:val>
          <c:extLst>
            <c:ext xmlns:c16="http://schemas.microsoft.com/office/drawing/2014/chart" uri="{C3380CC4-5D6E-409C-BE32-E72D297353CC}">
              <c16:uniqueId val="{00000000-329C-4439-AE84-E6F64E3B176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46.85</c:v>
                </c:pt>
                <c:pt idx="4">
                  <c:v>44.35</c:v>
                </c:pt>
              </c:numCache>
            </c:numRef>
          </c:val>
          <c:smooth val="0"/>
          <c:extLst>
            <c:ext xmlns:c16="http://schemas.microsoft.com/office/drawing/2014/chart" uri="{C3380CC4-5D6E-409C-BE32-E72D297353CC}">
              <c16:uniqueId val="{00000001-329C-4439-AE84-E6F64E3B176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c:v>1411.4</c:v>
                </c:pt>
              </c:numCache>
            </c:numRef>
          </c:val>
          <c:extLst>
            <c:ext xmlns:c16="http://schemas.microsoft.com/office/drawing/2014/chart" uri="{C3380CC4-5D6E-409C-BE32-E72D297353CC}">
              <c16:uniqueId val="{00000000-E03C-4CC7-AA53-9A482062B63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1268.6300000000001</c:v>
                </c:pt>
                <c:pt idx="4">
                  <c:v>1283.69</c:v>
                </c:pt>
              </c:numCache>
            </c:numRef>
          </c:val>
          <c:smooth val="0"/>
          <c:extLst>
            <c:ext xmlns:c16="http://schemas.microsoft.com/office/drawing/2014/chart" uri="{C3380CC4-5D6E-409C-BE32-E72D297353CC}">
              <c16:uniqueId val="{00000001-E03C-4CC7-AA53-9A482062B63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70.91</c:v>
                </c:pt>
                <c:pt idx="4">
                  <c:v>67.069999999999993</c:v>
                </c:pt>
              </c:numCache>
            </c:numRef>
          </c:val>
          <c:extLst>
            <c:ext xmlns:c16="http://schemas.microsoft.com/office/drawing/2014/chart" uri="{C3380CC4-5D6E-409C-BE32-E72D297353CC}">
              <c16:uniqueId val="{00000000-52EF-4B89-BB0F-72468BF50FB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82.88</c:v>
                </c:pt>
                <c:pt idx="4">
                  <c:v>82.53</c:v>
                </c:pt>
              </c:numCache>
            </c:numRef>
          </c:val>
          <c:smooth val="0"/>
          <c:extLst>
            <c:ext xmlns:c16="http://schemas.microsoft.com/office/drawing/2014/chart" uri="{C3380CC4-5D6E-409C-BE32-E72D297353CC}">
              <c16:uniqueId val="{00000001-52EF-4B89-BB0F-72468BF50FB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224.12</c:v>
                </c:pt>
                <c:pt idx="4">
                  <c:v>232.89</c:v>
                </c:pt>
              </c:numCache>
            </c:numRef>
          </c:val>
          <c:extLst>
            <c:ext xmlns:c16="http://schemas.microsoft.com/office/drawing/2014/chart" uri="{C3380CC4-5D6E-409C-BE32-E72D297353CC}">
              <c16:uniqueId val="{00000000-3D0C-4E52-90EF-2B9506F0BE3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187.76</c:v>
                </c:pt>
                <c:pt idx="4">
                  <c:v>190.48</c:v>
                </c:pt>
              </c:numCache>
            </c:numRef>
          </c:val>
          <c:smooth val="0"/>
          <c:extLst>
            <c:ext xmlns:c16="http://schemas.microsoft.com/office/drawing/2014/chart" uri="{C3380CC4-5D6E-409C-BE32-E72D297353CC}">
              <c16:uniqueId val="{00000001-3D0C-4E52-90EF-2B9506F0BE3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新潟県　村上市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D1</v>
      </c>
      <c r="X8" s="65"/>
      <c r="Y8" s="65"/>
      <c r="Z8" s="65"/>
      <c r="AA8" s="65"/>
      <c r="AB8" s="65"/>
      <c r="AC8" s="65"/>
      <c r="AD8" s="66" t="str">
        <f>データ!$M$6</f>
        <v>非設置</v>
      </c>
      <c r="AE8" s="66"/>
      <c r="AF8" s="66"/>
      <c r="AG8" s="66"/>
      <c r="AH8" s="66"/>
      <c r="AI8" s="66"/>
      <c r="AJ8" s="66"/>
      <c r="AK8" s="3"/>
      <c r="AL8" s="45">
        <f>データ!S6</f>
        <v>57111</v>
      </c>
      <c r="AM8" s="45"/>
      <c r="AN8" s="45"/>
      <c r="AO8" s="45"/>
      <c r="AP8" s="45"/>
      <c r="AQ8" s="45"/>
      <c r="AR8" s="45"/>
      <c r="AS8" s="45"/>
      <c r="AT8" s="46">
        <f>データ!T6</f>
        <v>1174.17</v>
      </c>
      <c r="AU8" s="46"/>
      <c r="AV8" s="46"/>
      <c r="AW8" s="46"/>
      <c r="AX8" s="46"/>
      <c r="AY8" s="46"/>
      <c r="AZ8" s="46"/>
      <c r="BA8" s="46"/>
      <c r="BB8" s="46">
        <f>データ!U6</f>
        <v>48.64</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57.44</v>
      </c>
      <c r="J10" s="46"/>
      <c r="K10" s="46"/>
      <c r="L10" s="46"/>
      <c r="M10" s="46"/>
      <c r="N10" s="46"/>
      <c r="O10" s="46"/>
      <c r="P10" s="46">
        <f>データ!P6</f>
        <v>25.6</v>
      </c>
      <c r="Q10" s="46"/>
      <c r="R10" s="46"/>
      <c r="S10" s="46"/>
      <c r="T10" s="46"/>
      <c r="U10" s="46"/>
      <c r="V10" s="46"/>
      <c r="W10" s="46">
        <f>データ!Q6</f>
        <v>93.85</v>
      </c>
      <c r="X10" s="46"/>
      <c r="Y10" s="46"/>
      <c r="Z10" s="46"/>
      <c r="AA10" s="46"/>
      <c r="AB10" s="46"/>
      <c r="AC10" s="46"/>
      <c r="AD10" s="45">
        <f>データ!R6</f>
        <v>3190</v>
      </c>
      <c r="AE10" s="45"/>
      <c r="AF10" s="45"/>
      <c r="AG10" s="45"/>
      <c r="AH10" s="45"/>
      <c r="AI10" s="45"/>
      <c r="AJ10" s="45"/>
      <c r="AK10" s="2"/>
      <c r="AL10" s="45">
        <f>データ!V6</f>
        <v>14514</v>
      </c>
      <c r="AM10" s="45"/>
      <c r="AN10" s="45"/>
      <c r="AO10" s="45"/>
      <c r="AP10" s="45"/>
      <c r="AQ10" s="45"/>
      <c r="AR10" s="45"/>
      <c r="AS10" s="45"/>
      <c r="AT10" s="46">
        <f>データ!W6</f>
        <v>7.04</v>
      </c>
      <c r="AU10" s="46"/>
      <c r="AV10" s="46"/>
      <c r="AW10" s="46"/>
      <c r="AX10" s="46"/>
      <c r="AY10" s="46"/>
      <c r="AZ10" s="46"/>
      <c r="BA10" s="46"/>
      <c r="BB10" s="46">
        <f>データ!X6</f>
        <v>2061.65</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s468wFTCGSHqx7NqAVdCmPx+7OBNajfCISoCTI5j2ltrdt3ADzeDolTBIFFP51u0+8xGyTZg/Du3eHrLOs7yIA==" saltValue="m7dlcPAKBjwPCiki7aELr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152129</v>
      </c>
      <c r="D6" s="19">
        <f t="shared" si="3"/>
        <v>46</v>
      </c>
      <c r="E6" s="19">
        <f t="shared" si="3"/>
        <v>17</v>
      </c>
      <c r="F6" s="19">
        <f t="shared" si="3"/>
        <v>4</v>
      </c>
      <c r="G6" s="19">
        <f t="shared" si="3"/>
        <v>0</v>
      </c>
      <c r="H6" s="19" t="str">
        <f t="shared" si="3"/>
        <v>新潟県　村上市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57.44</v>
      </c>
      <c r="P6" s="20">
        <f t="shared" si="3"/>
        <v>25.6</v>
      </c>
      <c r="Q6" s="20">
        <f t="shared" si="3"/>
        <v>93.85</v>
      </c>
      <c r="R6" s="20">
        <f t="shared" si="3"/>
        <v>3190</v>
      </c>
      <c r="S6" s="20">
        <f t="shared" si="3"/>
        <v>57111</v>
      </c>
      <c r="T6" s="20">
        <f t="shared" si="3"/>
        <v>1174.17</v>
      </c>
      <c r="U6" s="20">
        <f t="shared" si="3"/>
        <v>48.64</v>
      </c>
      <c r="V6" s="20">
        <f t="shared" si="3"/>
        <v>14514</v>
      </c>
      <c r="W6" s="20">
        <f t="shared" si="3"/>
        <v>7.04</v>
      </c>
      <c r="X6" s="20">
        <f t="shared" si="3"/>
        <v>2061.65</v>
      </c>
      <c r="Y6" s="21" t="str">
        <f>IF(Y7="",NA(),Y7)</f>
        <v>-</v>
      </c>
      <c r="Z6" s="21" t="str">
        <f t="shared" ref="Z6:AH6" si="4">IF(Z7="",NA(),Z7)</f>
        <v>-</v>
      </c>
      <c r="AA6" s="21" t="str">
        <f t="shared" si="4"/>
        <v>-</v>
      </c>
      <c r="AB6" s="21">
        <f t="shared" si="4"/>
        <v>100.15</v>
      </c>
      <c r="AC6" s="21">
        <f t="shared" si="4"/>
        <v>99.74</v>
      </c>
      <c r="AD6" s="21" t="str">
        <f t="shared" si="4"/>
        <v>-</v>
      </c>
      <c r="AE6" s="21" t="str">
        <f t="shared" si="4"/>
        <v>-</v>
      </c>
      <c r="AF6" s="21" t="str">
        <f t="shared" si="4"/>
        <v>-</v>
      </c>
      <c r="AG6" s="21">
        <f t="shared" si="4"/>
        <v>102.7</v>
      </c>
      <c r="AH6" s="21">
        <f t="shared" si="4"/>
        <v>104.11</v>
      </c>
      <c r="AI6" s="20" t="str">
        <f>IF(AI7="","",IF(AI7="-","【-】","【"&amp;SUBSTITUTE(TEXT(AI7,"#,##0.00"),"-","△")&amp;"】"))</f>
        <v>【105.35】</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48.2</v>
      </c>
      <c r="AS6" s="21">
        <f t="shared" si="5"/>
        <v>46.91</v>
      </c>
      <c r="AT6" s="20" t="str">
        <f>IF(AT7="","",IF(AT7="-","【-】","【"&amp;SUBSTITUTE(TEXT(AT7,"#,##0.00"),"-","△")&amp;"】"))</f>
        <v>【63.89】</v>
      </c>
      <c r="AU6" s="21" t="str">
        <f>IF(AU7="",NA(),AU7)</f>
        <v>-</v>
      </c>
      <c r="AV6" s="21" t="str">
        <f t="shared" ref="AV6:BD6" si="6">IF(AV7="",NA(),AV7)</f>
        <v>-</v>
      </c>
      <c r="AW6" s="21" t="str">
        <f t="shared" si="6"/>
        <v>-</v>
      </c>
      <c r="AX6" s="21">
        <f t="shared" si="6"/>
        <v>3.27</v>
      </c>
      <c r="AY6" s="21">
        <f t="shared" si="6"/>
        <v>5.53</v>
      </c>
      <c r="AZ6" s="21" t="str">
        <f t="shared" si="6"/>
        <v>-</v>
      </c>
      <c r="BA6" s="21" t="str">
        <f t="shared" si="6"/>
        <v>-</v>
      </c>
      <c r="BB6" s="21" t="str">
        <f t="shared" si="6"/>
        <v>-</v>
      </c>
      <c r="BC6" s="21">
        <f t="shared" si="6"/>
        <v>46.85</v>
      </c>
      <c r="BD6" s="21">
        <f t="shared" si="6"/>
        <v>44.35</v>
      </c>
      <c r="BE6" s="20" t="str">
        <f>IF(BE7="","",IF(BE7="-","【-】","【"&amp;SUBSTITUTE(TEXT(BE7,"#,##0.00"),"-","△")&amp;"】"))</f>
        <v>【44.07】</v>
      </c>
      <c r="BF6" s="21" t="str">
        <f>IF(BF7="",NA(),BF7)</f>
        <v>-</v>
      </c>
      <c r="BG6" s="21" t="str">
        <f t="shared" ref="BG6:BO6" si="7">IF(BG7="",NA(),BG7)</f>
        <v>-</v>
      </c>
      <c r="BH6" s="21" t="str">
        <f t="shared" si="7"/>
        <v>-</v>
      </c>
      <c r="BI6" s="20">
        <f t="shared" si="7"/>
        <v>0</v>
      </c>
      <c r="BJ6" s="21">
        <f t="shared" si="7"/>
        <v>1411.4</v>
      </c>
      <c r="BK6" s="21" t="str">
        <f t="shared" si="7"/>
        <v>-</v>
      </c>
      <c r="BL6" s="21" t="str">
        <f t="shared" si="7"/>
        <v>-</v>
      </c>
      <c r="BM6" s="21" t="str">
        <f t="shared" si="7"/>
        <v>-</v>
      </c>
      <c r="BN6" s="21">
        <f t="shared" si="7"/>
        <v>1268.6300000000001</v>
      </c>
      <c r="BO6" s="21">
        <f t="shared" si="7"/>
        <v>1283.69</v>
      </c>
      <c r="BP6" s="20" t="str">
        <f>IF(BP7="","",IF(BP7="-","【-】","【"&amp;SUBSTITUTE(TEXT(BP7,"#,##0.00"),"-","△")&amp;"】"))</f>
        <v>【1,201.79】</v>
      </c>
      <c r="BQ6" s="21" t="str">
        <f>IF(BQ7="",NA(),BQ7)</f>
        <v>-</v>
      </c>
      <c r="BR6" s="21" t="str">
        <f t="shared" ref="BR6:BZ6" si="8">IF(BR7="",NA(),BR7)</f>
        <v>-</v>
      </c>
      <c r="BS6" s="21" t="str">
        <f t="shared" si="8"/>
        <v>-</v>
      </c>
      <c r="BT6" s="21">
        <f t="shared" si="8"/>
        <v>70.91</v>
      </c>
      <c r="BU6" s="21">
        <f t="shared" si="8"/>
        <v>67.069999999999993</v>
      </c>
      <c r="BV6" s="21" t="str">
        <f t="shared" si="8"/>
        <v>-</v>
      </c>
      <c r="BW6" s="21" t="str">
        <f t="shared" si="8"/>
        <v>-</v>
      </c>
      <c r="BX6" s="21" t="str">
        <f t="shared" si="8"/>
        <v>-</v>
      </c>
      <c r="BY6" s="21">
        <f t="shared" si="8"/>
        <v>82.88</v>
      </c>
      <c r="BZ6" s="21">
        <f t="shared" si="8"/>
        <v>82.53</v>
      </c>
      <c r="CA6" s="20" t="str">
        <f>IF(CA7="","",IF(CA7="-","【-】","【"&amp;SUBSTITUTE(TEXT(CA7,"#,##0.00"),"-","△")&amp;"】"))</f>
        <v>【75.31】</v>
      </c>
      <c r="CB6" s="21" t="str">
        <f>IF(CB7="",NA(),CB7)</f>
        <v>-</v>
      </c>
      <c r="CC6" s="21" t="str">
        <f t="shared" ref="CC6:CK6" si="9">IF(CC7="",NA(),CC7)</f>
        <v>-</v>
      </c>
      <c r="CD6" s="21" t="str">
        <f t="shared" si="9"/>
        <v>-</v>
      </c>
      <c r="CE6" s="21">
        <f t="shared" si="9"/>
        <v>224.12</v>
      </c>
      <c r="CF6" s="21">
        <f t="shared" si="9"/>
        <v>232.89</v>
      </c>
      <c r="CG6" s="21" t="str">
        <f t="shared" si="9"/>
        <v>-</v>
      </c>
      <c r="CH6" s="21" t="str">
        <f t="shared" si="9"/>
        <v>-</v>
      </c>
      <c r="CI6" s="21" t="str">
        <f t="shared" si="9"/>
        <v>-</v>
      </c>
      <c r="CJ6" s="21">
        <f t="shared" si="9"/>
        <v>187.76</v>
      </c>
      <c r="CK6" s="21">
        <f t="shared" si="9"/>
        <v>190.48</v>
      </c>
      <c r="CL6" s="20" t="str">
        <f>IF(CL7="","",IF(CL7="-","【-】","【"&amp;SUBSTITUTE(TEXT(CL7,"#,##0.00"),"-","△")&amp;"】"))</f>
        <v>【216.39】</v>
      </c>
      <c r="CM6" s="21" t="str">
        <f>IF(CM7="",NA(),CM7)</f>
        <v>-</v>
      </c>
      <c r="CN6" s="21" t="str">
        <f t="shared" ref="CN6:CV6" si="10">IF(CN7="",NA(),CN7)</f>
        <v>-</v>
      </c>
      <c r="CO6" s="21" t="str">
        <f t="shared" si="10"/>
        <v>-</v>
      </c>
      <c r="CP6" s="21">
        <f t="shared" si="10"/>
        <v>41.13</v>
      </c>
      <c r="CQ6" s="21">
        <f t="shared" si="10"/>
        <v>40.08</v>
      </c>
      <c r="CR6" s="21" t="str">
        <f t="shared" si="10"/>
        <v>-</v>
      </c>
      <c r="CS6" s="21" t="str">
        <f t="shared" si="10"/>
        <v>-</v>
      </c>
      <c r="CT6" s="21" t="str">
        <f t="shared" si="10"/>
        <v>-</v>
      </c>
      <c r="CU6" s="21">
        <f t="shared" si="10"/>
        <v>45.87</v>
      </c>
      <c r="CV6" s="21">
        <f t="shared" si="10"/>
        <v>44.24</v>
      </c>
      <c r="CW6" s="20" t="str">
        <f>IF(CW7="","",IF(CW7="-","【-】","【"&amp;SUBSTITUTE(TEXT(CW7,"#,##0.00"),"-","△")&amp;"】"))</f>
        <v>【42.57】</v>
      </c>
      <c r="CX6" s="21" t="str">
        <f>IF(CX7="",NA(),CX7)</f>
        <v>-</v>
      </c>
      <c r="CY6" s="21" t="str">
        <f t="shared" ref="CY6:DG6" si="11">IF(CY7="",NA(),CY7)</f>
        <v>-</v>
      </c>
      <c r="CZ6" s="21" t="str">
        <f t="shared" si="11"/>
        <v>-</v>
      </c>
      <c r="DA6" s="21">
        <f t="shared" si="11"/>
        <v>85.11</v>
      </c>
      <c r="DB6" s="21">
        <f t="shared" si="11"/>
        <v>85.92</v>
      </c>
      <c r="DC6" s="21" t="str">
        <f t="shared" si="11"/>
        <v>-</v>
      </c>
      <c r="DD6" s="21" t="str">
        <f t="shared" si="11"/>
        <v>-</v>
      </c>
      <c r="DE6" s="21" t="str">
        <f t="shared" si="11"/>
        <v>-</v>
      </c>
      <c r="DF6" s="21">
        <f t="shared" si="11"/>
        <v>87.65</v>
      </c>
      <c r="DG6" s="21">
        <f t="shared" si="11"/>
        <v>88.15</v>
      </c>
      <c r="DH6" s="20" t="str">
        <f>IF(DH7="","",IF(DH7="-","【-】","【"&amp;SUBSTITUTE(TEXT(DH7,"#,##0.00"),"-","△")&amp;"】"))</f>
        <v>【85.24】</v>
      </c>
      <c r="DI6" s="21" t="str">
        <f>IF(DI7="",NA(),DI7)</f>
        <v>-</v>
      </c>
      <c r="DJ6" s="21" t="str">
        <f t="shared" ref="DJ6:DR6" si="12">IF(DJ7="",NA(),DJ7)</f>
        <v>-</v>
      </c>
      <c r="DK6" s="21" t="str">
        <f t="shared" si="12"/>
        <v>-</v>
      </c>
      <c r="DL6" s="21">
        <f t="shared" si="12"/>
        <v>4.41</v>
      </c>
      <c r="DM6" s="21">
        <f t="shared" si="12"/>
        <v>8.86</v>
      </c>
      <c r="DN6" s="21" t="str">
        <f t="shared" si="12"/>
        <v>-</v>
      </c>
      <c r="DO6" s="21" t="str">
        <f t="shared" si="12"/>
        <v>-</v>
      </c>
      <c r="DP6" s="21" t="str">
        <f t="shared" si="12"/>
        <v>-</v>
      </c>
      <c r="DQ6" s="21">
        <f t="shared" si="12"/>
        <v>29.24</v>
      </c>
      <c r="DR6" s="21">
        <f t="shared" si="12"/>
        <v>31.73</v>
      </c>
      <c r="DS6" s="20" t="str">
        <f>IF(DS7="","",IF(DS7="-","【-】","【"&amp;SUBSTITUTE(TEXT(DS7,"#,##0.00"),"-","△")&amp;"】"))</f>
        <v>【25.87】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【0.01】</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0.06</v>
      </c>
      <c r="EN6" s="21">
        <f t="shared" si="14"/>
        <v>0.27</v>
      </c>
      <c r="EO6" s="20" t="str">
        <f>IF(EO7="","",IF(EO7="-","【-】","【"&amp;SUBSTITUTE(TEXT(EO7,"#,##0.00"),"-","△")&amp;"】"))</f>
        <v>【0.15】</v>
      </c>
    </row>
    <row r="7" spans="1:148" s="22" customFormat="1" x14ac:dyDescent="0.15">
      <c r="A7" s="14"/>
      <c r="B7" s="23">
        <v>2021</v>
      </c>
      <c r="C7" s="23">
        <v>152129</v>
      </c>
      <c r="D7" s="23">
        <v>46</v>
      </c>
      <c r="E7" s="23">
        <v>17</v>
      </c>
      <c r="F7" s="23">
        <v>4</v>
      </c>
      <c r="G7" s="23">
        <v>0</v>
      </c>
      <c r="H7" s="23" t="s">
        <v>96</v>
      </c>
      <c r="I7" s="23" t="s">
        <v>97</v>
      </c>
      <c r="J7" s="23" t="s">
        <v>98</v>
      </c>
      <c r="K7" s="23" t="s">
        <v>99</v>
      </c>
      <c r="L7" s="23" t="s">
        <v>100</v>
      </c>
      <c r="M7" s="23" t="s">
        <v>101</v>
      </c>
      <c r="N7" s="24" t="s">
        <v>102</v>
      </c>
      <c r="O7" s="24">
        <v>57.44</v>
      </c>
      <c r="P7" s="24">
        <v>25.6</v>
      </c>
      <c r="Q7" s="24">
        <v>93.85</v>
      </c>
      <c r="R7" s="24">
        <v>3190</v>
      </c>
      <c r="S7" s="24">
        <v>57111</v>
      </c>
      <c r="T7" s="24">
        <v>1174.17</v>
      </c>
      <c r="U7" s="24">
        <v>48.64</v>
      </c>
      <c r="V7" s="24">
        <v>14514</v>
      </c>
      <c r="W7" s="24">
        <v>7.04</v>
      </c>
      <c r="X7" s="24">
        <v>2061.65</v>
      </c>
      <c r="Y7" s="24" t="s">
        <v>102</v>
      </c>
      <c r="Z7" s="24" t="s">
        <v>102</v>
      </c>
      <c r="AA7" s="24" t="s">
        <v>102</v>
      </c>
      <c r="AB7" s="24">
        <v>100.15</v>
      </c>
      <c r="AC7" s="24">
        <v>99.74</v>
      </c>
      <c r="AD7" s="24" t="s">
        <v>102</v>
      </c>
      <c r="AE7" s="24" t="s">
        <v>102</v>
      </c>
      <c r="AF7" s="24" t="s">
        <v>102</v>
      </c>
      <c r="AG7" s="24">
        <v>102.7</v>
      </c>
      <c r="AH7" s="24">
        <v>104.11</v>
      </c>
      <c r="AI7" s="24">
        <v>105.35</v>
      </c>
      <c r="AJ7" s="24" t="s">
        <v>102</v>
      </c>
      <c r="AK7" s="24" t="s">
        <v>102</v>
      </c>
      <c r="AL7" s="24" t="s">
        <v>102</v>
      </c>
      <c r="AM7" s="24">
        <v>0</v>
      </c>
      <c r="AN7" s="24">
        <v>0</v>
      </c>
      <c r="AO7" s="24" t="s">
        <v>102</v>
      </c>
      <c r="AP7" s="24" t="s">
        <v>102</v>
      </c>
      <c r="AQ7" s="24" t="s">
        <v>102</v>
      </c>
      <c r="AR7" s="24">
        <v>48.2</v>
      </c>
      <c r="AS7" s="24">
        <v>46.91</v>
      </c>
      <c r="AT7" s="24">
        <v>63.89</v>
      </c>
      <c r="AU7" s="24" t="s">
        <v>102</v>
      </c>
      <c r="AV7" s="24" t="s">
        <v>102</v>
      </c>
      <c r="AW7" s="24" t="s">
        <v>102</v>
      </c>
      <c r="AX7" s="24">
        <v>3.27</v>
      </c>
      <c r="AY7" s="24">
        <v>5.53</v>
      </c>
      <c r="AZ7" s="24" t="s">
        <v>102</v>
      </c>
      <c r="BA7" s="24" t="s">
        <v>102</v>
      </c>
      <c r="BB7" s="24" t="s">
        <v>102</v>
      </c>
      <c r="BC7" s="24">
        <v>46.85</v>
      </c>
      <c r="BD7" s="24">
        <v>44.35</v>
      </c>
      <c r="BE7" s="24">
        <v>44.07</v>
      </c>
      <c r="BF7" s="24" t="s">
        <v>102</v>
      </c>
      <c r="BG7" s="24" t="s">
        <v>102</v>
      </c>
      <c r="BH7" s="24" t="s">
        <v>102</v>
      </c>
      <c r="BI7" s="24">
        <v>0</v>
      </c>
      <c r="BJ7" s="24">
        <v>1411.4</v>
      </c>
      <c r="BK7" s="24" t="s">
        <v>102</v>
      </c>
      <c r="BL7" s="24" t="s">
        <v>102</v>
      </c>
      <c r="BM7" s="24" t="s">
        <v>102</v>
      </c>
      <c r="BN7" s="24">
        <v>1268.6300000000001</v>
      </c>
      <c r="BO7" s="24">
        <v>1283.69</v>
      </c>
      <c r="BP7" s="24">
        <v>1201.79</v>
      </c>
      <c r="BQ7" s="24" t="s">
        <v>102</v>
      </c>
      <c r="BR7" s="24" t="s">
        <v>102</v>
      </c>
      <c r="BS7" s="24" t="s">
        <v>102</v>
      </c>
      <c r="BT7" s="24">
        <v>70.91</v>
      </c>
      <c r="BU7" s="24">
        <v>67.069999999999993</v>
      </c>
      <c r="BV7" s="24" t="s">
        <v>102</v>
      </c>
      <c r="BW7" s="24" t="s">
        <v>102</v>
      </c>
      <c r="BX7" s="24" t="s">
        <v>102</v>
      </c>
      <c r="BY7" s="24">
        <v>82.88</v>
      </c>
      <c r="BZ7" s="24">
        <v>82.53</v>
      </c>
      <c r="CA7" s="24">
        <v>75.31</v>
      </c>
      <c r="CB7" s="24" t="s">
        <v>102</v>
      </c>
      <c r="CC7" s="24" t="s">
        <v>102</v>
      </c>
      <c r="CD7" s="24" t="s">
        <v>102</v>
      </c>
      <c r="CE7" s="24">
        <v>224.12</v>
      </c>
      <c r="CF7" s="24">
        <v>232.89</v>
      </c>
      <c r="CG7" s="24" t="s">
        <v>102</v>
      </c>
      <c r="CH7" s="24" t="s">
        <v>102</v>
      </c>
      <c r="CI7" s="24" t="s">
        <v>102</v>
      </c>
      <c r="CJ7" s="24">
        <v>187.76</v>
      </c>
      <c r="CK7" s="24">
        <v>190.48</v>
      </c>
      <c r="CL7" s="24">
        <v>216.39</v>
      </c>
      <c r="CM7" s="24" t="s">
        <v>102</v>
      </c>
      <c r="CN7" s="24" t="s">
        <v>102</v>
      </c>
      <c r="CO7" s="24" t="s">
        <v>102</v>
      </c>
      <c r="CP7" s="24">
        <v>41.13</v>
      </c>
      <c r="CQ7" s="24">
        <v>40.08</v>
      </c>
      <c r="CR7" s="24" t="s">
        <v>102</v>
      </c>
      <c r="CS7" s="24" t="s">
        <v>102</v>
      </c>
      <c r="CT7" s="24" t="s">
        <v>102</v>
      </c>
      <c r="CU7" s="24">
        <v>45.87</v>
      </c>
      <c r="CV7" s="24">
        <v>44.24</v>
      </c>
      <c r="CW7" s="24">
        <v>42.57</v>
      </c>
      <c r="CX7" s="24" t="s">
        <v>102</v>
      </c>
      <c r="CY7" s="24" t="s">
        <v>102</v>
      </c>
      <c r="CZ7" s="24" t="s">
        <v>102</v>
      </c>
      <c r="DA7" s="24">
        <v>85.11</v>
      </c>
      <c r="DB7" s="24">
        <v>85.92</v>
      </c>
      <c r="DC7" s="24" t="s">
        <v>102</v>
      </c>
      <c r="DD7" s="24" t="s">
        <v>102</v>
      </c>
      <c r="DE7" s="24" t="s">
        <v>102</v>
      </c>
      <c r="DF7" s="24">
        <v>87.65</v>
      </c>
      <c r="DG7" s="24">
        <v>88.15</v>
      </c>
      <c r="DH7" s="24">
        <v>85.24</v>
      </c>
      <c r="DI7" s="24" t="s">
        <v>102</v>
      </c>
      <c r="DJ7" s="24" t="s">
        <v>102</v>
      </c>
      <c r="DK7" s="24" t="s">
        <v>102</v>
      </c>
      <c r="DL7" s="24">
        <v>4.41</v>
      </c>
      <c r="DM7" s="24">
        <v>8.86</v>
      </c>
      <c r="DN7" s="24" t="s">
        <v>102</v>
      </c>
      <c r="DO7" s="24" t="s">
        <v>102</v>
      </c>
      <c r="DP7" s="24" t="s">
        <v>102</v>
      </c>
      <c r="DQ7" s="24">
        <v>29.24</v>
      </c>
      <c r="DR7" s="24">
        <v>31.73</v>
      </c>
      <c r="DS7" s="24">
        <v>25.87</v>
      </c>
      <c r="DT7" s="24" t="s">
        <v>102</v>
      </c>
      <c r="DU7" s="24" t="s">
        <v>102</v>
      </c>
      <c r="DV7" s="24" t="s">
        <v>102</v>
      </c>
      <c r="DW7" s="24">
        <v>0</v>
      </c>
      <c r="DX7" s="24">
        <v>0</v>
      </c>
      <c r="DY7" s="24" t="s">
        <v>102</v>
      </c>
      <c r="DZ7" s="24" t="s">
        <v>102</v>
      </c>
      <c r="EA7" s="24" t="s">
        <v>102</v>
      </c>
      <c r="EB7" s="24">
        <v>0</v>
      </c>
      <c r="EC7" s="24">
        <v>0</v>
      </c>
      <c r="ED7" s="24">
        <v>0.01</v>
      </c>
      <c r="EE7" s="24" t="s">
        <v>102</v>
      </c>
      <c r="EF7" s="24" t="s">
        <v>102</v>
      </c>
      <c r="EG7" s="24" t="s">
        <v>102</v>
      </c>
      <c r="EH7" s="24">
        <v>0</v>
      </c>
      <c r="EI7" s="24">
        <v>0</v>
      </c>
      <c r="EJ7" s="24" t="s">
        <v>102</v>
      </c>
      <c r="EK7" s="24" t="s">
        <v>102</v>
      </c>
      <c r="EL7" s="24" t="s">
        <v>102</v>
      </c>
      <c r="EM7" s="24">
        <v>0.06</v>
      </c>
      <c r="EN7" s="24">
        <v>0.27</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小松　直人</cp:lastModifiedBy>
  <cp:lastPrinted>2023-01-18T10:00:54Z</cp:lastPrinted>
  <dcterms:created xsi:type="dcterms:W3CDTF">2022-12-01T01:27:18Z</dcterms:created>
  <dcterms:modified xsi:type="dcterms:W3CDTF">2023-06-29T06:29:40Z</dcterms:modified>
  <cp:category/>
</cp:coreProperties>
</file>