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2_公営企業に係る経営比較分析\村上市\"/>
    </mc:Choice>
  </mc:AlternateContent>
  <workbookProtection workbookAlgorithmName="SHA-512" workbookHashValue="xBFg8xN/WS4vSnuN3oprzMwuRVYh+BCvB8YO0hKRaUTQa3DEXrVCRuoi3/yqvCzKNVI3+OeiDgxJzdBJrWbsww==" workbookSaltValue="B9YnJScRHfts2fsXw5du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<sst xmlns="http://schemas.openxmlformats.org/spreadsheetml/2006/main" count="228" uniqueCount="114">
  <si>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</si>
  <si>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</si>
  <si>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</si>
  <si>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</si>
  <si>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</si>
  <si>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</si>
  <si>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</si>
  <si>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</si>
  <si>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</si>
  <si>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</si>
  <si>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</si>
  <si>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</si>
  <si>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</si>
  <si>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</si>
  <si>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</si>
  <si>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</si>
  <si>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</si>
  <si>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</si>
  <si>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</si>
  <si>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</si>
  <si>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</si>
  <si>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</si>
  <si>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</si>
  <si>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</si>
  <si>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</si>
  <si>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</si>
  <si>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</si>
  <si>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</si>
  <si>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</si>
  <si>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</si>
  <si>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</si>
  <si>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</si>
  <si>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</si>
  <si>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</si>
  <si>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</si>
  <si>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</si>
  <si>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</si>
  <si>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</si>
  <si>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</si>
  <si>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</si>
  <si>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</si>
  <si>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</si>
  <si>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</si>
  <si>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</si>
  <si>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</si>
  <si>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</si>
  <si>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</si>
  <si>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</si>
  <si>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</si>
  <si>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</si>
  <si>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</si>
  <si>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</si>
  <si>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</si>
  <si>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</si>
  <si>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</si>
  <si>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</si>
  <si>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</si>
  <si>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</si>
  <si>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</si>
  <si>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</si>
  <si>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</si>
  <si>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</si>
  <si>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</si>
  <si>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</si>
  <si>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</si>
  <si>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</si>
  <si>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</si>
  <si>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</si>
  <si>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</si>
  <si>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</si>
  <si>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</si>
  <si>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</si>
  <si>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</si>
  <si>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</si>
  <si>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</si>
  <si>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</si>
  <si>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</si>
  <si>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</si>
  <si>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</si>
  <si>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</si>
  <si>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</si>
  <si>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</si>
  <si>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</si>
  <si>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</si>
  <si>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</si>
  <si>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</si>
  <si>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</si>
  <si>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</si>
  <si>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</si>
  <si>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</si>
  <si>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</si>
  <si>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</si>
  <si>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</si>
  <si>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</si>
  <si>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</si>
  <si>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</si>
  <si>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</si>
  <si>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</si>
  <si>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</si>
  <si>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</si>
  <si>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</si>
  <si>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</si>
  <si>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</si>
  <si>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</si>
  <si>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</si>
  <si>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</si>
  <si>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</si>
  <si>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</si>
  <si>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</si>
  <si>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</si>
  <si>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</si>
  <si>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給水収益は減少したが、営業費用及び支払利息の減少により、①経常収支比率は増加した。
経常費用の減少により⑥給水原価はやや減少した。これにより⑤料金回収率は増加している。100％を上回っているので、給水に係る費用は給水収益で賄われている。
③流動比率、④企業債残高対給水収益比率が示すとおり他団体に比べて有利子負債割合が高い状態であることや⑦施設利用率が低いことから施設の余剰といった問題を抱えている。
昨年に比べ⑧有収率が減少しているのは、記録的な大雪、寒波による凍結防止及び融雪等の無効水量が増加したものと考えられる。</t>
    <rPh sb="0" eb="2">
      <t>キュウスイ</t>
    </rPh>
    <rPh sb="2" eb="4">
      <t>シュウエキ</t>
    </rPh>
    <rPh sb="5" eb="7">
      <t>ゲンショウ</t>
    </rPh>
    <rPh sb="11" eb="13">
      <t>エイギョウ</t>
    </rPh>
    <rPh sb="13" eb="15">
      <t>ヒヨウ</t>
    </rPh>
    <rPh sb="15" eb="16">
      <t>オヨ</t>
    </rPh>
    <rPh sb="17" eb="19">
      <t>シハライ</t>
    </rPh>
    <rPh sb="19" eb="21">
      <t>リソク</t>
    </rPh>
    <rPh sb="22" eb="24">
      <t>ゲンショウ</t>
    </rPh>
    <rPh sb="29" eb="31">
      <t>ケイジョウ</t>
    </rPh>
    <rPh sb="31" eb="33">
      <t>シュウシ</t>
    </rPh>
    <rPh sb="33" eb="35">
      <t>ヒリツ</t>
    </rPh>
    <rPh sb="36" eb="38">
      <t>ゾウカ</t>
    </rPh>
    <rPh sb="43" eb="45">
      <t>ケイジョウ</t>
    </rPh>
    <rPh sb="45" eb="47">
      <t>ヒヨウ</t>
    </rPh>
    <rPh sb="48" eb="50">
      <t>ゲンショウ</t>
    </rPh>
    <rPh sb="54" eb="56">
      <t>キュウスイ</t>
    </rPh>
    <rPh sb="56" eb="58">
      <t>ゲンカ</t>
    </rPh>
    <rPh sb="61" eb="63">
      <t>ゲンショウ</t>
    </rPh>
    <rPh sb="72" eb="74">
      <t>リョウキン</t>
    </rPh>
    <rPh sb="74" eb="76">
      <t>カイシュウ</t>
    </rPh>
    <rPh sb="76" eb="77">
      <t>リツ</t>
    </rPh>
    <rPh sb="78" eb="80">
      <t>ゾウカ</t>
    </rPh>
    <rPh sb="90" eb="92">
      <t>ウワマワ</t>
    </rPh>
    <rPh sb="99" eb="101">
      <t>キュウスイ</t>
    </rPh>
    <rPh sb="102" eb="103">
      <t>カカ</t>
    </rPh>
    <rPh sb="104" eb="106">
      <t>ヒヨウ</t>
    </rPh>
    <rPh sb="107" eb="109">
      <t>キュウスイ</t>
    </rPh>
    <rPh sb="109" eb="111">
      <t>シュウエキ</t>
    </rPh>
    <rPh sb="112" eb="113">
      <t>マカナ</t>
    </rPh>
    <rPh sb="122" eb="124">
      <t>リュウドウ</t>
    </rPh>
    <rPh sb="124" eb="126">
      <t>ヒリツ</t>
    </rPh>
    <rPh sb="128" eb="130">
      <t>キギョウ</t>
    </rPh>
    <rPh sb="130" eb="131">
      <t>サイ</t>
    </rPh>
    <rPh sb="131" eb="133">
      <t>ザンダカ</t>
    </rPh>
    <rPh sb="133" eb="134">
      <t>タイ</t>
    </rPh>
    <rPh sb="134" eb="136">
      <t>キュウスイ</t>
    </rPh>
    <rPh sb="136" eb="138">
      <t>シュウエキ</t>
    </rPh>
    <rPh sb="138" eb="140">
      <t>ヒリツ</t>
    </rPh>
    <rPh sb="141" eb="142">
      <t>シメ</t>
    </rPh>
    <rPh sb="146" eb="147">
      <t>タ</t>
    </rPh>
    <rPh sb="147" eb="149">
      <t>ダンタイ</t>
    </rPh>
    <rPh sb="150" eb="151">
      <t>クラ</t>
    </rPh>
    <rPh sb="153" eb="154">
      <t>ユウ</t>
    </rPh>
    <rPh sb="154" eb="156">
      <t>リシ</t>
    </rPh>
    <rPh sb="156" eb="158">
      <t>フサイ</t>
    </rPh>
    <rPh sb="158" eb="160">
      <t>ワリアイ</t>
    </rPh>
    <rPh sb="161" eb="162">
      <t>タカ</t>
    </rPh>
    <rPh sb="163" eb="165">
      <t>ジョウタイ</t>
    </rPh>
    <rPh sb="172" eb="174">
      <t>シセツ</t>
    </rPh>
    <rPh sb="174" eb="176">
      <t>リヨウ</t>
    </rPh>
    <rPh sb="176" eb="177">
      <t>リツ</t>
    </rPh>
    <rPh sb="178" eb="179">
      <t>ヒク</t>
    </rPh>
    <rPh sb="184" eb="186">
      <t>シセツ</t>
    </rPh>
    <rPh sb="187" eb="189">
      <t>ヨジョウ</t>
    </rPh>
    <rPh sb="193" eb="195">
      <t>モンダイ</t>
    </rPh>
    <rPh sb="196" eb="197">
      <t>カカ</t>
    </rPh>
    <rPh sb="204" eb="206">
      <t>サクネン</t>
    </rPh>
    <rPh sb="207" eb="208">
      <t>クラ</t>
    </rPh>
    <rPh sb="210" eb="213">
      <t>ユウシュウリツ</t>
    </rPh>
    <rPh sb="214" eb="216">
      <t>ゲンショウ</t>
    </rPh>
    <rPh sb="223" eb="226">
      <t>キロクテキ</t>
    </rPh>
    <rPh sb="227" eb="229">
      <t>オオユキ</t>
    </rPh>
    <rPh sb="230" eb="232">
      <t>カンパ</t>
    </rPh>
    <rPh sb="235" eb="237">
      <t>トウケツ</t>
    </rPh>
    <rPh sb="237" eb="239">
      <t>ボウシ</t>
    </rPh>
    <rPh sb="239" eb="240">
      <t>オヨ</t>
    </rPh>
    <rPh sb="241" eb="243">
      <t>ユウセツ</t>
    </rPh>
    <rPh sb="243" eb="244">
      <t>トウ</t>
    </rPh>
    <rPh sb="245" eb="247">
      <t>ムコウ</t>
    </rPh>
    <rPh sb="247" eb="249">
      <t>スイリョウ</t>
    </rPh>
    <rPh sb="250" eb="251">
      <t>ゾウ</t>
    </rPh>
    <rPh sb="251" eb="252">
      <t>カ</t>
    </rPh>
    <rPh sb="257" eb="258">
      <t>カンガ</t>
    </rPh>
    <phoneticPr fontId="4"/>
  </si>
  <si>
    <t>①有形固定資産減価償却率、②管路経年化率により、類似団体平均、全国平均と比較して施設の老朽化は進行していない。
③管路更新率が減少傾向にあるのは、業務の効率化等を目的に中央監視装置の改修等に予算を重点化したことによるものである。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4" eb="26">
      <t>ルイジ</t>
    </rPh>
    <rPh sb="26" eb="28">
      <t>ダンタイ</t>
    </rPh>
    <rPh sb="28" eb="30">
      <t>ヘイキン</t>
    </rPh>
    <rPh sb="31" eb="33">
      <t>ゼンコク</t>
    </rPh>
    <rPh sb="33" eb="35">
      <t>ヘイキン</t>
    </rPh>
    <rPh sb="36" eb="38">
      <t>ヒカク</t>
    </rPh>
    <rPh sb="40" eb="42">
      <t>シセツ</t>
    </rPh>
    <rPh sb="43" eb="46">
      <t>ロウキュウカ</t>
    </rPh>
    <rPh sb="47" eb="49">
      <t>シンコウ</t>
    </rPh>
    <rPh sb="58" eb="60">
      <t>カンロ</t>
    </rPh>
    <rPh sb="60" eb="62">
      <t>コウシン</t>
    </rPh>
    <rPh sb="62" eb="63">
      <t>リツ</t>
    </rPh>
    <rPh sb="64" eb="66">
      <t>ゲンショウ</t>
    </rPh>
    <rPh sb="66" eb="68">
      <t>ケイコウ</t>
    </rPh>
    <rPh sb="74" eb="76">
      <t>ギョウム</t>
    </rPh>
    <rPh sb="77" eb="80">
      <t>コウリツカ</t>
    </rPh>
    <rPh sb="80" eb="81">
      <t>トウ</t>
    </rPh>
    <rPh sb="82" eb="84">
      <t>モクテキ</t>
    </rPh>
    <rPh sb="85" eb="87">
      <t>チュウオウ</t>
    </rPh>
    <rPh sb="87" eb="89">
      <t>カンシ</t>
    </rPh>
    <rPh sb="89" eb="91">
      <t>ソウチ</t>
    </rPh>
    <rPh sb="92" eb="94">
      <t>カイシュウ</t>
    </rPh>
    <rPh sb="94" eb="95">
      <t>トウ</t>
    </rPh>
    <rPh sb="96" eb="98">
      <t>ヨサン</t>
    </rPh>
    <rPh sb="99" eb="101">
      <t>ジュウテン</t>
    </rPh>
    <rPh sb="101" eb="102">
      <t>カ</t>
    </rPh>
    <phoneticPr fontId="4"/>
  </si>
  <si>
    <t>給水に係る費用を給水収益で賄えているため、概ね良好な経営状況にあると言える。しかし、人口減少に伴い給水収益が年々減少していることから、費用の削減に努め、経営の効率化を図るとともに料金改定も含め安定的な収益の確保が必要である。今後上下水道事業審議会において、経営状況における課題の抽出と対応策について協議し、実効性のある経営戦略の見直しを図り、計画に則った取組を進めていく必要がある。</t>
    <rPh sb="0" eb="2">
      <t>キュウスイ</t>
    </rPh>
    <rPh sb="3" eb="4">
      <t>カカ</t>
    </rPh>
    <rPh sb="5" eb="7">
      <t>ヒヨウ</t>
    </rPh>
    <rPh sb="8" eb="10">
      <t>キュウスイ</t>
    </rPh>
    <rPh sb="10" eb="12">
      <t>シュウエキ</t>
    </rPh>
    <rPh sb="13" eb="14">
      <t>マカナ</t>
    </rPh>
    <rPh sb="21" eb="22">
      <t>オオム</t>
    </rPh>
    <rPh sb="23" eb="25">
      <t>リョウコウ</t>
    </rPh>
    <rPh sb="26" eb="28">
      <t>ケイエイ</t>
    </rPh>
    <rPh sb="28" eb="30">
      <t>ジョウキョウ</t>
    </rPh>
    <rPh sb="34" eb="35">
      <t>イ</t>
    </rPh>
    <rPh sb="42" eb="44">
      <t>ジンコウ</t>
    </rPh>
    <rPh sb="44" eb="46">
      <t>ゲンショウ</t>
    </rPh>
    <rPh sb="47" eb="48">
      <t>トモナ</t>
    </rPh>
    <rPh sb="49" eb="51">
      <t>キュウスイ</t>
    </rPh>
    <rPh sb="51" eb="53">
      <t>シュウエキ</t>
    </rPh>
    <rPh sb="54" eb="56">
      <t>ネンネン</t>
    </rPh>
    <rPh sb="56" eb="58">
      <t>ゲンショウ</t>
    </rPh>
    <rPh sb="67" eb="69">
      <t>ヒヨウ</t>
    </rPh>
    <rPh sb="70" eb="72">
      <t>サクゲン</t>
    </rPh>
    <rPh sb="73" eb="74">
      <t>ツト</t>
    </rPh>
    <rPh sb="76" eb="78">
      <t>ケイエイ</t>
    </rPh>
    <rPh sb="79" eb="82">
      <t>コウリツカ</t>
    </rPh>
    <rPh sb="83" eb="84">
      <t>ハカ</t>
    </rPh>
    <rPh sb="89" eb="91">
      <t>リョウキン</t>
    </rPh>
    <rPh sb="91" eb="93">
      <t>カイテイ</t>
    </rPh>
    <rPh sb="94" eb="95">
      <t>フク</t>
    </rPh>
    <rPh sb="96" eb="99">
      <t>アンテイテキ</t>
    </rPh>
    <rPh sb="100" eb="102">
      <t>シュウエキ</t>
    </rPh>
    <rPh sb="103" eb="105">
      <t>カクホ</t>
    </rPh>
    <rPh sb="106" eb="108">
      <t>ヒツヨウ</t>
    </rPh>
    <rPh sb="112" eb="114">
      <t>コンゴ</t>
    </rPh>
    <rPh sb="114" eb="116">
      <t>ジョウゲ</t>
    </rPh>
    <rPh sb="116" eb="118">
      <t>スイドウ</t>
    </rPh>
    <rPh sb="118" eb="120">
      <t>ジギョウ</t>
    </rPh>
    <rPh sb="120" eb="123">
      <t>シンギカイ</t>
    </rPh>
    <rPh sb="128" eb="130">
      <t>ケイエイ</t>
    </rPh>
    <rPh sb="130" eb="132">
      <t>ジョウキョウ</t>
    </rPh>
    <rPh sb="136" eb="138">
      <t>カダイ</t>
    </rPh>
    <rPh sb="139" eb="141">
      <t>チュウシュツ</t>
    </rPh>
    <rPh sb="142" eb="144">
      <t>タイオウ</t>
    </rPh>
    <rPh sb="144" eb="145">
      <t>サク</t>
    </rPh>
    <rPh sb="149" eb="151">
      <t>キョウギ</t>
    </rPh>
    <rPh sb="153" eb="156">
      <t>ジッコウセイ</t>
    </rPh>
    <rPh sb="159" eb="161">
      <t>ケイエイ</t>
    </rPh>
    <rPh sb="161" eb="163">
      <t>センリャク</t>
    </rPh>
    <rPh sb="164" eb="166">
      <t>ミナオ</t>
    </rPh>
    <rPh sb="168" eb="169">
      <t>ハカ</t>
    </rPh>
    <rPh sb="171" eb="173">
      <t>ケイカク</t>
    </rPh>
    <rPh sb="174" eb="175">
      <t>ノット</t>
    </rPh>
    <rPh sb="177" eb="179">
      <t>トリクミ</t>
    </rPh>
    <rPh sb="180" eb="181">
      <t>スス</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</si>
</sst>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0.61</c:v>
                </c:pt>
                <c:pt idx="1">
                  <c:v>0.23</c:v>
                </c:pt>
                <c:pt idx="2">
                  <c:v>0.24</c:v>
                </c:pt>
                <c:pt idx="3">
                  <c:v>0.19</c:v>
                </c:pt>
                <c:pt idx="4">
                  <c:v>0.12</c:v>
                </c:pt>
              </c:numCache>
            </c:numRef>
          </c:val>
          <c:extLst>
            <c:ext xmlns:c16="http://schemas.microsoft.com/office/drawing/2014/chart" uri="{C3380CC4-5D6E-409C-BE32-E72D297353CC}">
              <c16:uniqueId val="{00000000-BDF5-4439-B5B7-A58CD68B299C}"/>
            </c:ext>
          </c:extLst>
        </c:ser>
        <c:dLbls>
          <c:showLegendKey val="0"/>
          <c:showVal val="0"/>
          <c:showCatName val="0"/>
          <c:showSerName val="0"/>
          <c:showPercent val="0"/>
          <c:showBubbleSize val="0"/>
        </c:dLbls>
        <c:gapWidth val="150"/>
        <c:axId val="324708840"/>
        <c:axId val="26560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BDF5-4439-B5B7-A58CD68B299C}"/>
            </c:ext>
          </c:extLst>
        </c:ser>
        <c:dLbls>
          <c:showLegendKey val="0"/>
          <c:showVal val="0"/>
          <c:showCatName val="0"/>
          <c:showSerName val="0"/>
          <c:showPercent val="0"/>
          <c:showBubbleSize val="0"/>
        </c:dLbls>
        <c:marker val="1"/>
        <c:smooth val="0"/>
        <c:axId val="324708840"/>
        <c:axId val="265603720"/>
      </c:lineChart>
      <c:dateAx>
        <c:axId val="324708840"/>
        <c:scaling>
          <c:orientation val="minMax"/>
        </c:scaling>
        <c:delete val="1"/>
        <c:axPos val="b"/>
        <c:numFmt formatCode="&quot;H&quot;yy" sourceLinked="1"/>
        <c:majorTickMark val="none"/>
        <c:minorTickMark val="none"/>
        <c:tickLblPos val="none"/>
        <c:crossAx val="265603720"/>
        <c:crosses val="autoZero"/>
        <c:auto val="1"/>
        <c:lblOffset val="100"/>
        <c:baseTimeUnit val="years"/>
      </c:dateAx>
      <c:valAx>
        <c:axId val="2656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47.79</c:v>
                </c:pt>
                <c:pt idx="1">
                  <c:v>50.14</c:v>
                </c:pt>
                <c:pt idx="2">
                  <c:v>46.39</c:v>
                </c:pt>
                <c:pt idx="3">
                  <c:v>44.79</c:v>
                </c:pt>
                <c:pt idx="4">
                  <c:v>46.39</c:v>
                </c:pt>
              </c:numCache>
            </c:numRef>
          </c:val>
          <c:extLst>
            <c:ext xmlns:c16="http://schemas.microsoft.com/office/drawing/2014/chart" uri="{C3380CC4-5D6E-409C-BE32-E72D297353CC}">
              <c16:uniqueId val="{00000000-F242-4D82-A9EA-BD9D8678FC2A}"/>
            </c:ext>
          </c:extLst>
        </c:ser>
        <c:dLbls>
          <c:showLegendKey val="0"/>
          <c:showVal val="0"/>
          <c:showCatName val="0"/>
          <c:showSerName val="0"/>
          <c:showPercent val="0"/>
          <c:showBubbleSize val="0"/>
        </c:dLbls>
        <c:gapWidth val="150"/>
        <c:axId val="325144848"/>
        <c:axId val="3251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242-4D82-A9EA-BD9D8678FC2A}"/>
            </c:ext>
          </c:extLst>
        </c:ser>
        <c:dLbls>
          <c:showLegendKey val="0"/>
          <c:showVal val="0"/>
          <c:showCatName val="0"/>
          <c:showSerName val="0"/>
          <c:showPercent val="0"/>
          <c:showBubbleSize val="0"/>
        </c:dLbls>
        <c:marker val="1"/>
        <c:smooth val="0"/>
        <c:axId val="325144848"/>
        <c:axId val="325145632"/>
      </c:lineChart>
      <c:dateAx>
        <c:axId val="325144848"/>
        <c:scaling>
          <c:orientation val="minMax"/>
        </c:scaling>
        <c:delete val="1"/>
        <c:axPos val="b"/>
        <c:numFmt formatCode="&quot;H&quot;yy" sourceLinked="1"/>
        <c:majorTickMark val="none"/>
        <c:minorTickMark val="none"/>
        <c:tickLblPos val="none"/>
        <c:crossAx val="325145632"/>
        <c:crosses val="autoZero"/>
        <c:auto val="1"/>
        <c:lblOffset val="100"/>
        <c:baseTimeUnit val="years"/>
      </c:dateAx>
      <c:valAx>
        <c:axId val="3251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86.2</c:v>
                </c:pt>
                <c:pt idx="1">
                  <c:v>81.97</c:v>
                </c:pt>
                <c:pt idx="2">
                  <c:v>86.76</c:v>
                </c:pt>
                <c:pt idx="3">
                  <c:v>85.79</c:v>
                </c:pt>
                <c:pt idx="4">
                  <c:v>82.73</c:v>
                </c:pt>
              </c:numCache>
            </c:numRef>
          </c:val>
          <c:extLst>
            <c:ext xmlns:c16="http://schemas.microsoft.com/office/drawing/2014/chart" uri="{C3380CC4-5D6E-409C-BE32-E72D297353CC}">
              <c16:uniqueId val="{00000000-7CE8-4F9A-9B37-B6E1AD9932F8}"/>
            </c:ext>
          </c:extLst>
        </c:ser>
        <c:dLbls>
          <c:showLegendKey val="0"/>
          <c:showVal val="0"/>
          <c:showCatName val="0"/>
          <c:showSerName val="0"/>
          <c:showPercent val="0"/>
          <c:showBubbleSize val="0"/>
        </c:dLbls>
        <c:gapWidth val="150"/>
        <c:axId val="325145240"/>
        <c:axId val="32514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CE8-4F9A-9B37-B6E1AD9932F8}"/>
            </c:ext>
          </c:extLst>
        </c:ser>
        <c:dLbls>
          <c:showLegendKey val="0"/>
          <c:showVal val="0"/>
          <c:showCatName val="0"/>
          <c:showSerName val="0"/>
          <c:showPercent val="0"/>
          <c:showBubbleSize val="0"/>
        </c:dLbls>
        <c:marker val="1"/>
        <c:smooth val="0"/>
        <c:axId val="325145240"/>
        <c:axId val="325146024"/>
      </c:lineChart>
      <c:dateAx>
        <c:axId val="325145240"/>
        <c:scaling>
          <c:orientation val="minMax"/>
        </c:scaling>
        <c:delete val="1"/>
        <c:axPos val="b"/>
        <c:numFmt formatCode="&quot;H&quot;yy" sourceLinked="1"/>
        <c:majorTickMark val="none"/>
        <c:minorTickMark val="none"/>
        <c:tickLblPos val="none"/>
        <c:crossAx val="325146024"/>
        <c:crosses val="autoZero"/>
        <c:auto val="1"/>
        <c:lblOffset val="100"/>
        <c:baseTimeUnit val="years"/>
      </c:dateAx>
      <c:valAx>
        <c:axId val="3251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109.68</c:v>
                </c:pt>
                <c:pt idx="1">
                  <c:v>110.34</c:v>
                </c:pt>
                <c:pt idx="2">
                  <c:v>107.77</c:v>
                </c:pt>
                <c:pt idx="3">
                  <c:v>105.48</c:v>
                </c:pt>
                <c:pt idx="4">
                  <c:v>108</c:v>
                </c:pt>
              </c:numCache>
            </c:numRef>
          </c:val>
          <c:extLst>
            <c:ext xmlns:c16="http://schemas.microsoft.com/office/drawing/2014/chart" uri="{C3380CC4-5D6E-409C-BE32-E72D297353CC}">
              <c16:uniqueId val="{00000000-6B5C-405F-BF1B-A46FA82D41DB}"/>
            </c:ext>
          </c:extLst>
        </c:ser>
        <c:dLbls>
          <c:showLegendKey val="0"/>
          <c:showVal val="0"/>
          <c:showCatName val="0"/>
          <c:showSerName val="0"/>
          <c:showPercent val="0"/>
          <c:showBubbleSize val="0"/>
        </c:dLbls>
        <c:gapWidth val="150"/>
        <c:axId val="265602152"/>
        <c:axId val="26560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B5C-405F-BF1B-A46FA82D41DB}"/>
            </c:ext>
          </c:extLst>
        </c:ser>
        <c:dLbls>
          <c:showLegendKey val="0"/>
          <c:showVal val="0"/>
          <c:showCatName val="0"/>
          <c:showSerName val="0"/>
          <c:showPercent val="0"/>
          <c:showBubbleSize val="0"/>
        </c:dLbls>
        <c:marker val="1"/>
        <c:smooth val="0"/>
        <c:axId val="265602152"/>
        <c:axId val="265602544"/>
      </c:lineChart>
      <c:dateAx>
        <c:axId val="265602152"/>
        <c:scaling>
          <c:orientation val="minMax"/>
        </c:scaling>
        <c:delete val="1"/>
        <c:axPos val="b"/>
        <c:numFmt formatCode="&quot;H&quot;yy" sourceLinked="1"/>
        <c:majorTickMark val="none"/>
        <c:minorTickMark val="none"/>
        <c:tickLblPos val="none"/>
        <c:crossAx val="265602544"/>
        <c:crosses val="autoZero"/>
        <c:auto val="1"/>
        <c:lblOffset val="100"/>
        <c:baseTimeUnit val="years"/>
      </c:dateAx>
      <c:valAx>
        <c:axId val="26560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60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40.01</c:v>
                </c:pt>
                <c:pt idx="1">
                  <c:v>41.92</c:v>
                </c:pt>
                <c:pt idx="2">
                  <c:v>41.59</c:v>
                </c:pt>
                <c:pt idx="3">
                  <c:v>43.52</c:v>
                </c:pt>
                <c:pt idx="4">
                  <c:v>45.4</c:v>
                </c:pt>
              </c:numCache>
            </c:numRef>
          </c:val>
          <c:extLst>
            <c:ext xmlns:c16="http://schemas.microsoft.com/office/drawing/2014/chart" uri="{C3380CC4-5D6E-409C-BE32-E72D297353CC}">
              <c16:uniqueId val="{00000000-78DF-42BE-91DD-DF5D4F9D01DA}"/>
            </c:ext>
          </c:extLst>
        </c:ser>
        <c:dLbls>
          <c:showLegendKey val="0"/>
          <c:showVal val="0"/>
          <c:showCatName val="0"/>
          <c:showSerName val="0"/>
          <c:showPercent val="0"/>
          <c:showBubbleSize val="0"/>
        </c:dLbls>
        <c:gapWidth val="150"/>
        <c:axId val="324811208"/>
        <c:axId val="3248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8DF-42BE-91DD-DF5D4F9D01DA}"/>
            </c:ext>
          </c:extLst>
        </c:ser>
        <c:dLbls>
          <c:showLegendKey val="0"/>
          <c:showVal val="0"/>
          <c:showCatName val="0"/>
          <c:showSerName val="0"/>
          <c:showPercent val="0"/>
          <c:showBubbleSize val="0"/>
        </c:dLbls>
        <c:marker val="1"/>
        <c:smooth val="0"/>
        <c:axId val="324811208"/>
        <c:axId val="324810816"/>
      </c:lineChart>
      <c:dateAx>
        <c:axId val="324811208"/>
        <c:scaling>
          <c:orientation val="minMax"/>
        </c:scaling>
        <c:delete val="1"/>
        <c:axPos val="b"/>
        <c:numFmt formatCode="&quot;H&quot;yy" sourceLinked="1"/>
        <c:majorTickMark val="none"/>
        <c:minorTickMark val="none"/>
        <c:tickLblPos val="none"/>
        <c:crossAx val="324810816"/>
        <c:crosses val="autoZero"/>
        <c:auto val="1"/>
        <c:lblOffset val="100"/>
        <c:baseTimeUnit val="years"/>
      </c:dateAx>
      <c:valAx>
        <c:axId val="324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1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3.24</c:v>
                </c:pt>
                <c:pt idx="1">
                  <c:v>3.6</c:v>
                </c:pt>
                <c:pt idx="2">
                  <c:v>4.05</c:v>
                </c:pt>
                <c:pt idx="3">
                  <c:v>7.52</c:v>
                </c:pt>
                <c:pt idx="4">
                  <c:v>7.72</c:v>
                </c:pt>
              </c:numCache>
            </c:numRef>
          </c:val>
          <c:extLst>
            <c:ext xmlns:c16="http://schemas.microsoft.com/office/drawing/2014/chart" uri="{C3380CC4-5D6E-409C-BE32-E72D297353CC}">
              <c16:uniqueId val="{00000000-5B12-4FEA-9BA3-FBB347E19DCE}"/>
            </c:ext>
          </c:extLst>
        </c:ser>
        <c:dLbls>
          <c:showLegendKey val="0"/>
          <c:showVal val="0"/>
          <c:showCatName val="0"/>
          <c:showSerName val="0"/>
          <c:showPercent val="0"/>
          <c:showBubbleSize val="0"/>
        </c:dLbls>
        <c:gapWidth val="150"/>
        <c:axId val="324805720"/>
        <c:axId val="3248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B12-4FEA-9BA3-FBB347E19DCE}"/>
            </c:ext>
          </c:extLst>
        </c:ser>
        <c:dLbls>
          <c:showLegendKey val="0"/>
          <c:showVal val="0"/>
          <c:showCatName val="0"/>
          <c:showSerName val="0"/>
          <c:showPercent val="0"/>
          <c:showBubbleSize val="0"/>
        </c:dLbls>
        <c:marker val="1"/>
        <c:smooth val="0"/>
        <c:axId val="324805720"/>
        <c:axId val="324806112"/>
      </c:lineChart>
      <c:dateAx>
        <c:axId val="324805720"/>
        <c:scaling>
          <c:orientation val="minMax"/>
        </c:scaling>
        <c:delete val="1"/>
        <c:axPos val="b"/>
        <c:numFmt formatCode="&quot;H&quot;yy" sourceLinked="1"/>
        <c:majorTickMark val="none"/>
        <c:minorTickMark val="none"/>
        <c:tickLblPos val="none"/>
        <c:crossAx val="324806112"/>
        <c:crosses val="autoZero"/>
        <c:auto val="1"/>
        <c:lblOffset val="100"/>
        <c:baseTimeUnit val="years"/>
      </c:dateAx>
      <c:valAx>
        <c:axId val="3248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2-44AD-AA14-9734EAF5C44C}"/>
            </c:ext>
          </c:extLst>
        </c:ser>
        <c:dLbls>
          <c:showLegendKey val="0"/>
          <c:showVal val="0"/>
          <c:showCatName val="0"/>
          <c:showSerName val="0"/>
          <c:showPercent val="0"/>
          <c:showBubbleSize val="0"/>
        </c:dLbls>
        <c:gapWidth val="150"/>
        <c:axId val="324807680"/>
        <c:axId val="3248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C72-44AD-AA14-9734EAF5C44C}"/>
            </c:ext>
          </c:extLst>
        </c:ser>
        <c:dLbls>
          <c:showLegendKey val="0"/>
          <c:showVal val="0"/>
          <c:showCatName val="0"/>
          <c:showSerName val="0"/>
          <c:showPercent val="0"/>
          <c:showBubbleSize val="0"/>
        </c:dLbls>
        <c:marker val="1"/>
        <c:smooth val="0"/>
        <c:axId val="324807680"/>
        <c:axId val="324810032"/>
      </c:lineChart>
      <c:dateAx>
        <c:axId val="324807680"/>
        <c:scaling>
          <c:orientation val="minMax"/>
        </c:scaling>
        <c:delete val="1"/>
        <c:axPos val="b"/>
        <c:numFmt formatCode="&quot;H&quot;yy" sourceLinked="1"/>
        <c:majorTickMark val="none"/>
        <c:minorTickMark val="none"/>
        <c:tickLblPos val="none"/>
        <c:crossAx val="324810032"/>
        <c:crosses val="autoZero"/>
        <c:auto val="1"/>
        <c:lblOffset val="100"/>
        <c:baseTimeUnit val="years"/>
      </c:dateAx>
      <c:valAx>
        <c:axId val="32481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137.58000000000001</c:v>
                </c:pt>
                <c:pt idx="1">
                  <c:v>147.87</c:v>
                </c:pt>
                <c:pt idx="2">
                  <c:v>131.44</c:v>
                </c:pt>
                <c:pt idx="3">
                  <c:v>136.55000000000001</c:v>
                </c:pt>
                <c:pt idx="4">
                  <c:v>126.61</c:v>
                </c:pt>
              </c:numCache>
            </c:numRef>
          </c:val>
          <c:extLst>
            <c:ext xmlns:c16="http://schemas.microsoft.com/office/drawing/2014/chart" uri="{C3380CC4-5D6E-409C-BE32-E72D297353CC}">
              <c16:uniqueId val="{00000000-DAA3-4CE4-8C21-F6C79D7414FE}"/>
            </c:ext>
          </c:extLst>
        </c:ser>
        <c:dLbls>
          <c:showLegendKey val="0"/>
          <c:showVal val="0"/>
          <c:showCatName val="0"/>
          <c:showSerName val="0"/>
          <c:showPercent val="0"/>
          <c:showBubbleSize val="0"/>
        </c:dLbls>
        <c:gapWidth val="150"/>
        <c:axId val="324808856"/>
        <c:axId val="3248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DAA3-4CE4-8C21-F6C79D7414FE}"/>
            </c:ext>
          </c:extLst>
        </c:ser>
        <c:dLbls>
          <c:showLegendKey val="0"/>
          <c:showVal val="0"/>
          <c:showCatName val="0"/>
          <c:showSerName val="0"/>
          <c:showPercent val="0"/>
          <c:showBubbleSize val="0"/>
        </c:dLbls>
        <c:marker val="1"/>
        <c:smooth val="0"/>
        <c:axId val="324808856"/>
        <c:axId val="324809248"/>
      </c:lineChart>
      <c:dateAx>
        <c:axId val="324808856"/>
        <c:scaling>
          <c:orientation val="minMax"/>
        </c:scaling>
        <c:delete val="1"/>
        <c:axPos val="b"/>
        <c:numFmt formatCode="&quot;H&quot;yy" sourceLinked="1"/>
        <c:majorTickMark val="none"/>
        <c:minorTickMark val="none"/>
        <c:tickLblPos val="none"/>
        <c:crossAx val="324809248"/>
        <c:crosses val="autoZero"/>
        <c:auto val="1"/>
        <c:lblOffset val="100"/>
        <c:baseTimeUnit val="years"/>
      </c:dateAx>
      <c:valAx>
        <c:axId val="32480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8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622.69000000000005</c:v>
                </c:pt>
                <c:pt idx="1">
                  <c:v>595.71</c:v>
                </c:pt>
                <c:pt idx="2">
                  <c:v>642</c:v>
                </c:pt>
                <c:pt idx="3">
                  <c:v>632</c:v>
                </c:pt>
                <c:pt idx="4">
                  <c:v>612.98</c:v>
                </c:pt>
              </c:numCache>
            </c:numRef>
          </c:val>
          <c:extLst>
            <c:ext xmlns:c16="http://schemas.microsoft.com/office/drawing/2014/chart" uri="{C3380CC4-5D6E-409C-BE32-E72D297353CC}">
              <c16:uniqueId val="{00000000-206B-49FE-886D-5791827BB6BD}"/>
            </c:ext>
          </c:extLst>
        </c:ser>
        <c:dLbls>
          <c:showLegendKey val="0"/>
          <c:showVal val="0"/>
          <c:showCatName val="0"/>
          <c:showSerName val="0"/>
          <c:showPercent val="0"/>
          <c:showBubbleSize val="0"/>
        </c:dLbls>
        <c:gapWidth val="150"/>
        <c:axId val="324809640"/>
        <c:axId val="32480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206B-49FE-886D-5791827BB6BD}"/>
            </c:ext>
          </c:extLst>
        </c:ser>
        <c:dLbls>
          <c:showLegendKey val="0"/>
          <c:showVal val="0"/>
          <c:showCatName val="0"/>
          <c:showSerName val="0"/>
          <c:showPercent val="0"/>
          <c:showBubbleSize val="0"/>
        </c:dLbls>
        <c:marker val="1"/>
        <c:smooth val="0"/>
        <c:axId val="324809640"/>
        <c:axId val="324805328"/>
      </c:lineChart>
      <c:dateAx>
        <c:axId val="324809640"/>
        <c:scaling>
          <c:orientation val="minMax"/>
        </c:scaling>
        <c:delete val="1"/>
        <c:axPos val="b"/>
        <c:numFmt formatCode="&quot;H&quot;yy" sourceLinked="1"/>
        <c:majorTickMark val="none"/>
        <c:minorTickMark val="none"/>
        <c:tickLblPos val="none"/>
        <c:crossAx val="324805328"/>
        <c:crosses val="autoZero"/>
        <c:auto val="1"/>
        <c:lblOffset val="100"/>
        <c:baseTimeUnit val="years"/>
      </c:dateAx>
      <c:valAx>
        <c:axId val="32480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8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107.9</c:v>
                </c:pt>
                <c:pt idx="1">
                  <c:v>108.58</c:v>
                </c:pt>
                <c:pt idx="2">
                  <c:v>105.42</c:v>
                </c:pt>
                <c:pt idx="3">
                  <c:v>102.84</c:v>
                </c:pt>
                <c:pt idx="4">
                  <c:v>104.28</c:v>
                </c:pt>
              </c:numCache>
            </c:numRef>
          </c:val>
          <c:extLst>
            <c:ext xmlns:c16="http://schemas.microsoft.com/office/drawing/2014/chart" uri="{C3380CC4-5D6E-409C-BE32-E72D297353CC}">
              <c16:uniqueId val="{00000000-0B5A-4537-B289-7BEC223990B8}"/>
            </c:ext>
          </c:extLst>
        </c:ser>
        <c:dLbls>
          <c:showLegendKey val="0"/>
          <c:showVal val="0"/>
          <c:showCatName val="0"/>
          <c:showSerName val="0"/>
          <c:showPercent val="0"/>
          <c:showBubbleSize val="0"/>
        </c:dLbls>
        <c:gapWidth val="150"/>
        <c:axId val="325140928"/>
        <c:axId val="32513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B5A-4537-B289-7BEC223990B8}"/>
            </c:ext>
          </c:extLst>
        </c:ser>
        <c:dLbls>
          <c:showLegendKey val="0"/>
          <c:showVal val="0"/>
          <c:showCatName val="0"/>
          <c:showSerName val="0"/>
          <c:showPercent val="0"/>
          <c:showBubbleSize val="0"/>
        </c:dLbls>
        <c:marker val="1"/>
        <c:smooth val="0"/>
        <c:axId val="325140928"/>
        <c:axId val="325139752"/>
      </c:lineChart>
      <c:dateAx>
        <c:axId val="325140928"/>
        <c:scaling>
          <c:orientation val="minMax"/>
        </c:scaling>
        <c:delete val="1"/>
        <c:axPos val="b"/>
        <c:numFmt formatCode="&quot;H&quot;yy" sourceLinked="1"/>
        <c:majorTickMark val="none"/>
        <c:minorTickMark val="none"/>
        <c:tickLblPos val="none"/>
        <c:crossAx val="325139752"/>
        <c:crosses val="autoZero"/>
        <c:auto val="1"/>
        <c:lblOffset val="100"/>
        <c:baseTimeUnit val="years"/>
      </c:dateAx>
      <c:valAx>
        <c:axId val="3251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133.34</c:v>
                </c:pt>
                <c:pt idx="1">
                  <c:v>133.75</c:v>
                </c:pt>
                <c:pt idx="2">
                  <c:v>138.72</c:v>
                </c:pt>
                <c:pt idx="3">
                  <c:v>143.93</c:v>
                </c:pt>
                <c:pt idx="4">
                  <c:v>140.34</c:v>
                </c:pt>
              </c:numCache>
            </c:numRef>
          </c:val>
          <c:extLst>
            <c:ext xmlns:c16="http://schemas.microsoft.com/office/drawing/2014/chart" uri="{C3380CC4-5D6E-409C-BE32-E72D297353CC}">
              <c16:uniqueId val="{00000000-1066-4C50-8647-8D26C99CE11C}"/>
            </c:ext>
          </c:extLst>
        </c:ser>
        <c:dLbls>
          <c:showLegendKey val="0"/>
          <c:showVal val="0"/>
          <c:showCatName val="0"/>
          <c:showSerName val="0"/>
          <c:showPercent val="0"/>
          <c:showBubbleSize val="0"/>
        </c:dLbls>
        <c:gapWidth val="150"/>
        <c:axId val="325141320"/>
        <c:axId val="3251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1066-4C50-8647-8D26C99CE11C}"/>
            </c:ext>
          </c:extLst>
        </c:ser>
        <c:dLbls>
          <c:showLegendKey val="0"/>
          <c:showVal val="0"/>
          <c:showCatName val="0"/>
          <c:showSerName val="0"/>
          <c:showPercent val="0"/>
          <c:showBubbleSize val="0"/>
        </c:dLbls>
        <c:marker val="1"/>
        <c:smooth val="0"/>
        <c:axId val="325141320"/>
        <c:axId val="325142496"/>
      </c:lineChart>
      <c:dateAx>
        <c:axId val="325141320"/>
        <c:scaling>
          <c:orientation val="minMax"/>
        </c:scaling>
        <c:delete val="1"/>
        <c:axPos val="b"/>
        <c:numFmt formatCode="&quot;H&quot;yy" sourceLinked="1"/>
        <c:majorTickMark val="none"/>
        <c:minorTickMark val="none"/>
        <c:tickLblPos val="none"/>
        <c:crossAx val="325142496"/>
        <c:crosses val="autoZero"/>
        <c:auto val="1"/>
        <c:lblOffset val="100"/>
        <c:baseTimeUnit val="years"/>
      </c:dateAx>
      <c:valAx>
        <c:axId val="3251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村上市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58238</v>
      </c>
      <c r="AM8" s="61"/>
      <c r="AN8" s="61"/>
      <c r="AO8" s="61"/>
      <c r="AP8" s="61"/>
      <c r="AQ8" s="61"/>
      <c r="AR8" s="61"/>
      <c r="AS8" s="61"/>
      <c r="AT8" s="52">
        <f>データ!$S$6</f>
        <v>1174.17</v>
      </c>
      <c r="AU8" s="53"/>
      <c r="AV8" s="53"/>
      <c r="AW8" s="53"/>
      <c r="AX8" s="53"/>
      <c r="AY8" s="53"/>
      <c r="AZ8" s="53"/>
      <c r="BA8" s="53"/>
      <c r="BB8" s="54">
        <f>データ!$T$6</f>
        <v>49.6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v>
      </c>
      <c r="J10" s="53"/>
      <c r="K10" s="53"/>
      <c r="L10" s="53"/>
      <c r="M10" s="53"/>
      <c r="N10" s="53"/>
      <c r="O10" s="64"/>
      <c r="P10" s="54">
        <f>データ!$P$6</f>
        <v>82.58</v>
      </c>
      <c r="Q10" s="54"/>
      <c r="R10" s="54"/>
      <c r="S10" s="54"/>
      <c r="T10" s="54"/>
      <c r="U10" s="54"/>
      <c r="V10" s="54"/>
      <c r="W10" s="61">
        <f>データ!$Q$6</f>
        <v>2915</v>
      </c>
      <c r="X10" s="61"/>
      <c r="Y10" s="61"/>
      <c r="Z10" s="61"/>
      <c r="AA10" s="61"/>
      <c r="AB10" s="61"/>
      <c r="AC10" s="61"/>
      <c r="AD10" s="2"/>
      <c r="AE10" s="2"/>
      <c r="AF10" s="2"/>
      <c r="AG10" s="2"/>
      <c r="AH10" s="4"/>
      <c r="AI10" s="4"/>
      <c r="AJ10" s="4"/>
      <c r="AK10" s="4"/>
      <c r="AL10" s="61">
        <f>データ!$U$6</f>
        <v>47750</v>
      </c>
      <c r="AM10" s="61"/>
      <c r="AN10" s="61"/>
      <c r="AO10" s="61"/>
      <c r="AP10" s="61"/>
      <c r="AQ10" s="61"/>
      <c r="AR10" s="61"/>
      <c r="AS10" s="61"/>
      <c r="AT10" s="52">
        <f>データ!$V$6</f>
        <v>232.04</v>
      </c>
      <c r="AU10" s="53"/>
      <c r="AV10" s="53"/>
      <c r="AW10" s="53"/>
      <c r="AX10" s="53"/>
      <c r="AY10" s="53"/>
      <c r="AZ10" s="53"/>
      <c r="BA10" s="53"/>
      <c r="BB10" s="54">
        <f>データ!$W$6</f>
        <v>205.78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HyvRwxQbMBgasgcdghsQRRRARkR9XCAaET+4YcGqLttnFNXzNALhTtupBInMjjtrFcz9I9YqQ/ky4hCS+2v1g==" saltValue="1QHHMu+NK6Xa6LCywRwc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152129</v>
      </c>
      <c r="D6" s="34">
        <f t="shared" si="3"/>
        <v>46</v>
      </c>
      <c r="E6" s="34">
        <f t="shared" si="3"/>
        <v>1</v>
      </c>
      <c r="F6" s="34">
        <f t="shared" si="3"/>
        <v>0</v>
      </c>
      <c r="G6" s="34">
        <f t="shared" si="3"/>
        <v>1</v>
      </c>
      <c r="H6" s="34" t="str">
        <f t="shared" si="3"/>
        <v>新潟県　村上市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61.6</v>
      </c>
      <c r="P6" s="35">
        <f t="shared" si="3"/>
        <v>82.58</v>
      </c>
      <c r="Q6" s="35">
        <f t="shared" si="3"/>
        <v>2915</v>
      </c>
      <c r="R6" s="35">
        <f t="shared" si="3"/>
        <v>58238</v>
      </c>
      <c r="S6" s="35">
        <f t="shared" si="3"/>
        <v>1174.17</v>
      </c>
      <c r="T6" s="35">
        <f t="shared" si="3"/>
        <v>49.6</v>
      </c>
      <c r="U6" s="35">
        <f t="shared" si="3"/>
        <v>47750</v>
      </c>
      <c r="V6" s="35">
        <f t="shared" si="3"/>
        <v>232.04</v>
      </c>
      <c r="W6" s="35">
        <f t="shared" si="3"/>
        <v>205.78</v>
      </c>
      <c r="X6" s="36">
        <f>IF(X7="",NA(),X7)</f>
        <v>109.68</v>
      </c>
      <c r="Y6" s="36">
        <f t="shared" ref="Y6:AG6" si="4">IF(Y7="",NA(),Y7)</f>
        <v>110.34</v>
      </c>
      <c r="Z6" s="36">
        <f t="shared" si="4"/>
        <v>107.77</v>
      </c>
      <c r="AA6" s="36">
        <f t="shared" si="4"/>
        <v>105.48</v>
      </c>
      <c r="AB6" s="36">
        <f t="shared" si="4"/>
        <v>108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137.58000000000001</v>
      </c>
      <c r="AU6" s="36">
        <f t="shared" ref="AU6:BC6" si="6">IF(AU7="",NA(),AU7)</f>
        <v>147.87</v>
      </c>
      <c r="AV6" s="36">
        <f t="shared" si="6"/>
        <v>131.44</v>
      </c>
      <c r="AW6" s="36">
        <f t="shared" si="6"/>
        <v>136.55000000000001</v>
      </c>
      <c r="AX6" s="36">
        <f t="shared" si="6"/>
        <v>126.61</v>
      </c>
      <c r="AY6" s="36">
        <f t="shared" si="6"/>
        <v>377.63</v>
      </c>
      <c r="AZ6" s="36">
        <f t="shared" si="6"/>
        <v>357.34</v>
      </c>
      <c r="BA6" s="36">
        <f t="shared" si="6"/>
        <v>366.03</v>
      </c>
      <c r="BB6" s="36">
        <f t="shared" si="6"/>
        <v>365.18</v>
      </c>
      <c r="BC6" s="36">
        <f t="shared" si="6"/>
        <v>327.77</v>
      </c>
      <c r="BD6" s="35" t="str">
        <f>IF(BD7="","",IF(BD7="-","【-】","【"&amp;SUBSTITUTE(TEXT(BD7,"#,##0.00"),"-","△")&amp;"】"))</f>
        <v>【260.31】</v>
      </c>
      <c r="BE6" s="36">
        <f>IF(BE7="",NA(),BE7)</f>
        <v>622.69000000000005</v>
      </c>
      <c r="BF6" s="36">
        <f t="shared" ref="BF6:BN6" si="7">IF(BF7="",NA(),BF7)</f>
        <v>595.71</v>
      </c>
      <c r="BG6" s="36">
        <f t="shared" si="7"/>
        <v>642</v>
      </c>
      <c r="BH6" s="36">
        <f t="shared" si="7"/>
        <v>632</v>
      </c>
      <c r="BI6" s="36">
        <f t="shared" si="7"/>
        <v>612.98</v>
      </c>
      <c r="BJ6" s="36">
        <f t="shared" si="7"/>
        <v>364.71</v>
      </c>
      <c r="BK6" s="36">
        <f t="shared" si="7"/>
        <v>373.69</v>
      </c>
      <c r="BL6" s="36">
        <f t="shared" si="7"/>
        <v>370.12</v>
      </c>
      <c r="BM6" s="36">
        <f t="shared" si="7"/>
        <v>371.65</v>
      </c>
      <c r="BN6" s="36">
        <f t="shared" si="7"/>
        <v>397.1</v>
      </c>
      <c r="BO6" s="35" t="str">
        <f>IF(BO7="","",IF(BO7="-","【-】","【"&amp;SUBSTITUTE(TEXT(BO7,"#,##0.00"),"-","△")&amp;"】"))</f>
        <v>【275.67】</v>
      </c>
      <c r="BP6" s="36">
        <f>IF(BP7="",NA(),BP7)</f>
        <v>107.9</v>
      </c>
      <c r="BQ6" s="36">
        <f t="shared" ref="BQ6:BY6" si="8">IF(BQ7="",NA(),BQ7)</f>
        <v>108.58</v>
      </c>
      <c r="BR6" s="36">
        <f t="shared" si="8"/>
        <v>105.42</v>
      </c>
      <c r="BS6" s="36">
        <f t="shared" si="8"/>
        <v>102.84</v>
      </c>
      <c r="BT6" s="36">
        <f t="shared" si="8"/>
        <v>104.28</v>
      </c>
      <c r="BU6" s="36">
        <f t="shared" si="8"/>
        <v>100.65</v>
      </c>
      <c r="BV6" s="36">
        <f t="shared" si="8"/>
        <v>99.87</v>
      </c>
      <c r="BW6" s="36">
        <f t="shared" si="8"/>
        <v>100.42</v>
      </c>
      <c r="BX6" s="36">
        <f t="shared" si="8"/>
        <v>98.77</v>
      </c>
      <c r="BY6" s="36">
        <f t="shared" si="8"/>
        <v>95.79</v>
      </c>
      <c r="BZ6" s="35" t="str">
        <f>IF(BZ7="","",IF(BZ7="-","【-】","【"&amp;SUBSTITUTE(TEXT(BZ7,"#,##0.00"),"-","△")&amp;"】"))</f>
        <v>【100.05】</v>
      </c>
      <c r="CA6" s="36">
        <f>IF(CA7="",NA(),CA7)</f>
        <v>133.34</v>
      </c>
      <c r="CB6" s="36">
        <f t="shared" ref="CB6:CJ6" si="9">IF(CB7="",NA(),CB7)</f>
        <v>133.75</v>
      </c>
      <c r="CC6" s="36">
        <f t="shared" si="9"/>
        <v>138.72</v>
      </c>
      <c r="CD6" s="36">
        <f t="shared" si="9"/>
        <v>143.93</v>
      </c>
      <c r="CE6" s="36">
        <f t="shared" si="9"/>
        <v>140.34</v>
      </c>
      <c r="CF6" s="36">
        <f t="shared" si="9"/>
        <v>170.19</v>
      </c>
      <c r="CG6" s="36">
        <f t="shared" si="9"/>
        <v>171.81</v>
      </c>
      <c r="CH6" s="36">
        <f t="shared" si="9"/>
        <v>171.67</v>
      </c>
      <c r="CI6" s="36">
        <f t="shared" si="9"/>
        <v>173.67</v>
      </c>
      <c r="CJ6" s="36">
        <f t="shared" si="9"/>
        <v>171.13</v>
      </c>
      <c r="CK6" s="35" t="str">
        <f>IF(CK7="","",IF(CK7="-","【-】","【"&amp;SUBSTITUTE(TEXT(CK7,"#,##0.00"),"-","△")&amp;"】"))</f>
        <v>【166.40】</v>
      </c>
      <c r="CL6" s="36">
        <f>IF(CL7="",NA(),CL7)</f>
        <v>47.79</v>
      </c>
      <c r="CM6" s="36">
        <f t="shared" ref="CM6:CU6" si="10">IF(CM7="",NA(),CM7)</f>
        <v>50.14</v>
      </c>
      <c r="CN6" s="36">
        <f t="shared" si="10"/>
        <v>46.39</v>
      </c>
      <c r="CO6" s="36">
        <f t="shared" si="10"/>
        <v>44.79</v>
      </c>
      <c r="CP6" s="36">
        <f t="shared" si="10"/>
        <v>46.39</v>
      </c>
      <c r="CQ6" s="36">
        <f t="shared" si="10"/>
        <v>59.01</v>
      </c>
      <c r="CR6" s="36">
        <f t="shared" si="10"/>
        <v>60.03</v>
      </c>
      <c r="CS6" s="36">
        <f t="shared" si="10"/>
        <v>59.74</v>
      </c>
      <c r="CT6" s="36">
        <f t="shared" si="10"/>
        <v>59.67</v>
      </c>
      <c r="CU6" s="36">
        <f t="shared" si="10"/>
        <v>60.12</v>
      </c>
      <c r="CV6" s="35" t="str">
        <f>IF(CV7="","",IF(CV7="-","【-】","【"&amp;SUBSTITUTE(TEXT(CV7,"#,##0.00"),"-","△")&amp;"】"))</f>
        <v>【60.69】</v>
      </c>
      <c r="CW6" s="36">
        <f>IF(CW7="",NA(),CW7)</f>
        <v>86.2</v>
      </c>
      <c r="CX6" s="36">
        <f t="shared" ref="CX6:DF6" si="11">IF(CX7="",NA(),CX7)</f>
        <v>81.97</v>
      </c>
      <c r="CY6" s="36">
        <f t="shared" si="11"/>
        <v>86.76</v>
      </c>
      <c r="CZ6" s="36">
        <f t="shared" si="11"/>
        <v>85.79</v>
      </c>
      <c r="DA6" s="36">
        <f t="shared" si="11"/>
        <v>82.73</v>
      </c>
      <c r="DB6" s="36">
        <f t="shared" si="11"/>
        <v>85.37</v>
      </c>
      <c r="DC6" s="36">
        <f t="shared" si="11"/>
        <v>84.81</v>
      </c>
      <c r="DD6" s="36">
        <f t="shared" si="11"/>
        <v>84.8</v>
      </c>
      <c r="DE6" s="36">
        <f t="shared" si="11"/>
        <v>84.6</v>
      </c>
      <c r="DF6" s="36">
        <f t="shared" si="11"/>
        <v>84.24</v>
      </c>
      <c r="DG6" s="35" t="str">
        <f>IF(DG7="","",IF(DG7="-","【-】","【"&amp;SUBSTITUTE(TEXT(DG7,"#,##0.00"),"-","△")&amp;"】"))</f>
        <v>【89.82】</v>
      </c>
      <c r="DH6" s="36">
        <f>IF(DH7="",NA(),DH7)</f>
        <v>40.01</v>
      </c>
      <c r="DI6" s="36">
        <f t="shared" ref="DI6:DQ6" si="12">IF(DI7="",NA(),DI7)</f>
        <v>41.92</v>
      </c>
      <c r="DJ6" s="36">
        <f t="shared" si="12"/>
        <v>41.59</v>
      </c>
      <c r="DK6" s="36">
        <f t="shared" si="12"/>
        <v>43.52</v>
      </c>
      <c r="DL6" s="36">
        <f t="shared" si="12"/>
        <v>45.4</v>
      </c>
      <c r="DM6" s="36">
        <f t="shared" si="12"/>
        <v>46.9</v>
      </c>
      <c r="DN6" s="36">
        <f t="shared" si="12"/>
        <v>47.28</v>
      </c>
      <c r="DO6" s="36">
        <f t="shared" si="12"/>
        <v>47.66</v>
      </c>
      <c r="DP6" s="36">
        <f t="shared" si="12"/>
        <v>48.17</v>
      </c>
      <c r="DQ6" s="36">
        <f t="shared" si="12"/>
        <v>48.83</v>
      </c>
      <c r="DR6" s="35" t="str">
        <f>IF(DR7="","",IF(DR7="-","【-】","【"&amp;SUBSTITUTE(TEXT(DR7,"#,##0.00"),"-","△")&amp;"】"))</f>
        <v>【50.19】</v>
      </c>
      <c r="DS6" s="36">
        <f>IF(DS7="",NA(),DS7)</f>
        <v>3.24</v>
      </c>
      <c r="DT6" s="36">
        <f t="shared" ref="DT6:EB6" si="13">IF(DT7="",NA(),DT7)</f>
        <v>3.6</v>
      </c>
      <c r="DU6" s="36">
        <f t="shared" si="13"/>
        <v>4.05</v>
      </c>
      <c r="DV6" s="36">
        <f t="shared" si="13"/>
        <v>7.52</v>
      </c>
      <c r="DW6" s="36">
        <f t="shared" si="13"/>
        <v>7.72</v>
      </c>
      <c r="DX6" s="36">
        <f t="shared" si="13"/>
        <v>12.03</v>
      </c>
      <c r="DY6" s="36">
        <f t="shared" si="13"/>
        <v>12.19</v>
      </c>
      <c r="DZ6" s="36">
        <f t="shared" si="13"/>
        <v>15.1</v>
      </c>
      <c r="EA6" s="36">
        <f t="shared" si="13"/>
        <v>17.12</v>
      </c>
      <c r="EB6" s="36">
        <f t="shared" si="13"/>
        <v>18.18</v>
      </c>
      <c r="EC6" s="35" t="str">
        <f>IF(EC7="","",IF(EC7="-","【-】","【"&amp;SUBSTITUTE(TEXT(EC7,"#,##0.00"),"-","△")&amp;"】"))</f>
        <v>【20.63】</v>
      </c>
      <c r="ED6" s="36">
        <f>IF(ED7="",NA(),ED7)</f>
        <v>0.61</v>
      </c>
      <c r="EE6" s="36">
        <f t="shared" ref="EE6:EM6" si="14">IF(EE7="",NA(),EE7)</f>
        <v>0.23</v>
      </c>
      <c r="EF6" s="36">
        <f t="shared" si="14"/>
        <v>0.24</v>
      </c>
      <c r="EG6" s="36">
        <f t="shared" si="14"/>
        <v>0.19</v>
      </c>
      <c r="EH6" s="36">
        <f t="shared" si="14"/>
        <v>0.12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152129</v>
      </c>
      <c r="D7" s="38">
        <v>46</v>
      </c>
      <c r="E7" s="38">
        <v>1</v>
      </c>
      <c r="F7" s="38">
        <v>0</v>
      </c>
      <c r="G7" s="38">
        <v>1</v>
      </c>
      <c r="H7" s="38" t="s">
        <v>93</v>
      </c>
      <c r="I7" s="38" t="s">
        <v>94</v>
      </c>
      <c r="J7" s="38" t="s">
        <v>95</v>
      </c>
      <c r="K7" s="38" t="s">
        <v>96</v>
      </c>
      <c r="L7" s="38" t="s">
        <v>97</v>
      </c>
      <c r="M7" s="38" t="s">
        <v>98</v>
      </c>
      <c r="N7" s="39" t="s">
        <v>99</v>
      </c>
      <c r="O7" s="39">
        <v>61.6</v>
      </c>
      <c r="P7" s="39">
        <v>82.58</v>
      </c>
      <c r="Q7" s="39">
        <v>2915</v>
      </c>
      <c r="R7" s="39">
        <v>58238</v>
      </c>
      <c r="S7" s="39">
        <v>1174.17</v>
      </c>
      <c r="T7" s="39">
        <v>49.6</v>
      </c>
      <c r="U7" s="39">
        <v>47750</v>
      </c>
      <c r="V7" s="39">
        <v>232.04</v>
      </c>
      <c r="W7" s="39">
        <v>205.78</v>
      </c>
      <c r="X7" s="39">
        <v>109.68</v>
      </c>
      <c r="Y7" s="39">
        <v>110.34</v>
      </c>
      <c r="Z7" s="39">
        <v>107.77</v>
      </c>
      <c r="AA7" s="39">
        <v>105.48</v>
      </c>
      <c r="AB7" s="39">
        <v>108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137.58000000000001</v>
      </c>
      <c r="AU7" s="39">
        <v>147.87</v>
      </c>
      <c r="AV7" s="39">
        <v>131.44</v>
      </c>
      <c r="AW7" s="39">
        <v>136.55000000000001</v>
      </c>
      <c r="AX7" s="39">
        <v>126.61</v>
      </c>
      <c r="AY7" s="39">
        <v>377.63</v>
      </c>
      <c r="AZ7" s="39">
        <v>357.34</v>
      </c>
      <c r="BA7" s="39">
        <v>366.03</v>
      </c>
      <c r="BB7" s="39">
        <v>365.18</v>
      </c>
      <c r="BC7" s="39">
        <v>327.77</v>
      </c>
      <c r="BD7" s="39">
        <v>260.31</v>
      </c>
      <c r="BE7" s="39">
        <v>622.69000000000005</v>
      </c>
      <c r="BF7" s="39">
        <v>595.71</v>
      </c>
      <c r="BG7" s="39">
        <v>642</v>
      </c>
      <c r="BH7" s="39">
        <v>632</v>
      </c>
      <c r="BI7" s="39">
        <v>612.98</v>
      </c>
      <c r="BJ7" s="39">
        <v>364.71</v>
      </c>
      <c r="BK7" s="39">
        <v>373.69</v>
      </c>
      <c r="BL7" s="39">
        <v>370.12</v>
      </c>
      <c r="BM7" s="39">
        <v>371.65</v>
      </c>
      <c r="BN7" s="39">
        <v>397.1</v>
      </c>
      <c r="BO7" s="39">
        <v>275.67</v>
      </c>
      <c r="BP7" s="39">
        <v>107.9</v>
      </c>
      <c r="BQ7" s="39">
        <v>108.58</v>
      </c>
      <c r="BR7" s="39">
        <v>105.42</v>
      </c>
      <c r="BS7" s="39">
        <v>102.84</v>
      </c>
      <c r="BT7" s="39">
        <v>104.28</v>
      </c>
      <c r="BU7" s="39">
        <v>100.65</v>
      </c>
      <c r="BV7" s="39">
        <v>99.87</v>
      </c>
      <c r="BW7" s="39">
        <v>100.42</v>
      </c>
      <c r="BX7" s="39">
        <v>98.77</v>
      </c>
      <c r="BY7" s="39">
        <v>95.79</v>
      </c>
      <c r="BZ7" s="39">
        <v>100.05</v>
      </c>
      <c r="CA7" s="39">
        <v>133.34</v>
      </c>
      <c r="CB7" s="39">
        <v>133.75</v>
      </c>
      <c r="CC7" s="39">
        <v>138.72</v>
      </c>
      <c r="CD7" s="39">
        <v>143.93</v>
      </c>
      <c r="CE7" s="39">
        <v>140.34</v>
      </c>
      <c r="CF7" s="39">
        <v>170.19</v>
      </c>
      <c r="CG7" s="39">
        <v>171.81</v>
      </c>
      <c r="CH7" s="39">
        <v>171.67</v>
      </c>
      <c r="CI7" s="39">
        <v>173.67</v>
      </c>
      <c r="CJ7" s="39">
        <v>171.13</v>
      </c>
      <c r="CK7" s="39">
        <v>166.4</v>
      </c>
      <c r="CL7" s="39">
        <v>47.79</v>
      </c>
      <c r="CM7" s="39">
        <v>50.14</v>
      </c>
      <c r="CN7" s="39">
        <v>46.39</v>
      </c>
      <c r="CO7" s="39">
        <v>44.79</v>
      </c>
      <c r="CP7" s="39">
        <v>46.39</v>
      </c>
      <c r="CQ7" s="39">
        <v>59.01</v>
      </c>
      <c r="CR7" s="39">
        <v>60.03</v>
      </c>
      <c r="CS7" s="39">
        <v>59.74</v>
      </c>
      <c r="CT7" s="39">
        <v>59.67</v>
      </c>
      <c r="CU7" s="39">
        <v>60.12</v>
      </c>
      <c r="CV7" s="39">
        <v>60.69</v>
      </c>
      <c r="CW7" s="39">
        <v>86.2</v>
      </c>
      <c r="CX7" s="39">
        <v>81.97</v>
      </c>
      <c r="CY7" s="39">
        <v>86.76</v>
      </c>
      <c r="CZ7" s="39">
        <v>85.79</v>
      </c>
      <c r="DA7" s="39">
        <v>82.73</v>
      </c>
      <c r="DB7" s="39">
        <v>85.37</v>
      </c>
      <c r="DC7" s="39">
        <v>84.81</v>
      </c>
      <c r="DD7" s="39">
        <v>84.8</v>
      </c>
      <c r="DE7" s="39">
        <v>84.6</v>
      </c>
      <c r="DF7" s="39">
        <v>84.24</v>
      </c>
      <c r="DG7" s="39">
        <v>89.82</v>
      </c>
      <c r="DH7" s="39">
        <v>40.01</v>
      </c>
      <c r="DI7" s="39">
        <v>41.92</v>
      </c>
      <c r="DJ7" s="39">
        <v>41.59</v>
      </c>
      <c r="DK7" s="39">
        <v>43.52</v>
      </c>
      <c r="DL7" s="39">
        <v>45.4</v>
      </c>
      <c r="DM7" s="39">
        <v>46.9</v>
      </c>
      <c r="DN7" s="39">
        <v>47.28</v>
      </c>
      <c r="DO7" s="39">
        <v>47.66</v>
      </c>
      <c r="DP7" s="39">
        <v>48.17</v>
      </c>
      <c r="DQ7" s="39">
        <v>48.83</v>
      </c>
      <c r="DR7" s="39">
        <v>50.19</v>
      </c>
      <c r="DS7" s="39">
        <v>3.24</v>
      </c>
      <c r="DT7" s="39">
        <v>3.6</v>
      </c>
      <c r="DU7" s="39">
        <v>4.05</v>
      </c>
      <c r="DV7" s="39">
        <v>7.52</v>
      </c>
      <c r="DW7" s="39">
        <v>7.72</v>
      </c>
      <c r="DX7" s="39">
        <v>12.03</v>
      </c>
      <c r="DY7" s="39">
        <v>12.19</v>
      </c>
      <c r="DZ7" s="39">
        <v>15.1</v>
      </c>
      <c r="EA7" s="39">
        <v>17.12</v>
      </c>
      <c r="EB7" s="39">
        <v>18.18</v>
      </c>
      <c r="EC7" s="39">
        <v>20.63</v>
      </c>
      <c r="ED7" s="39">
        <v>0.61</v>
      </c>
      <c r="EE7" s="39">
        <v>0.23</v>
      </c>
      <c r="EF7" s="39">
        <v>0.24</v>
      </c>
      <c r="EG7" s="39">
        <v>0.19</v>
      </c>
      <c r="EH7" s="39">
        <v>0.12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2022-01-20T05:26:27Z</cp:lastPrinted>
  <dcterms:created xsi:type="dcterms:W3CDTF">2021-12-03T06:48:05Z</dcterms:created>
  <dcterms:modified xsi:type="dcterms:W3CDTF">2023-06-29T06:26:24Z</dcterms:modified>
  <cp:category/>
</cp:coreProperties>
</file>