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2_公営企業に係る経営比較分析\村上市\"/>
    </mc:Choice>
  </mc:AlternateContent>
  <workbookProtection workbookAlgorithmName="SHA-512" workbookHashValue="lX47HsXbGxzxGKR7i7j3vloRQ2ErsZ3Sc/fCGdy5CXWwfvawYPEwR0MqtoobvXiz7Qrtm8oKsoaidD1wwl/qew==" workbookSaltValue="b6gShBYXYrFswmgl0sx2z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O6" i="5"/>
  <c r="I10" i="4" s="1"/>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P10" i="4"/>
  <c r="AT8" i="4"/>
  <c r="AD8" i="4"/>
  <c r="P8" i="4"/>
  <c r="B8"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<sst xmlns="http://schemas.openxmlformats.org/spreadsheetml/2006/main" count="316" uniqueCount="114">
  <si>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</si>
  <si>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</si>
  <si>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</si>
  <si>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</si>
  <si>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</si>
  <si>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</si>
  <si>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</si>
  <si>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</si>
  <si>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</si>
  <si>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</si>
  <si>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</si>
  <si>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</si>
  <si>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</si>
  <si>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</si>
  <si>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</si>
  <si>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</si>
  <si>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</si>
  <si>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</si>
  <si>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</si>
  <si>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</si>
  <si>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</si>
  <si>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</si>
  <si>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</si>
  <si>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</si>
  <si>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</si>
  <si>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</si>
  <si>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</si>
  <si>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</si>
  <si>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</si>
  <si>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</si>
  <si>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</si>
  <si>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</si>
  <si>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</si>
  <si>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</si>
  <si>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</si>
  <si>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</si>
  <si>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</si>
  <si>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</si>
  <si>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</si>
  <si>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</si>
  <si>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</si>
  <si>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</si>
  <si>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</si>
  <si>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</si>
  <si>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</si>
  <si>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</si>
  <si>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</si>
  <si>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</si>
  <si>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</si>
  <si>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</si>
  <si>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</si>
  <si>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</si>
  <si>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</si>
  <si>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</si>
  <si>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</si>
  <si>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</si>
  <si>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</si>
  <si>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</si>
  <si>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</si>
  <si>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</si>
  <si>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</si>
  <si>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</si>
  <si>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</si>
  <si>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</si>
  <si>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</si>
  <si>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</si>
  <si>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</si>
  <si>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</si>
  <si>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</si>
  <si>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</si>
  <si>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</si>
  <si>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</si>
  <si>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</si>
  <si>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</si>
  <si>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</si>
  <si>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</si>
  <si>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</si>
  <si>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</si>
  <si>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</si>
  <si>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</si>
  <si>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</si>
  <si>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</si>
  <si>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</si>
  <si>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</si>
  <si>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</si>
  <si>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</si>
  <si>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</si>
  <si>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</si>
  <si>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</si>
  <si>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</si>
  <si>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</si>
  <si>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</si>
  <si>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</si>
  <si>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</si>
  <si>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</si>
  <si>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</si>
  <si>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</si>
  <si>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</si>
  <si>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</si>
  <si>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</si>
  <si>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</si>
  <si>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</si>
  <si>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</si>
  <si>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</si>
  <si>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</si>
  <si>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</si>
  <si>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</si>
  <si>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</si>
  <si>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</si>
  <si>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</si>
  <si>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</si>
  <si>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③管路更新率は、類似団体平均値、全国平均より低い。これは管路更新に先立って、上水道事業への統合整備を優先させたことによるものである。</t>
    <rPh sb="1" eb="3">
      <t>カンロ</t>
    </rPh>
    <rPh sb="3" eb="5">
      <t>コウシン</t>
    </rPh>
    <rPh sb="5" eb="6">
      <t>リツ</t>
    </rPh>
    <rPh sb="8" eb="10">
      <t>ルイジ</t>
    </rPh>
    <rPh sb="10" eb="12">
      <t>ダンタイ</t>
    </rPh>
    <rPh sb="12" eb="15">
      <t>ヘイキンチ</t>
    </rPh>
    <rPh sb="16" eb="18">
      <t>ゼンコク</t>
    </rPh>
    <rPh sb="18" eb="20">
      <t>ヘイキン</t>
    </rPh>
    <rPh sb="22" eb="23">
      <t>ヒク</t>
    </rPh>
    <rPh sb="28" eb="30">
      <t>カンロ</t>
    </rPh>
    <rPh sb="30" eb="32">
      <t>コウシン</t>
    </rPh>
    <rPh sb="33" eb="35">
      <t>サキダ</t>
    </rPh>
    <rPh sb="38" eb="41">
      <t>ジョウスイドウ</t>
    </rPh>
    <rPh sb="41" eb="43">
      <t>ジギョウ</t>
    </rPh>
    <rPh sb="45" eb="47">
      <t>トウゴウ</t>
    </rPh>
    <rPh sb="47" eb="49">
      <t>セイビ</t>
    </rPh>
    <rPh sb="50" eb="52">
      <t>ユウセン</t>
    </rPh>
    <phoneticPr fontId="4"/>
  </si>
  <si>
    <t>令和2年度から公営企業会計に移行し、経営や資産等の状況を把握できるようになり、主たる営業収益では事業費用が賄えず営業外収益である他会計補助金に依存している現状がより明らかになった。上水道事業と併せ、上下水道事業審議会において経営における課題の抽出と対応策について協議し、実効性のある経営戦略の策定への見直しを図り、計画に則った取組を進めていく必要がある。</t>
    <rPh sb="82" eb="83">
      <t>アキ</t>
    </rPh>
    <rPh sb="90" eb="91">
      <t>ジョウ</t>
    </rPh>
    <rPh sb="91" eb="93">
      <t>スイドウ</t>
    </rPh>
    <rPh sb="93" eb="95">
      <t>ジギョウ</t>
    </rPh>
    <rPh sb="96" eb="97">
      <t>アワ</t>
    </rPh>
    <rPh sb="99" eb="101">
      <t>ジョウゲ</t>
    </rPh>
    <rPh sb="101" eb="103">
      <t>スイドウ</t>
    </rPh>
    <rPh sb="103" eb="105">
      <t>ジギョウ</t>
    </rPh>
    <rPh sb="105" eb="108">
      <t>シンギカイ</t>
    </rPh>
    <rPh sb="112" eb="114">
      <t>ケイエイ</t>
    </rPh>
    <rPh sb="150" eb="152">
      <t>ミナオ</t>
    </rPh>
    <rPh sb="154" eb="155">
      <t>ハカ</t>
    </rPh>
    <rPh sb="157" eb="159">
      <t>ケイカク</t>
    </rPh>
    <rPh sb="160" eb="161">
      <t>ノット</t>
    </rPh>
    <rPh sb="163" eb="165">
      <t>トリクミ</t>
    </rPh>
    <rPh sb="166" eb="167">
      <t>スス</t>
    </rPh>
    <rPh sb="171" eb="173">
      <t>ヒツヨウ</t>
    </rPh>
    <phoneticPr fontId="4"/>
  </si>
  <si>
    <t>①経常収支比率は100%を超えているが、これは⑤料金回収率が示すように、実態は給水収益によって費用の半分程度しか賄われておらず、一般会計からの繰入によって経営が支えらていることがわかる。
③流動比率が100％を大きく下回っており、不良債務が発生しているととらえられるが、一般会計からの繰入金を必要最低限にしているためである。
④⑥⑦は、類似団体平均値、全国平均いずれもが、同様の傾向にあり、簡易水道事業の置かれる地理的条件等の事業性質を反映しているものと思われる。
⑧有収率は平均値と比べ大きく下回っており、有収率低下の原因と対策が急務である。</t>
    <rPh sb="1" eb="3">
      <t>ケイジョウ</t>
    </rPh>
    <rPh sb="3" eb="5">
      <t>シュウシ</t>
    </rPh>
    <rPh sb="5" eb="7">
      <t>ヒリツ</t>
    </rPh>
    <rPh sb="13" eb="14">
      <t>コ</t>
    </rPh>
    <rPh sb="24" eb="26">
      <t>リョウキン</t>
    </rPh>
    <rPh sb="26" eb="28">
      <t>カイシュウ</t>
    </rPh>
    <rPh sb="28" eb="29">
      <t>リツ</t>
    </rPh>
    <rPh sb="30" eb="31">
      <t>シメ</t>
    </rPh>
    <rPh sb="36" eb="38">
      <t>ジッタイ</t>
    </rPh>
    <rPh sb="39" eb="41">
      <t>キュウスイ</t>
    </rPh>
    <rPh sb="41" eb="43">
      <t>シュウエキ</t>
    </rPh>
    <rPh sb="47" eb="49">
      <t>ヒヨウ</t>
    </rPh>
    <rPh sb="64" eb="66">
      <t>イッパン</t>
    </rPh>
    <rPh sb="66" eb="68">
      <t>カイケイ</t>
    </rPh>
    <rPh sb="71" eb="73">
      <t>クリイレ</t>
    </rPh>
    <rPh sb="77" eb="79">
      <t>ケイエイ</t>
    </rPh>
    <rPh sb="80" eb="81">
      <t>ササ</t>
    </rPh>
    <rPh sb="96" eb="98">
      <t>リュウドウ</t>
    </rPh>
    <rPh sb="106" eb="107">
      <t>オオ</t>
    </rPh>
    <rPh sb="109" eb="111">
      <t>シタマワ</t>
    </rPh>
    <rPh sb="116" eb="118">
      <t>フリョウ</t>
    </rPh>
    <rPh sb="118" eb="120">
      <t>サイム</t>
    </rPh>
    <rPh sb="121" eb="123">
      <t>ハッセイ</t>
    </rPh>
    <rPh sb="136" eb="138">
      <t>イッパン</t>
    </rPh>
    <rPh sb="138" eb="140">
      <t>カイケイ</t>
    </rPh>
    <rPh sb="143" eb="145">
      <t>クリイレ</t>
    </rPh>
    <rPh sb="145" eb="146">
      <t>キン</t>
    </rPh>
    <rPh sb="147" eb="149">
      <t>ヒツヨウ</t>
    </rPh>
    <rPh sb="149" eb="152">
      <t>サイテイゲン</t>
    </rPh>
    <rPh sb="170" eb="172">
      <t>ルイジ</t>
    </rPh>
    <rPh sb="172" eb="174">
      <t>ダンタイ</t>
    </rPh>
    <rPh sb="174" eb="176">
      <t>ヘイキン</t>
    </rPh>
    <rPh sb="176" eb="177">
      <t>チ</t>
    </rPh>
    <rPh sb="178" eb="180">
      <t>ゼンコク</t>
    </rPh>
    <rPh sb="237" eb="240">
      <t>ユウシュウリツ</t>
    </rPh>
    <rPh sb="241" eb="244">
      <t>ヘイキンチ</t>
    </rPh>
    <rPh sb="245" eb="246">
      <t>クラ</t>
    </rPh>
    <rPh sb="247" eb="248">
      <t>オオ</t>
    </rPh>
    <rPh sb="250" eb="252">
      <t>シタマワ</t>
    </rPh>
    <rPh sb="257" eb="260">
      <t>ユウシュウリツ</t>
    </rPh>
    <rPh sb="260" eb="262">
      <t>テイカ</t>
    </rPh>
    <rPh sb="263" eb="265">
      <t>ゲンイン</t>
    </rPh>
    <rPh sb="266" eb="268">
      <t>タイサク</t>
    </rPh>
    <rPh sb="269" eb="271">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</si>
</sst>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0.06</c:v>
                </c:pt>
              </c:numCache>
            </c:numRef>
          </c:val>
          <c:extLst>
            <c:ext xmlns:c16="http://schemas.microsoft.com/office/drawing/2014/chart" uri="{C3380CC4-5D6E-409C-BE32-E72D297353CC}">
              <c16:uniqueId val="{00000000-8874-4645-A58C-3DEF89A244F7}"/>
            </c:ext>
          </c:extLst>
        </c:ser>
        <c:dLbls>
          <c:showLegendKey val="0"/>
          <c:showVal val="0"/>
          <c:showCatName val="0"/>
          <c:showSerName val="0"/>
          <c:showPercent val="0"/>
          <c:showBubbleSize val="0"/>
        </c:dLbls>
        <c:gapWidth val="150"/>
        <c:axId val="265194656"/>
        <c:axId val="26519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0.26</c:v>
                </c:pt>
              </c:numCache>
            </c:numRef>
          </c:val>
          <c:smooth val="0"/>
          <c:extLst>
            <c:ext xmlns:c16="http://schemas.microsoft.com/office/drawing/2014/chart" uri="{C3380CC4-5D6E-409C-BE32-E72D297353CC}">
              <c16:uniqueId val="{00000001-8874-4645-A58C-3DEF89A244F7}"/>
            </c:ext>
          </c:extLst>
        </c:ser>
        <c:dLbls>
          <c:showLegendKey val="0"/>
          <c:showVal val="0"/>
          <c:showCatName val="0"/>
          <c:showSerName val="0"/>
          <c:showPercent val="0"/>
          <c:showBubbleSize val="0"/>
        </c:dLbls>
        <c:marker val="1"/>
        <c:smooth val="0"/>
        <c:axId val="265194656"/>
        <c:axId val="265193872"/>
      </c:lineChart>
      <c:dateAx>
        <c:axId val="265194656"/>
        <c:scaling>
          <c:orientation val="minMax"/>
        </c:scaling>
        <c:delete val="1"/>
        <c:axPos val="b"/>
        <c:numFmt formatCode="&quot;H&quot;yy" sourceLinked="1"/>
        <c:majorTickMark val="none"/>
        <c:minorTickMark val="none"/>
        <c:tickLblPos val="none"/>
        <c:crossAx val="265193872"/>
        <c:crosses val="autoZero"/>
        <c:auto val="1"/>
        <c:lblOffset val="100"/>
        <c:baseTimeUnit val="years"/>
      </c:dateAx>
      <c:valAx>
        <c:axId val="26519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74.22</c:v>
                </c:pt>
              </c:numCache>
            </c:numRef>
          </c:val>
          <c:extLst>
            <c:ext xmlns:c16="http://schemas.microsoft.com/office/drawing/2014/chart" uri="{C3380CC4-5D6E-409C-BE32-E72D297353CC}">
              <c16:uniqueId val="{00000000-1DEF-4310-9759-EC390C10B2E2}"/>
            </c:ext>
          </c:extLst>
        </c:ser>
        <c:dLbls>
          <c:showLegendKey val="0"/>
          <c:showVal val="0"/>
          <c:showCatName val="0"/>
          <c:showSerName val="0"/>
          <c:showPercent val="0"/>
          <c:showBubbleSize val="0"/>
        </c:dLbls>
        <c:gapWidth val="150"/>
        <c:axId val="324412568"/>
        <c:axId val="32441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54.14</c:v>
                </c:pt>
              </c:numCache>
            </c:numRef>
          </c:val>
          <c:smooth val="0"/>
          <c:extLst>
            <c:ext xmlns:c16="http://schemas.microsoft.com/office/drawing/2014/chart" uri="{C3380CC4-5D6E-409C-BE32-E72D297353CC}">
              <c16:uniqueId val="{00000001-1DEF-4310-9759-EC390C10B2E2}"/>
            </c:ext>
          </c:extLst>
        </c:ser>
        <c:dLbls>
          <c:showLegendKey val="0"/>
          <c:showVal val="0"/>
          <c:showCatName val="0"/>
          <c:showSerName val="0"/>
          <c:showPercent val="0"/>
          <c:showBubbleSize val="0"/>
        </c:dLbls>
        <c:marker val="1"/>
        <c:smooth val="0"/>
        <c:axId val="324412568"/>
        <c:axId val="324414528"/>
      </c:lineChart>
      <c:dateAx>
        <c:axId val="324412568"/>
        <c:scaling>
          <c:orientation val="minMax"/>
        </c:scaling>
        <c:delete val="1"/>
        <c:axPos val="b"/>
        <c:numFmt formatCode="&quot;H&quot;yy" sourceLinked="1"/>
        <c:majorTickMark val="none"/>
        <c:minorTickMark val="none"/>
        <c:tickLblPos val="none"/>
        <c:crossAx val="324414528"/>
        <c:crosses val="autoZero"/>
        <c:auto val="1"/>
        <c:lblOffset val="100"/>
        <c:baseTimeUnit val="years"/>
      </c:dateAx>
      <c:valAx>
        <c:axId val="3244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1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55.2</c:v>
                </c:pt>
              </c:numCache>
            </c:numRef>
          </c:val>
          <c:extLst>
            <c:ext xmlns:c16="http://schemas.microsoft.com/office/drawing/2014/chart" uri="{C3380CC4-5D6E-409C-BE32-E72D297353CC}">
              <c16:uniqueId val="{00000000-B268-4F95-8E23-526A8513B333}"/>
            </c:ext>
          </c:extLst>
        </c:ser>
        <c:dLbls>
          <c:showLegendKey val="0"/>
          <c:showVal val="0"/>
          <c:showCatName val="0"/>
          <c:showSerName val="0"/>
          <c:showPercent val="0"/>
          <c:showBubbleSize val="0"/>
        </c:dLbls>
        <c:gapWidth val="150"/>
        <c:axId val="323839488"/>
        <c:axId val="32384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76.239999999999995</c:v>
                </c:pt>
              </c:numCache>
            </c:numRef>
          </c:val>
          <c:smooth val="0"/>
          <c:extLst>
            <c:ext xmlns:c16="http://schemas.microsoft.com/office/drawing/2014/chart" uri="{C3380CC4-5D6E-409C-BE32-E72D297353CC}">
              <c16:uniqueId val="{00000001-B268-4F95-8E23-526A8513B333}"/>
            </c:ext>
          </c:extLst>
        </c:ser>
        <c:dLbls>
          <c:showLegendKey val="0"/>
          <c:showVal val="0"/>
          <c:showCatName val="0"/>
          <c:showSerName val="0"/>
          <c:showPercent val="0"/>
          <c:showBubbleSize val="0"/>
        </c:dLbls>
        <c:marker val="1"/>
        <c:smooth val="0"/>
        <c:axId val="323839488"/>
        <c:axId val="323840664"/>
      </c:lineChart>
      <c:dateAx>
        <c:axId val="323839488"/>
        <c:scaling>
          <c:orientation val="minMax"/>
        </c:scaling>
        <c:delete val="1"/>
        <c:axPos val="b"/>
        <c:numFmt formatCode="&quot;H&quot;yy" sourceLinked="1"/>
        <c:majorTickMark val="none"/>
        <c:minorTickMark val="none"/>
        <c:tickLblPos val="none"/>
        <c:crossAx val="323840664"/>
        <c:crosses val="autoZero"/>
        <c:auto val="1"/>
        <c:lblOffset val="100"/>
        <c:baseTimeUnit val="years"/>
      </c:dateAx>
      <c:valAx>
        <c:axId val="32384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102.8</c:v>
                </c:pt>
              </c:numCache>
            </c:numRef>
          </c:val>
          <c:extLst>
            <c:ext xmlns:c16="http://schemas.microsoft.com/office/drawing/2014/chart" uri="{C3380CC4-5D6E-409C-BE32-E72D297353CC}">
              <c16:uniqueId val="{00000000-0F66-486F-9D10-5B275CB1134B}"/>
            </c:ext>
          </c:extLst>
        </c:ser>
        <c:dLbls>
          <c:showLegendKey val="0"/>
          <c:showVal val="0"/>
          <c:showCatName val="0"/>
          <c:showSerName val="0"/>
          <c:showPercent val="0"/>
          <c:showBubbleSize val="0"/>
        </c:dLbls>
        <c:gapWidth val="150"/>
        <c:axId val="323834784"/>
        <c:axId val="32383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103.57</c:v>
                </c:pt>
              </c:numCache>
            </c:numRef>
          </c:val>
          <c:smooth val="0"/>
          <c:extLst>
            <c:ext xmlns:c16="http://schemas.microsoft.com/office/drawing/2014/chart" uri="{C3380CC4-5D6E-409C-BE32-E72D297353CC}">
              <c16:uniqueId val="{00000001-0F66-486F-9D10-5B275CB1134B}"/>
            </c:ext>
          </c:extLst>
        </c:ser>
        <c:dLbls>
          <c:showLegendKey val="0"/>
          <c:showVal val="0"/>
          <c:showCatName val="0"/>
          <c:showSerName val="0"/>
          <c:showPercent val="0"/>
          <c:showBubbleSize val="0"/>
        </c:dLbls>
        <c:marker val="1"/>
        <c:smooth val="0"/>
        <c:axId val="323834784"/>
        <c:axId val="323835568"/>
      </c:lineChart>
      <c:dateAx>
        <c:axId val="323834784"/>
        <c:scaling>
          <c:orientation val="minMax"/>
        </c:scaling>
        <c:delete val="1"/>
        <c:axPos val="b"/>
        <c:numFmt formatCode="&quot;H&quot;yy" sourceLinked="1"/>
        <c:majorTickMark val="none"/>
        <c:minorTickMark val="none"/>
        <c:tickLblPos val="none"/>
        <c:crossAx val="323835568"/>
        <c:crosses val="autoZero"/>
        <c:auto val="1"/>
        <c:lblOffset val="100"/>
        <c:baseTimeUnit val="years"/>
      </c:dateAx>
      <c:valAx>
        <c:axId val="32383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8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23-4776-A228-FD6A77337AD2}"/>
            </c:ext>
          </c:extLst>
        </c:ser>
        <c:dLbls>
          <c:showLegendKey val="0"/>
          <c:showVal val="0"/>
          <c:showCatName val="0"/>
          <c:showSerName val="0"/>
          <c:showPercent val="0"/>
          <c:showBubbleSize val="0"/>
        </c:dLbls>
        <c:gapWidth val="150"/>
        <c:axId val="323834392"/>
        <c:axId val="3238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31.44</c:v>
                </c:pt>
              </c:numCache>
            </c:numRef>
          </c:val>
          <c:smooth val="0"/>
          <c:extLst>
            <c:ext xmlns:c16="http://schemas.microsoft.com/office/drawing/2014/chart" uri="{C3380CC4-5D6E-409C-BE32-E72D297353CC}">
              <c16:uniqueId val="{00000001-AF23-4776-A228-FD6A77337AD2}"/>
            </c:ext>
          </c:extLst>
        </c:ser>
        <c:dLbls>
          <c:showLegendKey val="0"/>
          <c:showVal val="0"/>
          <c:showCatName val="0"/>
          <c:showSerName val="0"/>
          <c:showPercent val="0"/>
          <c:showBubbleSize val="0"/>
        </c:dLbls>
        <c:marker val="1"/>
        <c:smooth val="0"/>
        <c:axId val="323834392"/>
        <c:axId val="323836352"/>
      </c:lineChart>
      <c:dateAx>
        <c:axId val="323834392"/>
        <c:scaling>
          <c:orientation val="minMax"/>
        </c:scaling>
        <c:delete val="1"/>
        <c:axPos val="b"/>
        <c:numFmt formatCode="&quot;H&quot;yy" sourceLinked="1"/>
        <c:majorTickMark val="none"/>
        <c:minorTickMark val="none"/>
        <c:tickLblPos val="none"/>
        <c:crossAx val="323836352"/>
        <c:crosses val="autoZero"/>
        <c:auto val="1"/>
        <c:lblOffset val="100"/>
        <c:baseTimeUnit val="years"/>
      </c:dateAx>
      <c:valAx>
        <c:axId val="3238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3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178-4983-A43C-93D02AAB9930}"/>
            </c:ext>
          </c:extLst>
        </c:ser>
        <c:dLbls>
          <c:showLegendKey val="0"/>
          <c:showVal val="0"/>
          <c:showCatName val="0"/>
          <c:showSerName val="0"/>
          <c:showPercent val="0"/>
          <c:showBubbleSize val="0"/>
        </c:dLbls>
        <c:gapWidth val="150"/>
        <c:axId val="323838312"/>
        <c:axId val="32383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10.78</c:v>
                </c:pt>
              </c:numCache>
            </c:numRef>
          </c:val>
          <c:smooth val="0"/>
          <c:extLst>
            <c:ext xmlns:c16="http://schemas.microsoft.com/office/drawing/2014/chart" uri="{C3380CC4-5D6E-409C-BE32-E72D297353CC}">
              <c16:uniqueId val="{00000001-6178-4983-A43C-93D02AAB9930}"/>
            </c:ext>
          </c:extLst>
        </c:ser>
        <c:dLbls>
          <c:showLegendKey val="0"/>
          <c:showVal val="0"/>
          <c:showCatName val="0"/>
          <c:showSerName val="0"/>
          <c:showPercent val="0"/>
          <c:showBubbleSize val="0"/>
        </c:dLbls>
        <c:marker val="1"/>
        <c:smooth val="0"/>
        <c:axId val="323838312"/>
        <c:axId val="323839880"/>
      </c:lineChart>
      <c:dateAx>
        <c:axId val="323838312"/>
        <c:scaling>
          <c:orientation val="minMax"/>
        </c:scaling>
        <c:delete val="1"/>
        <c:axPos val="b"/>
        <c:numFmt formatCode="&quot;H&quot;yy" sourceLinked="1"/>
        <c:majorTickMark val="none"/>
        <c:minorTickMark val="none"/>
        <c:tickLblPos val="none"/>
        <c:crossAx val="323839880"/>
        <c:crosses val="autoZero"/>
        <c:auto val="1"/>
        <c:lblOffset val="100"/>
        <c:baseTimeUnit val="years"/>
      </c:dateAx>
      <c:valAx>
        <c:axId val="32383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3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88-4865-A4FE-3E11812A3B2B}"/>
            </c:ext>
          </c:extLst>
        </c:ser>
        <c:dLbls>
          <c:showLegendKey val="0"/>
          <c:showVal val="0"/>
          <c:showCatName val="0"/>
          <c:showSerName val="0"/>
          <c:showPercent val="0"/>
          <c:showBubbleSize val="0"/>
        </c:dLbls>
        <c:gapWidth val="150"/>
        <c:axId val="323840272"/>
        <c:axId val="32383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5.78</c:v>
                </c:pt>
              </c:numCache>
            </c:numRef>
          </c:val>
          <c:smooth val="0"/>
          <c:extLst>
            <c:ext xmlns:c16="http://schemas.microsoft.com/office/drawing/2014/chart" uri="{C3380CC4-5D6E-409C-BE32-E72D297353CC}">
              <c16:uniqueId val="{00000001-F788-4865-A4FE-3E11812A3B2B}"/>
            </c:ext>
          </c:extLst>
        </c:ser>
        <c:dLbls>
          <c:showLegendKey val="0"/>
          <c:showVal val="0"/>
          <c:showCatName val="0"/>
          <c:showSerName val="0"/>
          <c:showPercent val="0"/>
          <c:showBubbleSize val="0"/>
        </c:dLbls>
        <c:marker val="1"/>
        <c:smooth val="0"/>
        <c:axId val="323840272"/>
        <c:axId val="323834000"/>
      </c:lineChart>
      <c:dateAx>
        <c:axId val="323840272"/>
        <c:scaling>
          <c:orientation val="minMax"/>
        </c:scaling>
        <c:delete val="1"/>
        <c:axPos val="b"/>
        <c:numFmt formatCode="&quot;H&quot;yy" sourceLinked="1"/>
        <c:majorTickMark val="none"/>
        <c:minorTickMark val="none"/>
        <c:tickLblPos val="none"/>
        <c:crossAx val="323834000"/>
        <c:crosses val="autoZero"/>
        <c:auto val="1"/>
        <c:lblOffset val="100"/>
        <c:baseTimeUnit val="years"/>
      </c:dateAx>
      <c:valAx>
        <c:axId val="32383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84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21.52</c:v>
                </c:pt>
              </c:numCache>
            </c:numRef>
          </c:val>
          <c:extLst>
            <c:ext xmlns:c16="http://schemas.microsoft.com/office/drawing/2014/chart" uri="{C3380CC4-5D6E-409C-BE32-E72D297353CC}">
              <c16:uniqueId val="{00000000-1085-4F30-836B-86AB4F2C797D}"/>
            </c:ext>
          </c:extLst>
        </c:ser>
        <c:dLbls>
          <c:showLegendKey val="0"/>
          <c:showVal val="0"/>
          <c:showCatName val="0"/>
          <c:showSerName val="0"/>
          <c:showPercent val="0"/>
          <c:showBubbleSize val="0"/>
        </c:dLbls>
        <c:gapWidth val="150"/>
        <c:axId val="324409040"/>
        <c:axId val="32441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92.24</c:v>
                </c:pt>
              </c:numCache>
            </c:numRef>
          </c:val>
          <c:smooth val="0"/>
          <c:extLst>
            <c:ext xmlns:c16="http://schemas.microsoft.com/office/drawing/2014/chart" uri="{C3380CC4-5D6E-409C-BE32-E72D297353CC}">
              <c16:uniqueId val="{00000001-1085-4F30-836B-86AB4F2C797D}"/>
            </c:ext>
          </c:extLst>
        </c:ser>
        <c:dLbls>
          <c:showLegendKey val="0"/>
          <c:showVal val="0"/>
          <c:showCatName val="0"/>
          <c:showSerName val="0"/>
          <c:showPercent val="0"/>
          <c:showBubbleSize val="0"/>
        </c:dLbls>
        <c:marker val="1"/>
        <c:smooth val="0"/>
        <c:axId val="324409040"/>
        <c:axId val="324413352"/>
      </c:lineChart>
      <c:dateAx>
        <c:axId val="324409040"/>
        <c:scaling>
          <c:orientation val="minMax"/>
        </c:scaling>
        <c:delete val="1"/>
        <c:axPos val="b"/>
        <c:numFmt formatCode="&quot;H&quot;yy" sourceLinked="1"/>
        <c:majorTickMark val="none"/>
        <c:minorTickMark val="none"/>
        <c:tickLblPos val="none"/>
        <c:crossAx val="324413352"/>
        <c:crosses val="autoZero"/>
        <c:auto val="1"/>
        <c:lblOffset val="100"/>
        <c:baseTimeUnit val="years"/>
      </c:dateAx>
      <c:valAx>
        <c:axId val="324413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40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1320.29</c:v>
                </c:pt>
              </c:numCache>
            </c:numRef>
          </c:val>
          <c:extLst>
            <c:ext xmlns:c16="http://schemas.microsoft.com/office/drawing/2014/chart" uri="{C3380CC4-5D6E-409C-BE32-E72D297353CC}">
              <c16:uniqueId val="{00000000-5B8D-46D8-B9F3-89BE6602B876}"/>
            </c:ext>
          </c:extLst>
        </c:ser>
        <c:dLbls>
          <c:showLegendKey val="0"/>
          <c:showVal val="0"/>
          <c:showCatName val="0"/>
          <c:showSerName val="0"/>
          <c:showPercent val="0"/>
          <c:showBubbleSize val="0"/>
        </c:dLbls>
        <c:gapWidth val="150"/>
        <c:axId val="324415312"/>
        <c:axId val="32441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1546.97</c:v>
                </c:pt>
              </c:numCache>
            </c:numRef>
          </c:val>
          <c:smooth val="0"/>
          <c:extLst>
            <c:ext xmlns:c16="http://schemas.microsoft.com/office/drawing/2014/chart" uri="{C3380CC4-5D6E-409C-BE32-E72D297353CC}">
              <c16:uniqueId val="{00000001-5B8D-46D8-B9F3-89BE6602B876}"/>
            </c:ext>
          </c:extLst>
        </c:ser>
        <c:dLbls>
          <c:showLegendKey val="0"/>
          <c:showVal val="0"/>
          <c:showCatName val="0"/>
          <c:showSerName val="0"/>
          <c:showPercent val="0"/>
          <c:showBubbleSize val="0"/>
        </c:dLbls>
        <c:marker val="1"/>
        <c:smooth val="0"/>
        <c:axId val="324415312"/>
        <c:axId val="324415704"/>
      </c:lineChart>
      <c:dateAx>
        <c:axId val="324415312"/>
        <c:scaling>
          <c:orientation val="minMax"/>
        </c:scaling>
        <c:delete val="1"/>
        <c:axPos val="b"/>
        <c:numFmt formatCode="&quot;H&quot;yy" sourceLinked="1"/>
        <c:majorTickMark val="none"/>
        <c:minorTickMark val="none"/>
        <c:tickLblPos val="none"/>
        <c:crossAx val="324415704"/>
        <c:crosses val="autoZero"/>
        <c:auto val="1"/>
        <c:lblOffset val="100"/>
        <c:baseTimeUnit val="years"/>
      </c:dateAx>
      <c:valAx>
        <c:axId val="324415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41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52.75</c:v>
                </c:pt>
              </c:numCache>
            </c:numRef>
          </c:val>
          <c:extLst>
            <c:ext xmlns:c16="http://schemas.microsoft.com/office/drawing/2014/chart" uri="{C3380CC4-5D6E-409C-BE32-E72D297353CC}">
              <c16:uniqueId val="{00000000-C274-4861-9C07-04AAD2B4DCE7}"/>
            </c:ext>
          </c:extLst>
        </c:ser>
        <c:dLbls>
          <c:showLegendKey val="0"/>
          <c:showVal val="0"/>
          <c:showCatName val="0"/>
          <c:showSerName val="0"/>
          <c:showPercent val="0"/>
          <c:showBubbleSize val="0"/>
        </c:dLbls>
        <c:gapWidth val="150"/>
        <c:axId val="324416096"/>
        <c:axId val="3244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51.1</c:v>
                </c:pt>
              </c:numCache>
            </c:numRef>
          </c:val>
          <c:smooth val="0"/>
          <c:extLst>
            <c:ext xmlns:c16="http://schemas.microsoft.com/office/drawing/2014/chart" uri="{C3380CC4-5D6E-409C-BE32-E72D297353CC}">
              <c16:uniqueId val="{00000001-C274-4861-9C07-04AAD2B4DCE7}"/>
            </c:ext>
          </c:extLst>
        </c:ser>
        <c:dLbls>
          <c:showLegendKey val="0"/>
          <c:showVal val="0"/>
          <c:showCatName val="0"/>
          <c:showSerName val="0"/>
          <c:showPercent val="0"/>
          <c:showBubbleSize val="0"/>
        </c:dLbls>
        <c:marker val="1"/>
        <c:smooth val="0"/>
        <c:axId val="324416096"/>
        <c:axId val="324409824"/>
      </c:lineChart>
      <c:dateAx>
        <c:axId val="324416096"/>
        <c:scaling>
          <c:orientation val="minMax"/>
        </c:scaling>
        <c:delete val="1"/>
        <c:axPos val="b"/>
        <c:numFmt formatCode="&quot;H&quot;yy" sourceLinked="1"/>
        <c:majorTickMark val="none"/>
        <c:minorTickMark val="none"/>
        <c:tickLblPos val="none"/>
        <c:crossAx val="324409824"/>
        <c:crosses val="autoZero"/>
        <c:auto val="1"/>
        <c:lblOffset val="100"/>
        <c:baseTimeUnit val="years"/>
      </c:dateAx>
      <c:valAx>
        <c:axId val="3244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275.49</c:v>
                </c:pt>
              </c:numCache>
            </c:numRef>
          </c:val>
          <c:extLst>
            <c:ext xmlns:c16="http://schemas.microsoft.com/office/drawing/2014/chart" uri="{C3380CC4-5D6E-409C-BE32-E72D297353CC}">
              <c16:uniqueId val="{00000000-CAC0-4583-90D3-22FB8D4E35E4}"/>
            </c:ext>
          </c:extLst>
        </c:ser>
        <c:dLbls>
          <c:showLegendKey val="0"/>
          <c:showVal val="0"/>
          <c:showCatName val="0"/>
          <c:showSerName val="0"/>
          <c:showPercent val="0"/>
          <c:showBubbleSize val="0"/>
        </c:dLbls>
        <c:gapWidth val="150"/>
        <c:axId val="324411392"/>
        <c:axId val="32441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269.64</c:v>
                </c:pt>
              </c:numCache>
            </c:numRef>
          </c:val>
          <c:smooth val="0"/>
          <c:extLst>
            <c:ext xmlns:c16="http://schemas.microsoft.com/office/drawing/2014/chart" uri="{C3380CC4-5D6E-409C-BE32-E72D297353CC}">
              <c16:uniqueId val="{00000001-CAC0-4583-90D3-22FB8D4E35E4}"/>
            </c:ext>
          </c:extLst>
        </c:ser>
        <c:dLbls>
          <c:showLegendKey val="0"/>
          <c:showVal val="0"/>
          <c:showCatName val="0"/>
          <c:showSerName val="0"/>
          <c:showPercent val="0"/>
          <c:showBubbleSize val="0"/>
        </c:dLbls>
        <c:marker val="1"/>
        <c:smooth val="0"/>
        <c:axId val="324411392"/>
        <c:axId val="324411784"/>
      </c:lineChart>
      <c:dateAx>
        <c:axId val="324411392"/>
        <c:scaling>
          <c:orientation val="minMax"/>
        </c:scaling>
        <c:delete val="1"/>
        <c:axPos val="b"/>
        <c:numFmt formatCode="&quot;H&quot;yy" sourceLinked="1"/>
        <c:majorTickMark val="none"/>
        <c:minorTickMark val="none"/>
        <c:tickLblPos val="none"/>
        <c:crossAx val="324411784"/>
        <c:crosses val="autoZero"/>
        <c:auto val="1"/>
        <c:lblOffset val="100"/>
        <c:baseTimeUnit val="years"/>
      </c:dateAx>
      <c:valAx>
        <c:axId val="32441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村上市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C2</v>
      </c>
      <c r="X8" s="60"/>
      <c r="Y8" s="60"/>
      <c r="Z8" s="60"/>
      <c r="AA8" s="60"/>
      <c r="AB8" s="60"/>
      <c r="AC8" s="60"/>
      <c r="AD8" s="60" t="str">
        <f>データ!$M$6</f>
        <v>非設置</v>
      </c>
      <c r="AE8" s="60"/>
      <c r="AF8" s="60"/>
      <c r="AG8" s="60"/>
      <c r="AH8" s="60"/>
      <c r="AI8" s="60"/>
      <c r="AJ8" s="60"/>
      <c r="AK8" s="4"/>
      <c r="AL8" s="61">
        <f>データ!$R$6</f>
        <v>58238</v>
      </c>
      <c r="AM8" s="61"/>
      <c r="AN8" s="61"/>
      <c r="AO8" s="61"/>
      <c r="AP8" s="61"/>
      <c r="AQ8" s="61"/>
      <c r="AR8" s="61"/>
      <c r="AS8" s="61"/>
      <c r="AT8" s="52">
        <f>データ!$S$6</f>
        <v>1174.17</v>
      </c>
      <c r="AU8" s="53"/>
      <c r="AV8" s="53"/>
      <c r="AW8" s="53"/>
      <c r="AX8" s="53"/>
      <c r="AY8" s="53"/>
      <c r="AZ8" s="53"/>
      <c r="BA8" s="53"/>
      <c r="BB8" s="54">
        <f>データ!$T$6</f>
        <v>49.6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37.44</v>
      </c>
      <c r="J10" s="53"/>
      <c r="K10" s="53"/>
      <c r="L10" s="53"/>
      <c r="M10" s="53"/>
      <c r="N10" s="53"/>
      <c r="O10" s="64"/>
      <c r="P10" s="54">
        <f>データ!$P$6</f>
        <v>14.92</v>
      </c>
      <c r="Q10" s="54"/>
      <c r="R10" s="54"/>
      <c r="S10" s="54"/>
      <c r="T10" s="54"/>
      <c r="U10" s="54"/>
      <c r="V10" s="54"/>
      <c r="W10" s="61">
        <f>データ!$Q$6</f>
        <v>2650</v>
      </c>
      <c r="X10" s="61"/>
      <c r="Y10" s="61"/>
      <c r="Z10" s="61"/>
      <c r="AA10" s="61"/>
      <c r="AB10" s="61"/>
      <c r="AC10" s="61"/>
      <c r="AD10" s="2"/>
      <c r="AE10" s="2"/>
      <c r="AF10" s="2"/>
      <c r="AG10" s="2"/>
      <c r="AH10" s="4"/>
      <c r="AI10" s="4"/>
      <c r="AJ10" s="4"/>
      <c r="AK10" s="4"/>
      <c r="AL10" s="61">
        <f>データ!$U$6</f>
        <v>8625</v>
      </c>
      <c r="AM10" s="61"/>
      <c r="AN10" s="61"/>
      <c r="AO10" s="61"/>
      <c r="AP10" s="61"/>
      <c r="AQ10" s="61"/>
      <c r="AR10" s="61"/>
      <c r="AS10" s="61"/>
      <c r="AT10" s="52">
        <f>データ!$V$6</f>
        <v>27.77</v>
      </c>
      <c r="AU10" s="53"/>
      <c r="AV10" s="53"/>
      <c r="AW10" s="53"/>
      <c r="AX10" s="53"/>
      <c r="AY10" s="53"/>
      <c r="AZ10" s="53"/>
      <c r="BA10" s="53"/>
      <c r="BB10" s="54">
        <f>データ!$W$6</f>
        <v>310.58999999999997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MyQ2tmZzvTRdLtJKqVb0wn6sPWAcYAGyQd58d79k8iVCDUC/y+vQVIzCV4DtGdoo8J+czKxuB+iyuOm7JRMtrw==" saltValue="5/W5UEFnr0T9gVZLGoocu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152129</v>
      </c>
      <c r="D6" s="34">
        <f t="shared" si="3"/>
        <v>46</v>
      </c>
      <c r="E6" s="34">
        <f t="shared" si="3"/>
        <v>1</v>
      </c>
      <c r="F6" s="34">
        <f t="shared" si="3"/>
        <v>0</v>
      </c>
      <c r="G6" s="34">
        <f t="shared" si="3"/>
        <v>5</v>
      </c>
      <c r="H6" s="34" t="str">
        <f t="shared" si="3"/>
        <v>新潟県　村上市</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37.44</v>
      </c>
      <c r="P6" s="35">
        <f t="shared" si="3"/>
        <v>14.92</v>
      </c>
      <c r="Q6" s="35">
        <f t="shared" si="3"/>
        <v>2650</v>
      </c>
      <c r="R6" s="35">
        <f t="shared" si="3"/>
        <v>58238</v>
      </c>
      <c r="S6" s="35">
        <f t="shared" si="3"/>
        <v>1174.17</v>
      </c>
      <c r="T6" s="35">
        <f t="shared" si="3"/>
        <v>49.6</v>
      </c>
      <c r="U6" s="35">
        <f t="shared" si="3"/>
        <v>8625</v>
      </c>
      <c r="V6" s="35">
        <f t="shared" si="3"/>
        <v>27.77</v>
      </c>
      <c r="W6" s="35">
        <f t="shared" si="3"/>
        <v>310.58999999999997</v>
      </c>
      <c r="X6" s="36" t="str">
        <f>IF(X7="",NA(),X7)</f>
        <v>-</v>
      </c>
      <c r="Y6" s="36" t="str">
        <f t="shared" ref="Y6:AG6" si="4">IF(Y7="",NA(),Y7)</f>
        <v>-</v>
      </c>
      <c r="Z6" s="36" t="str">
        <f t="shared" si="4"/>
        <v>-</v>
      </c>
      <c r="AA6" s="36" t="str">
        <f t="shared" si="4"/>
        <v>-</v>
      </c>
      <c r="AB6" s="36">
        <f t="shared" si="4"/>
        <v>102.8</v>
      </c>
      <c r="AC6" s="36" t="str">
        <f t="shared" si="4"/>
        <v>-</v>
      </c>
      <c r="AD6" s="36" t="str">
        <f t="shared" si="4"/>
        <v>-</v>
      </c>
      <c r="AE6" s="36" t="str">
        <f t="shared" si="4"/>
        <v>-</v>
      </c>
      <c r="AF6" s="36" t="str">
        <f t="shared" si="4"/>
        <v>-</v>
      </c>
      <c r="AG6" s="36">
        <f t="shared" si="4"/>
        <v>103.57</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5.78</v>
      </c>
      <c r="AS6" s="35" t="str">
        <f>IF(AS7="","",IF(AS7="-","【-】","【"&amp;SUBSTITUTE(TEXT(AS7,"#,##0.00"),"-","△")&amp;"】"))</f>
        <v>【31.02】</v>
      </c>
      <c r="AT6" s="36" t="str">
        <f>IF(AT7="",NA(),AT7)</f>
        <v>-</v>
      </c>
      <c r="AU6" s="36" t="str">
        <f t="shared" ref="AU6:BC6" si="6">IF(AU7="",NA(),AU7)</f>
        <v>-</v>
      </c>
      <c r="AV6" s="36" t="str">
        <f t="shared" si="6"/>
        <v>-</v>
      </c>
      <c r="AW6" s="36" t="str">
        <f t="shared" si="6"/>
        <v>-</v>
      </c>
      <c r="AX6" s="36">
        <f t="shared" si="6"/>
        <v>21.52</v>
      </c>
      <c r="AY6" s="36" t="str">
        <f t="shared" si="6"/>
        <v>-</v>
      </c>
      <c r="AZ6" s="36" t="str">
        <f t="shared" si="6"/>
        <v>-</v>
      </c>
      <c r="BA6" s="36" t="str">
        <f t="shared" si="6"/>
        <v>-</v>
      </c>
      <c r="BB6" s="36" t="str">
        <f t="shared" si="6"/>
        <v>-</v>
      </c>
      <c r="BC6" s="36">
        <f t="shared" si="6"/>
        <v>92.24</v>
      </c>
      <c r="BD6" s="35" t="str">
        <f>IF(BD7="","",IF(BD7="-","【-】","【"&amp;SUBSTITUTE(TEXT(BD7,"#,##0.00"),"-","△")&amp;"】"))</f>
        <v>【186.73】</v>
      </c>
      <c r="BE6" s="36" t="str">
        <f>IF(BE7="",NA(),BE7)</f>
        <v>-</v>
      </c>
      <c r="BF6" s="36" t="str">
        <f t="shared" ref="BF6:BN6" si="7">IF(BF7="",NA(),BF7)</f>
        <v>-</v>
      </c>
      <c r="BG6" s="36" t="str">
        <f t="shared" si="7"/>
        <v>-</v>
      </c>
      <c r="BH6" s="36" t="str">
        <f t="shared" si="7"/>
        <v>-</v>
      </c>
      <c r="BI6" s="36">
        <f t="shared" si="7"/>
        <v>1320.29</v>
      </c>
      <c r="BJ6" s="36" t="str">
        <f t="shared" si="7"/>
        <v>-</v>
      </c>
      <c r="BK6" s="36" t="str">
        <f t="shared" si="7"/>
        <v>-</v>
      </c>
      <c r="BL6" s="36" t="str">
        <f t="shared" si="7"/>
        <v>-</v>
      </c>
      <c r="BM6" s="36" t="str">
        <f t="shared" si="7"/>
        <v>-</v>
      </c>
      <c r="BN6" s="36">
        <f t="shared" si="7"/>
        <v>1546.97</v>
      </c>
      <c r="BO6" s="35" t="str">
        <f>IF(BO7="","",IF(BO7="-","【-】","【"&amp;SUBSTITUTE(TEXT(BO7,"#,##0.00"),"-","△")&amp;"】"))</f>
        <v>【1,187.50】</v>
      </c>
      <c r="BP6" s="36" t="str">
        <f>IF(BP7="",NA(),BP7)</f>
        <v>-</v>
      </c>
      <c r="BQ6" s="36" t="str">
        <f t="shared" ref="BQ6:BY6" si="8">IF(BQ7="",NA(),BQ7)</f>
        <v>-</v>
      </c>
      <c r="BR6" s="36" t="str">
        <f t="shared" si="8"/>
        <v>-</v>
      </c>
      <c r="BS6" s="36" t="str">
        <f t="shared" si="8"/>
        <v>-</v>
      </c>
      <c r="BT6" s="36">
        <f t="shared" si="8"/>
        <v>52.75</v>
      </c>
      <c r="BU6" s="36" t="str">
        <f t="shared" si="8"/>
        <v>-</v>
      </c>
      <c r="BV6" s="36" t="str">
        <f t="shared" si="8"/>
        <v>-</v>
      </c>
      <c r="BW6" s="36" t="str">
        <f t="shared" si="8"/>
        <v>-</v>
      </c>
      <c r="BX6" s="36" t="str">
        <f t="shared" si="8"/>
        <v>-</v>
      </c>
      <c r="BY6" s="36">
        <f t="shared" si="8"/>
        <v>51.1</v>
      </c>
      <c r="BZ6" s="35" t="str">
        <f>IF(BZ7="","",IF(BZ7="-","【-】","【"&amp;SUBSTITUTE(TEXT(BZ7,"#,##0.00"),"-","△")&amp;"】"))</f>
        <v>【58.90】</v>
      </c>
      <c r="CA6" s="36" t="str">
        <f>IF(CA7="",NA(),CA7)</f>
        <v>-</v>
      </c>
      <c r="CB6" s="36" t="str">
        <f t="shared" ref="CB6:CJ6" si="9">IF(CB7="",NA(),CB7)</f>
        <v>-</v>
      </c>
      <c r="CC6" s="36" t="str">
        <f t="shared" si="9"/>
        <v>-</v>
      </c>
      <c r="CD6" s="36" t="str">
        <f t="shared" si="9"/>
        <v>-</v>
      </c>
      <c r="CE6" s="36">
        <f t="shared" si="9"/>
        <v>275.49</v>
      </c>
      <c r="CF6" s="36" t="str">
        <f t="shared" si="9"/>
        <v>-</v>
      </c>
      <c r="CG6" s="36" t="str">
        <f t="shared" si="9"/>
        <v>-</v>
      </c>
      <c r="CH6" s="36" t="str">
        <f t="shared" si="9"/>
        <v>-</v>
      </c>
      <c r="CI6" s="36" t="str">
        <f t="shared" si="9"/>
        <v>-</v>
      </c>
      <c r="CJ6" s="36">
        <f t="shared" si="9"/>
        <v>269.64</v>
      </c>
      <c r="CK6" s="35" t="str">
        <f>IF(CK7="","",IF(CK7="-","【-】","【"&amp;SUBSTITUTE(TEXT(CK7,"#,##0.00"),"-","△")&amp;"】"))</f>
        <v>【281.77】</v>
      </c>
      <c r="CL6" s="36" t="str">
        <f>IF(CL7="",NA(),CL7)</f>
        <v>-</v>
      </c>
      <c r="CM6" s="36" t="str">
        <f t="shared" ref="CM6:CU6" si="10">IF(CM7="",NA(),CM7)</f>
        <v>-</v>
      </c>
      <c r="CN6" s="36" t="str">
        <f t="shared" si="10"/>
        <v>-</v>
      </c>
      <c r="CO6" s="36" t="str">
        <f t="shared" si="10"/>
        <v>-</v>
      </c>
      <c r="CP6" s="36">
        <f t="shared" si="10"/>
        <v>74.22</v>
      </c>
      <c r="CQ6" s="36" t="str">
        <f t="shared" si="10"/>
        <v>-</v>
      </c>
      <c r="CR6" s="36" t="str">
        <f t="shared" si="10"/>
        <v>-</v>
      </c>
      <c r="CS6" s="36" t="str">
        <f t="shared" si="10"/>
        <v>-</v>
      </c>
      <c r="CT6" s="36" t="str">
        <f t="shared" si="10"/>
        <v>-</v>
      </c>
      <c r="CU6" s="36">
        <f t="shared" si="10"/>
        <v>54.14</v>
      </c>
      <c r="CV6" s="35" t="str">
        <f>IF(CV7="","",IF(CV7="-","【-】","【"&amp;SUBSTITUTE(TEXT(CV7,"#,##0.00"),"-","△")&amp;"】"))</f>
        <v>【50.55】</v>
      </c>
      <c r="CW6" s="36" t="str">
        <f>IF(CW7="",NA(),CW7)</f>
        <v>-</v>
      </c>
      <c r="CX6" s="36" t="str">
        <f t="shared" ref="CX6:DF6" si="11">IF(CX7="",NA(),CX7)</f>
        <v>-</v>
      </c>
      <c r="CY6" s="36" t="str">
        <f t="shared" si="11"/>
        <v>-</v>
      </c>
      <c r="CZ6" s="36" t="str">
        <f t="shared" si="11"/>
        <v>-</v>
      </c>
      <c r="DA6" s="36">
        <f t="shared" si="11"/>
        <v>55.2</v>
      </c>
      <c r="DB6" s="36" t="str">
        <f t="shared" si="11"/>
        <v>-</v>
      </c>
      <c r="DC6" s="36" t="str">
        <f t="shared" si="11"/>
        <v>-</v>
      </c>
      <c r="DD6" s="36" t="str">
        <f t="shared" si="11"/>
        <v>-</v>
      </c>
      <c r="DE6" s="36" t="str">
        <f t="shared" si="11"/>
        <v>-</v>
      </c>
      <c r="DF6" s="36">
        <f t="shared" si="11"/>
        <v>76.239999999999995</v>
      </c>
      <c r="DG6" s="35" t="str">
        <f>IF(DG7="","",IF(DG7="-","【-】","【"&amp;SUBSTITUTE(TEXT(DG7,"#,##0.00"),"-","△")&amp;"】"))</f>
        <v>【75.11】</v>
      </c>
      <c r="DH6" s="36" t="str">
        <f>IF(DH7="",NA(),DH7)</f>
        <v>-</v>
      </c>
      <c r="DI6" s="36" t="str">
        <f t="shared" ref="DI6:DQ6" si="12">IF(DI7="",NA(),DI7)</f>
        <v>-</v>
      </c>
      <c r="DJ6" s="36" t="str">
        <f t="shared" si="12"/>
        <v>-</v>
      </c>
      <c r="DK6" s="36" t="str">
        <f t="shared" si="12"/>
        <v>-</v>
      </c>
      <c r="DL6" s="35">
        <f t="shared" si="12"/>
        <v>0</v>
      </c>
      <c r="DM6" s="36" t="str">
        <f t="shared" si="12"/>
        <v>-</v>
      </c>
      <c r="DN6" s="36" t="str">
        <f t="shared" si="12"/>
        <v>-</v>
      </c>
      <c r="DO6" s="36" t="str">
        <f t="shared" si="12"/>
        <v>-</v>
      </c>
      <c r="DP6" s="36" t="str">
        <f t="shared" si="12"/>
        <v>-</v>
      </c>
      <c r="DQ6" s="36">
        <f t="shared" si="12"/>
        <v>31.44</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10.78</v>
      </c>
      <c r="EC6" s="35" t="str">
        <f>IF(EC7="","",IF(EC7="-","【-】","【"&amp;SUBSTITUTE(TEXT(EC7,"#,##0.00"),"-","△")&amp;"】"))</f>
        <v>【17.19】</v>
      </c>
      <c r="ED6" s="36" t="str">
        <f>IF(ED7="",NA(),ED7)</f>
        <v>-</v>
      </c>
      <c r="EE6" s="36" t="str">
        <f t="shared" ref="EE6:EM6" si="14">IF(EE7="",NA(),EE7)</f>
        <v>-</v>
      </c>
      <c r="EF6" s="36" t="str">
        <f t="shared" si="14"/>
        <v>-</v>
      </c>
      <c r="EG6" s="36" t="str">
        <f t="shared" si="14"/>
        <v>-</v>
      </c>
      <c r="EH6" s="36">
        <f t="shared" si="14"/>
        <v>0.06</v>
      </c>
      <c r="EI6" s="36" t="str">
        <f t="shared" si="14"/>
        <v>-</v>
      </c>
      <c r="EJ6" s="36" t="str">
        <f t="shared" si="14"/>
        <v>-</v>
      </c>
      <c r="EK6" s="36" t="str">
        <f t="shared" si="14"/>
        <v>-</v>
      </c>
      <c r="EL6" s="36" t="str">
        <f t="shared" si="14"/>
        <v>-</v>
      </c>
      <c r="EM6" s="36">
        <f t="shared" si="14"/>
        <v>0.26</v>
      </c>
      <c r="EN6" s="35" t="str">
        <f>IF(EN7="","",IF(EN7="-","【-】","【"&amp;SUBSTITUTE(TEXT(EN7,"#,##0.00"),"-","△")&amp;"】"))</f>
        <v>【0.79】</v>
      </c>
    </row>
    <row r="7" spans="1:144" s="37" customFormat="1" x14ac:dyDescent="0.15">
      <c r="A7" s="29"/>
      <c r="B7" s="38">
        <v>2020</v>
      </c>
      <c r="C7" s="38">
        <v>152129</v>
      </c>
      <c r="D7" s="38">
        <v>46</v>
      </c>
      <c r="E7" s="38">
        <v>1</v>
      </c>
      <c r="F7" s="38">
        <v>0</v>
      </c>
      <c r="G7" s="38">
        <v>5</v>
      </c>
      <c r="H7" s="38" t="s">
        <v>92</v>
      </c>
      <c r="I7" s="38" t="s">
        <v>93</v>
      </c>
      <c r="J7" s="38" t="s">
        <v>94</v>
      </c>
      <c r="K7" s="38" t="s">
        <v>95</v>
      </c>
      <c r="L7" s="38" t="s">
        <v>96</v>
      </c>
      <c r="M7" s="38" t="s">
        <v>97</v>
      </c>
      <c r="N7" s="39" t="s">
        <v>98</v>
      </c>
      <c r="O7" s="39">
        <v>37.44</v>
      </c>
      <c r="P7" s="39">
        <v>14.92</v>
      </c>
      <c r="Q7" s="39">
        <v>2650</v>
      </c>
      <c r="R7" s="39">
        <v>58238</v>
      </c>
      <c r="S7" s="39">
        <v>1174.17</v>
      </c>
      <c r="T7" s="39">
        <v>49.6</v>
      </c>
      <c r="U7" s="39">
        <v>8625</v>
      </c>
      <c r="V7" s="39">
        <v>27.77</v>
      </c>
      <c r="W7" s="39">
        <v>310.58999999999997</v>
      </c>
      <c r="X7" s="39" t="s">
        <v>98</v>
      </c>
      <c r="Y7" s="39" t="s">
        <v>98</v>
      </c>
      <c r="Z7" s="39" t="s">
        <v>98</v>
      </c>
      <c r="AA7" s="39" t="s">
        <v>98</v>
      </c>
      <c r="AB7" s="39">
        <v>102.8</v>
      </c>
      <c r="AC7" s="39" t="s">
        <v>98</v>
      </c>
      <c r="AD7" s="39" t="s">
        <v>98</v>
      </c>
      <c r="AE7" s="39" t="s">
        <v>98</v>
      </c>
      <c r="AF7" s="39" t="s">
        <v>98</v>
      </c>
      <c r="AG7" s="39">
        <v>103.57</v>
      </c>
      <c r="AH7" s="39">
        <v>102.33</v>
      </c>
      <c r="AI7" s="39" t="s">
        <v>98</v>
      </c>
      <c r="AJ7" s="39" t="s">
        <v>98</v>
      </c>
      <c r="AK7" s="39" t="s">
        <v>98</v>
      </c>
      <c r="AL7" s="39" t="s">
        <v>98</v>
      </c>
      <c r="AM7" s="39">
        <v>0</v>
      </c>
      <c r="AN7" s="39" t="s">
        <v>98</v>
      </c>
      <c r="AO7" s="39" t="s">
        <v>98</v>
      </c>
      <c r="AP7" s="39" t="s">
        <v>98</v>
      </c>
      <c r="AQ7" s="39" t="s">
        <v>98</v>
      </c>
      <c r="AR7" s="39">
        <v>5.78</v>
      </c>
      <c r="AS7" s="39">
        <v>31.02</v>
      </c>
      <c r="AT7" s="39" t="s">
        <v>98</v>
      </c>
      <c r="AU7" s="39" t="s">
        <v>98</v>
      </c>
      <c r="AV7" s="39" t="s">
        <v>98</v>
      </c>
      <c r="AW7" s="39" t="s">
        <v>98</v>
      </c>
      <c r="AX7" s="39">
        <v>21.52</v>
      </c>
      <c r="AY7" s="39" t="s">
        <v>98</v>
      </c>
      <c r="AZ7" s="39" t="s">
        <v>98</v>
      </c>
      <c r="BA7" s="39" t="s">
        <v>98</v>
      </c>
      <c r="BB7" s="39" t="s">
        <v>98</v>
      </c>
      <c r="BC7" s="39">
        <v>92.24</v>
      </c>
      <c r="BD7" s="39">
        <v>186.73</v>
      </c>
      <c r="BE7" s="39" t="s">
        <v>98</v>
      </c>
      <c r="BF7" s="39" t="s">
        <v>98</v>
      </c>
      <c r="BG7" s="39" t="s">
        <v>98</v>
      </c>
      <c r="BH7" s="39" t="s">
        <v>98</v>
      </c>
      <c r="BI7" s="39">
        <v>1320.29</v>
      </c>
      <c r="BJ7" s="39" t="s">
        <v>98</v>
      </c>
      <c r="BK7" s="39" t="s">
        <v>98</v>
      </c>
      <c r="BL7" s="39" t="s">
        <v>98</v>
      </c>
      <c r="BM7" s="39" t="s">
        <v>98</v>
      </c>
      <c r="BN7" s="39">
        <v>1546.97</v>
      </c>
      <c r="BO7" s="39">
        <v>1187.5</v>
      </c>
      <c r="BP7" s="39" t="s">
        <v>98</v>
      </c>
      <c r="BQ7" s="39" t="s">
        <v>98</v>
      </c>
      <c r="BR7" s="39" t="s">
        <v>98</v>
      </c>
      <c r="BS7" s="39" t="s">
        <v>98</v>
      </c>
      <c r="BT7" s="39">
        <v>52.75</v>
      </c>
      <c r="BU7" s="39" t="s">
        <v>98</v>
      </c>
      <c r="BV7" s="39" t="s">
        <v>98</v>
      </c>
      <c r="BW7" s="39" t="s">
        <v>98</v>
      </c>
      <c r="BX7" s="39" t="s">
        <v>98</v>
      </c>
      <c r="BY7" s="39">
        <v>51.1</v>
      </c>
      <c r="BZ7" s="39">
        <v>58.9</v>
      </c>
      <c r="CA7" s="39" t="s">
        <v>98</v>
      </c>
      <c r="CB7" s="39" t="s">
        <v>98</v>
      </c>
      <c r="CC7" s="39" t="s">
        <v>98</v>
      </c>
      <c r="CD7" s="39" t="s">
        <v>98</v>
      </c>
      <c r="CE7" s="39">
        <v>275.49</v>
      </c>
      <c r="CF7" s="39" t="s">
        <v>98</v>
      </c>
      <c r="CG7" s="39" t="s">
        <v>98</v>
      </c>
      <c r="CH7" s="39" t="s">
        <v>98</v>
      </c>
      <c r="CI7" s="39" t="s">
        <v>98</v>
      </c>
      <c r="CJ7" s="39">
        <v>269.64</v>
      </c>
      <c r="CK7" s="39">
        <v>281.77</v>
      </c>
      <c r="CL7" s="39" t="s">
        <v>98</v>
      </c>
      <c r="CM7" s="39" t="s">
        <v>98</v>
      </c>
      <c r="CN7" s="39" t="s">
        <v>98</v>
      </c>
      <c r="CO7" s="39" t="s">
        <v>98</v>
      </c>
      <c r="CP7" s="39">
        <v>74.22</v>
      </c>
      <c r="CQ7" s="39" t="s">
        <v>98</v>
      </c>
      <c r="CR7" s="39" t="s">
        <v>98</v>
      </c>
      <c r="CS7" s="39" t="s">
        <v>98</v>
      </c>
      <c r="CT7" s="39" t="s">
        <v>98</v>
      </c>
      <c r="CU7" s="39">
        <v>54.14</v>
      </c>
      <c r="CV7" s="39">
        <v>50.55</v>
      </c>
      <c r="CW7" s="39" t="s">
        <v>98</v>
      </c>
      <c r="CX7" s="39" t="s">
        <v>98</v>
      </c>
      <c r="CY7" s="39" t="s">
        <v>98</v>
      </c>
      <c r="CZ7" s="39" t="s">
        <v>98</v>
      </c>
      <c r="DA7" s="39">
        <v>55.2</v>
      </c>
      <c r="DB7" s="39" t="s">
        <v>98</v>
      </c>
      <c r="DC7" s="39" t="s">
        <v>98</v>
      </c>
      <c r="DD7" s="39" t="s">
        <v>98</v>
      </c>
      <c r="DE7" s="39" t="s">
        <v>98</v>
      </c>
      <c r="DF7" s="39">
        <v>76.239999999999995</v>
      </c>
      <c r="DG7" s="39">
        <v>75.11</v>
      </c>
      <c r="DH7" s="39" t="s">
        <v>98</v>
      </c>
      <c r="DI7" s="39" t="s">
        <v>98</v>
      </c>
      <c r="DJ7" s="39" t="s">
        <v>98</v>
      </c>
      <c r="DK7" s="39" t="s">
        <v>98</v>
      </c>
      <c r="DL7" s="39">
        <v>0</v>
      </c>
      <c r="DM7" s="39" t="s">
        <v>98</v>
      </c>
      <c r="DN7" s="39" t="s">
        <v>98</v>
      </c>
      <c r="DO7" s="39" t="s">
        <v>98</v>
      </c>
      <c r="DP7" s="39" t="s">
        <v>98</v>
      </c>
      <c r="DQ7" s="39">
        <v>31.44</v>
      </c>
      <c r="DR7" s="39">
        <v>33.25</v>
      </c>
      <c r="DS7" s="39" t="s">
        <v>98</v>
      </c>
      <c r="DT7" s="39" t="s">
        <v>98</v>
      </c>
      <c r="DU7" s="39" t="s">
        <v>98</v>
      </c>
      <c r="DV7" s="39" t="s">
        <v>98</v>
      </c>
      <c r="DW7" s="39">
        <v>0</v>
      </c>
      <c r="DX7" s="39" t="s">
        <v>98</v>
      </c>
      <c r="DY7" s="39" t="s">
        <v>98</v>
      </c>
      <c r="DZ7" s="39" t="s">
        <v>98</v>
      </c>
      <c r="EA7" s="39" t="s">
        <v>98</v>
      </c>
      <c r="EB7" s="39">
        <v>10.78</v>
      </c>
      <c r="EC7" s="39">
        <v>17.190000000000001</v>
      </c>
      <c r="ED7" s="39" t="s">
        <v>98</v>
      </c>
      <c r="EE7" s="39" t="s">
        <v>98</v>
      </c>
      <c r="EF7" s="39" t="s">
        <v>98</v>
      </c>
      <c r="EG7" s="39" t="s">
        <v>98</v>
      </c>
      <c r="EH7" s="39">
        <v>0.06</v>
      </c>
      <c r="EI7" s="39" t="s">
        <v>98</v>
      </c>
      <c r="EJ7" s="39" t="s">
        <v>98</v>
      </c>
      <c r="EK7" s="39" t="s">
        <v>98</v>
      </c>
      <c r="EL7" s="39" t="s">
        <v>98</v>
      </c>
      <c r="EM7" s="39">
        <v>0.26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2022-01-20T11:00:29Z</cp:lastPrinted>
  <dcterms:created xsi:type="dcterms:W3CDTF">2021-12-03T06:48:06Z</dcterms:created>
  <dcterms:modified xsi:type="dcterms:W3CDTF">2023-06-29T06:26:37Z</dcterms:modified>
  <cp:category/>
</cp:coreProperties>
</file>