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6_2_企画財政課調査関係\【127〆】公営企業に係る経営比較分析表(令和元年度)の分析等について\提出\"/>
    </mc:Choice>
  </mc:AlternateContent>
  <workbookProtection workbookAlgorithmName="SHA-512" workbookHashValue="wo4JQACeqmV4P62BzpLEGYvZX1kbFbQE6VXVgiL4vZnEZjhq6O8zJpE8lzlVFRdhIG7v/iq3OEAf80EekroitA==" workbookSaltValue="rOz46KoNKgGpIz4kb10rf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<sst xmlns="http://schemas.openxmlformats.org/spreadsheetml/2006/main" count="233" uniqueCount="118">
  <si>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</si>
  <si>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</si>
  <si>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</si>
  <si>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</si>
  <si>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</si>
  <si>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</si>
  <si>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</si>
  <si>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</si>
  <si>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</si>
  <si>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</si>
  <si>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</si>
  <si>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</si>
  <si>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</si>
  <si>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</si>
  <si>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</si>
  <si>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</si>
  <si>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</si>
  <si>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</si>
  <si>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</si>
  <si>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</si>
  <si>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</si>
  <si>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</si>
  <si>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</si>
  <si>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</si>
  <si>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</si>
  <si>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</si>
  <si>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</si>
  <si>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</si>
  <si>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</si>
  <si>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</si>
  <si>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</si>
  <si>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</si>
  <si>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</si>
  <si>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</si>
  <si>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</si>
  <si>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</si>
  <si>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</si>
  <si>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</si>
  <si>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</si>
  <si>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</si>
  <si>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</si>
  <si>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</si>
  <si>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</si>
  <si>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</si>
  <si>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</si>
  <si>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</si>
  <si>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</si>
  <si>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</si>
  <si>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</si>
  <si>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</si>
  <si>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</si>
  <si>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</si>
  <si>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</si>
  <si>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</si>
  <si>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</si>
  <si>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</si>
  <si>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</si>
  <si>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</si>
  <si>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</si>
  <si>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</si>
  <si>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</si>
  <si>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</si>
  <si>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</si>
  <si>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</si>
  <si>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</si>
  <si>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</si>
  <si>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</si>
  <si>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</si>
  <si>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</si>
  <si>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</si>
  <si>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</si>
  <si>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</si>
  <si>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</si>
  <si>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</si>
  <si>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</si>
  <si>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</si>
  <si>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</si>
  <si>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</si>
  <si>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</si>
  <si>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</si>
  <si>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</si>
  <si>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</si>
  <si>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</si>
  <si>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</si>
  <si>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</si>
  <si>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</si>
  <si>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</si>
  <si>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</si>
  <si>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</si>
  <si>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</si>
  <si>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</si>
  <si>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</si>
  <si>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</si>
  <si>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</si>
  <si>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</si>
  <si>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</si>
  <si>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</si>
  <si>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</si>
  <si>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</si>
  <si>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</si>
  <si>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</si>
  <si>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</si>
  <si>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</si>
  <si>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</si>
  <si>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</si>
  <si>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</si>
  <si>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</si>
  <si>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</si>
  <si>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</si>
  <si>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</si>
  <si>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</si>
  <si>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</si>
  <si>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</si>
  <si>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</si>
  <si>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</si>
  <si>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③管路更新率は、類似団体平均値、全国平均より低下傾向にある。これは、管路更新に先立って、上水道事業への統合整備を優先させたことによるものである。</t>
    <rPh sb="1" eb="3">
      <t>カンロ</t>
    </rPh>
    <rPh sb="3" eb="5">
      <t>コウシン</t>
    </rPh>
    <rPh sb="5" eb="6">
      <t>リツ</t>
    </rPh>
    <rPh sb="8" eb="10">
      <t>ルイジ</t>
    </rPh>
    <rPh sb="10" eb="12">
      <t>ダンタイ</t>
    </rPh>
    <rPh sb="12" eb="15">
      <t>ヘイキンチ</t>
    </rPh>
    <rPh sb="16" eb="18">
      <t>ゼンコク</t>
    </rPh>
    <rPh sb="18" eb="20">
      <t>ヘイキン</t>
    </rPh>
    <rPh sb="22" eb="24">
      <t>テイカ</t>
    </rPh>
    <rPh sb="24" eb="26">
      <t>ケイコウ</t>
    </rPh>
    <rPh sb="34" eb="36">
      <t>カンロ</t>
    </rPh>
    <rPh sb="36" eb="38">
      <t>コウシン</t>
    </rPh>
    <rPh sb="39" eb="41">
      <t>サキダ</t>
    </rPh>
    <rPh sb="44" eb="47">
      <t>ジョウスイドウ</t>
    </rPh>
    <rPh sb="47" eb="49">
      <t>ジギョウ</t>
    </rPh>
    <rPh sb="51" eb="53">
      <t>トウゴウ</t>
    </rPh>
    <rPh sb="53" eb="55">
      <t>セイビ</t>
    </rPh>
    <rPh sb="56" eb="58">
      <t>ユウセン</t>
    </rPh>
    <phoneticPr fontId="4"/>
  </si>
  <si>
    <t>地理的条件等から、簡易水道事業単独では採算性のある事業経営は難しいと思われるが、上水道事業と併せ、令和２年度からの上下水道事業審議会において経営における課題の抽出と対応策についてを協議し、実効性ある経営戦略への見直しを図り、計画に則った取組を着実に進めていく必要がある。</t>
    <rPh sb="0" eb="3">
      <t>チリテキ</t>
    </rPh>
    <rPh sb="3" eb="5">
      <t>ジョウケン</t>
    </rPh>
    <rPh sb="5" eb="6">
      <t>トウ</t>
    </rPh>
    <rPh sb="9" eb="11">
      <t>カンイ</t>
    </rPh>
    <rPh sb="11" eb="13">
      <t>スイドウ</t>
    </rPh>
    <rPh sb="13" eb="15">
      <t>ジギョウ</t>
    </rPh>
    <rPh sb="15" eb="17">
      <t>タンドク</t>
    </rPh>
    <rPh sb="19" eb="22">
      <t>サイサンセイ</t>
    </rPh>
    <rPh sb="25" eb="27">
      <t>ジギョウ</t>
    </rPh>
    <rPh sb="27" eb="29">
      <t>ケイエイ</t>
    </rPh>
    <rPh sb="30" eb="31">
      <t>ムズカ</t>
    </rPh>
    <rPh sb="34" eb="35">
      <t>オモ</t>
    </rPh>
    <rPh sb="40" eb="43">
      <t>ジョウスイドウ</t>
    </rPh>
    <rPh sb="43" eb="45">
      <t>ジギョウ</t>
    </rPh>
    <rPh sb="46" eb="47">
      <t>アワ</t>
    </rPh>
    <rPh sb="49" eb="51">
      <t>レイワ</t>
    </rPh>
    <rPh sb="52" eb="54">
      <t>ネンド</t>
    </rPh>
    <rPh sb="57" eb="59">
      <t>ジョウゲ</t>
    </rPh>
    <rPh sb="59" eb="61">
      <t>スイドウ</t>
    </rPh>
    <rPh sb="61" eb="63">
      <t>ジギョウ</t>
    </rPh>
    <rPh sb="63" eb="66">
      <t>シンギカイ</t>
    </rPh>
    <rPh sb="70" eb="72">
      <t>ケイエイ</t>
    </rPh>
    <rPh sb="76" eb="78">
      <t>カダイ</t>
    </rPh>
    <rPh sb="79" eb="81">
      <t>チュウシュツ</t>
    </rPh>
    <rPh sb="82" eb="84">
      <t>タイオウ</t>
    </rPh>
    <rPh sb="84" eb="85">
      <t>サク</t>
    </rPh>
    <rPh sb="90" eb="92">
      <t>キョウギ</t>
    </rPh>
    <rPh sb="94" eb="97">
      <t>ジッコウセイ</t>
    </rPh>
    <rPh sb="99" eb="101">
      <t>ケイエイ</t>
    </rPh>
    <rPh sb="101" eb="103">
      <t>センリャク</t>
    </rPh>
    <rPh sb="105" eb="107">
      <t>ミナオ</t>
    </rPh>
    <rPh sb="109" eb="110">
      <t>ハカ</t>
    </rPh>
    <rPh sb="112" eb="114">
      <t>ケイカク</t>
    </rPh>
    <rPh sb="115" eb="116">
      <t>ノット</t>
    </rPh>
    <rPh sb="118" eb="120">
      <t>トリクミ</t>
    </rPh>
    <rPh sb="121" eb="123">
      <t>チャクジツ</t>
    </rPh>
    <rPh sb="124" eb="125">
      <t>スス</t>
    </rPh>
    <rPh sb="129" eb="131">
      <t>ヒツヨウ</t>
    </rPh>
    <phoneticPr fontId="4"/>
  </si>
  <si>
    <t>山間部、沿岸部を中心とする簡易水道区域の地理的条件と人口減少等社会要因とが相まって、いずれの指標も類似団体平均値、全国平均値より悪化傾向にある。中でも、⑥給水原価と⑧有収率は平均値から大きく乖離しているため、有収率低下原因の特定と対策が急務である。
なお、①収益的収支比率において、平成29年度比率が急減するのは、簡易水道統合事業の企業債償還が開始されたことに起因するもので、経営の効率性の観点からはマイナス要因とはならないものである。</t>
    <rPh sb="0" eb="3">
      <t>サンカンブ</t>
    </rPh>
    <rPh sb="4" eb="6">
      <t>エンガン</t>
    </rPh>
    <rPh sb="6" eb="7">
      <t>ブ</t>
    </rPh>
    <rPh sb="8" eb="10">
      <t>チュウシン</t>
    </rPh>
    <rPh sb="13" eb="15">
      <t>カンイ</t>
    </rPh>
    <rPh sb="15" eb="17">
      <t>スイドウ</t>
    </rPh>
    <rPh sb="17" eb="19">
      <t>クイキ</t>
    </rPh>
    <rPh sb="20" eb="23">
      <t>チリテキ</t>
    </rPh>
    <rPh sb="23" eb="25">
      <t>ジョウケン</t>
    </rPh>
    <rPh sb="26" eb="28">
      <t>ジンコウ</t>
    </rPh>
    <rPh sb="28" eb="30">
      <t>ゲンショウ</t>
    </rPh>
    <rPh sb="30" eb="31">
      <t>トウ</t>
    </rPh>
    <rPh sb="31" eb="33">
      <t>シャカイ</t>
    </rPh>
    <rPh sb="33" eb="35">
      <t>ヨウイン</t>
    </rPh>
    <rPh sb="37" eb="38">
      <t>アイ</t>
    </rPh>
    <rPh sb="46" eb="48">
      <t>シヒョウ</t>
    </rPh>
    <rPh sb="49" eb="51">
      <t>ルイジ</t>
    </rPh>
    <rPh sb="51" eb="53">
      <t>ダンタイ</t>
    </rPh>
    <rPh sb="53" eb="56">
      <t>ヘイキンチ</t>
    </rPh>
    <rPh sb="57" eb="59">
      <t>ゼンコク</t>
    </rPh>
    <rPh sb="59" eb="62">
      <t>ヘイキンチ</t>
    </rPh>
    <rPh sb="64" eb="66">
      <t>アッカ</t>
    </rPh>
    <rPh sb="66" eb="68">
      <t>ケイコウ</t>
    </rPh>
    <rPh sb="72" eb="73">
      <t>ナカ</t>
    </rPh>
    <rPh sb="77" eb="79">
      <t>キュウスイ</t>
    </rPh>
    <rPh sb="79" eb="81">
      <t>ゲンカ</t>
    </rPh>
    <rPh sb="83" eb="86">
      <t>ユウシュウリツ</t>
    </rPh>
    <rPh sb="87" eb="90">
      <t>ヘイキンチ</t>
    </rPh>
    <rPh sb="92" eb="93">
      <t>オオ</t>
    </rPh>
    <rPh sb="95" eb="97">
      <t>カイリ</t>
    </rPh>
    <rPh sb="104" eb="107">
      <t>ユウシュウリツ</t>
    </rPh>
    <rPh sb="107" eb="109">
      <t>テイカ</t>
    </rPh>
    <rPh sb="109" eb="111">
      <t>ゲンイン</t>
    </rPh>
    <rPh sb="112" eb="114">
      <t>トクテイ</t>
    </rPh>
    <rPh sb="115" eb="117">
      <t>タイサク</t>
    </rPh>
    <rPh sb="118" eb="120">
      <t>キュウム</t>
    </rPh>
    <rPh sb="129" eb="132">
      <t>シュウエキテキ</t>
    </rPh>
    <rPh sb="132" eb="134">
      <t>シュウシ</t>
    </rPh>
    <rPh sb="134" eb="136">
      <t>ヒリツ</t>
    </rPh>
    <rPh sb="141" eb="143">
      <t>ヘイセイ</t>
    </rPh>
    <rPh sb="145" eb="147">
      <t>ネンド</t>
    </rPh>
    <rPh sb="147" eb="149">
      <t>ヒリツ</t>
    </rPh>
    <rPh sb="157" eb="159">
      <t>カンイ</t>
    </rPh>
    <rPh sb="159" eb="161">
      <t>スイドウ</t>
    </rPh>
    <rPh sb="161" eb="163">
      <t>トウゴウ</t>
    </rPh>
    <rPh sb="163" eb="165">
      <t>ジギョウ</t>
    </rPh>
    <rPh sb="166" eb="168">
      <t>キギョウ</t>
    </rPh>
    <rPh sb="168" eb="169">
      <t>サイ</t>
    </rPh>
    <rPh sb="169" eb="171">
      <t>ショウカン</t>
    </rPh>
    <rPh sb="172" eb="174">
      <t>カイシ</t>
    </rPh>
    <rPh sb="180" eb="182">
      <t>キイン</t>
    </rPh>
    <rPh sb="188" eb="190">
      <t>ケイエイ</t>
    </rPh>
    <rPh sb="191" eb="194">
      <t>コウリツセイ</t>
    </rPh>
    <rPh sb="195" eb="197">
      <t>カンテン</t>
    </rPh>
    <rPh sb="204" eb="20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</si>
</sst>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0.49</c:v>
                </c:pt>
                <c:pt idx="1">
                  <c:v>0.01</c:v>
                </c:pt>
                <c:pt idx="2">
                  <c:v>0.05</c:v>
                </c:pt>
                <c:pt idx="3">
                  <c:v>0.15</c:v>
                </c:pt>
                <c:pt idx="4">
                  <c:v>0.27</c:v>
                </c:pt>
              </c:numCache>
            </c:numRef>
          </c:val>
          <c:extLst>
            <c:ext xmlns:c16="http://schemas.microsoft.com/office/drawing/2014/chart" uri="{C3380CC4-5D6E-409C-BE32-E72D297353CC}">
              <c16:uniqueId val="{00000000-04CF-477D-9195-0F58577E2F8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0.96</c:v>
                </c:pt>
                <c:pt idx="3">
                  <c:v>0.65</c:v>
                </c:pt>
                <c:pt idx="4">
                  <c:v>0.52</c:v>
                </c:pt>
              </c:numCache>
            </c:numRef>
          </c:val>
          <c:smooth val="0"/>
          <c:extLst>
            <c:ext xmlns:c16="http://schemas.microsoft.com/office/drawing/2014/chart" uri="{C3380CC4-5D6E-409C-BE32-E72D297353CC}">
              <c16:uniqueId val="{00000001-04CF-477D-9195-0F58577E2F8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80.95</c:v>
                </c:pt>
                <c:pt idx="1">
                  <c:v>69.34</c:v>
                </c:pt>
                <c:pt idx="2">
                  <c:v>68.48</c:v>
                </c:pt>
                <c:pt idx="3">
                  <c:v>61.98</c:v>
                </c:pt>
                <c:pt idx="4">
                  <c:v>62.67</c:v>
                </c:pt>
              </c:numCache>
            </c:numRef>
          </c:val>
          <c:extLst>
            <c:ext xmlns:c16="http://schemas.microsoft.com/office/drawing/2014/chart" uri="{C3380CC4-5D6E-409C-BE32-E72D297353CC}">
              <c16:uniqueId val="{00000000-4D26-4B90-8371-9525C6F8F4C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56.65</c:v>
                </c:pt>
                <c:pt idx="3">
                  <c:v>56.41</c:v>
                </c:pt>
                <c:pt idx="4">
                  <c:v>54.9</c:v>
                </c:pt>
              </c:numCache>
            </c:numRef>
          </c:val>
          <c:smooth val="0"/>
          <c:extLst>
            <c:ext xmlns:c16="http://schemas.microsoft.com/office/drawing/2014/chart" uri="{C3380CC4-5D6E-409C-BE32-E72D297353CC}">
              <c16:uniqueId val="{00000001-4D26-4B90-8371-9525C6F8F4C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57.86</c:v>
                </c:pt>
                <c:pt idx="1">
                  <c:v>57.02</c:v>
                </c:pt>
                <c:pt idx="2">
                  <c:v>56.68</c:v>
                </c:pt>
                <c:pt idx="3">
                  <c:v>61.61</c:v>
                </c:pt>
                <c:pt idx="4">
                  <c:v>57.09</c:v>
                </c:pt>
              </c:numCache>
            </c:numRef>
          </c:val>
          <c:extLst>
            <c:ext xmlns:c16="http://schemas.microsoft.com/office/drawing/2014/chart" uri="{C3380CC4-5D6E-409C-BE32-E72D297353CC}">
              <c16:uniqueId val="{00000000-9BF9-470C-B6E4-97627A56252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76.13</c:v>
                </c:pt>
                <c:pt idx="3">
                  <c:v>75.12</c:v>
                </c:pt>
                <c:pt idx="4">
                  <c:v>74.27</c:v>
                </c:pt>
              </c:numCache>
            </c:numRef>
          </c:val>
          <c:smooth val="0"/>
          <c:extLst>
            <c:ext xmlns:c16="http://schemas.microsoft.com/office/drawing/2014/chart" uri="{C3380CC4-5D6E-409C-BE32-E72D297353CC}">
              <c16:uniqueId val="{00000001-9BF9-470C-B6E4-97627A56252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78.33</c:v>
                </c:pt>
                <c:pt idx="1">
                  <c:v>77.599999999999994</c:v>
                </c:pt>
                <c:pt idx="2">
                  <c:v>69.03</c:v>
                </c:pt>
                <c:pt idx="3">
                  <c:v>66.06</c:v>
                </c:pt>
                <c:pt idx="4">
                  <c:v>68.14</c:v>
                </c:pt>
              </c:numCache>
            </c:numRef>
          </c:val>
          <c:extLst>
            <c:ext xmlns:c16="http://schemas.microsoft.com/office/drawing/2014/chart" uri="{C3380CC4-5D6E-409C-BE32-E72D297353CC}">
              <c16:uniqueId val="{00000000-43F0-4EB9-8705-A99C3AE45EB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73.959999999999994</c:v>
                </c:pt>
                <c:pt idx="3">
                  <c:v>75.010000000000005</c:v>
                </c:pt>
                <c:pt idx="4">
                  <c:v>72.760000000000005</c:v>
                </c:pt>
              </c:numCache>
            </c:numRef>
          </c:val>
          <c:smooth val="0"/>
          <c:extLst>
            <c:ext xmlns:c16="http://schemas.microsoft.com/office/drawing/2014/chart" uri="{C3380CC4-5D6E-409C-BE32-E72D297353CC}">
              <c16:uniqueId val="{00000001-43F0-4EB9-8705-A99C3AE45EB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57-4CA6-A504-0BCE3D058A1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57-4CA6-A504-0BCE3D058A1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B8-48E2-8623-9974E096A9D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B8-48E2-8623-9974E096A9D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E-4687-A254-1685166D233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E-4687-A254-1685166D233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5E-4FD9-9BA1-652EE630B47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5E-4FD9-9BA1-652EE630B47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1487.08</c:v>
                </c:pt>
                <c:pt idx="1">
                  <c:v>1472.46</c:v>
                </c:pt>
                <c:pt idx="2">
                  <c:v>1572.76</c:v>
                </c:pt>
                <c:pt idx="3">
                  <c:v>1369.13</c:v>
                </c:pt>
                <c:pt idx="4">
                  <c:v>1433.29</c:v>
                </c:pt>
              </c:numCache>
            </c:numRef>
          </c:val>
          <c:extLst>
            <c:ext xmlns:c16="http://schemas.microsoft.com/office/drawing/2014/chart" uri="{C3380CC4-5D6E-409C-BE32-E72D297353CC}">
              <c16:uniqueId val="{00000000-14D4-4AE9-AFFA-1B26F49A9B1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1295.06</c:v>
                </c:pt>
                <c:pt idx="3">
                  <c:v>1168.7</c:v>
                </c:pt>
                <c:pt idx="4">
                  <c:v>1245.46</c:v>
                </c:pt>
              </c:numCache>
            </c:numRef>
          </c:val>
          <c:smooth val="0"/>
          <c:extLst>
            <c:ext xmlns:c16="http://schemas.microsoft.com/office/drawing/2014/chart" uri="{C3380CC4-5D6E-409C-BE32-E72D297353CC}">
              <c16:uniqueId val="{00000001-14D4-4AE9-AFFA-1B26F49A9B1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55.22</c:v>
                </c:pt>
                <c:pt idx="1">
                  <c:v>51.44</c:v>
                </c:pt>
                <c:pt idx="2">
                  <c:v>47.96</c:v>
                </c:pt>
                <c:pt idx="3">
                  <c:v>46.53</c:v>
                </c:pt>
                <c:pt idx="4">
                  <c:v>39.619999999999997</c:v>
                </c:pt>
              </c:numCache>
            </c:numRef>
          </c:val>
          <c:extLst>
            <c:ext xmlns:c16="http://schemas.microsoft.com/office/drawing/2014/chart" uri="{C3380CC4-5D6E-409C-BE32-E72D297353CC}">
              <c16:uniqueId val="{00000000-38AF-4E89-803F-1A125B52A75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53.29</c:v>
                </c:pt>
                <c:pt idx="3">
                  <c:v>53.59</c:v>
                </c:pt>
                <c:pt idx="4">
                  <c:v>51.08</c:v>
                </c:pt>
              </c:numCache>
            </c:numRef>
          </c:val>
          <c:smooth val="0"/>
          <c:extLst>
            <c:ext xmlns:c16="http://schemas.microsoft.com/office/drawing/2014/chart" uri="{C3380CC4-5D6E-409C-BE32-E72D297353CC}">
              <c16:uniqueId val="{00000001-38AF-4E89-803F-1A125B52A75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306.85000000000002</c:v>
                </c:pt>
                <c:pt idx="1">
                  <c:v>322.14999999999998</c:v>
                </c:pt>
                <c:pt idx="2">
                  <c:v>337.56</c:v>
                </c:pt>
                <c:pt idx="3">
                  <c:v>336.34</c:v>
                </c:pt>
                <c:pt idx="4">
                  <c:v>366.35</c:v>
                </c:pt>
              </c:numCache>
            </c:numRef>
          </c:val>
          <c:extLst>
            <c:ext xmlns:c16="http://schemas.microsoft.com/office/drawing/2014/chart" uri="{C3380CC4-5D6E-409C-BE32-E72D297353CC}">
              <c16:uniqueId val="{00000000-58C6-4B8F-8C82-28EB3D346ED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259.02</c:v>
                </c:pt>
                <c:pt idx="3">
                  <c:v>259.79000000000002</c:v>
                </c:pt>
                <c:pt idx="4">
                  <c:v>262.13</c:v>
                </c:pt>
              </c:numCache>
            </c:numRef>
          </c:val>
          <c:smooth val="0"/>
          <c:extLst>
            <c:ext xmlns:c16="http://schemas.microsoft.com/office/drawing/2014/chart" uri="{C3380CC4-5D6E-409C-BE32-E72D297353CC}">
              <c16:uniqueId val="{00000001-58C6-4B8F-8C82-28EB3D346ED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新潟県　村上市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59239</v>
      </c>
      <c r="AM8" s="51"/>
      <c r="AN8" s="51"/>
      <c r="AO8" s="51"/>
      <c r="AP8" s="51"/>
      <c r="AQ8" s="51"/>
      <c r="AR8" s="51"/>
      <c r="AS8" s="51"/>
      <c r="AT8" s="47">
        <f>データ!$S$6</f>
        <v>1174.26</v>
      </c>
      <c r="AU8" s="47"/>
      <c r="AV8" s="47"/>
      <c r="AW8" s="47"/>
      <c r="AX8" s="47"/>
      <c r="AY8" s="47"/>
      <c r="AZ8" s="47"/>
      <c r="BA8" s="47"/>
      <c r="BB8" s="47">
        <f>データ!$T$6</f>
        <v>50.45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15.41</v>
      </c>
      <c r="Q10" s="47"/>
      <c r="R10" s="47"/>
      <c r="S10" s="47"/>
      <c r="T10" s="47"/>
      <c r="U10" s="47"/>
      <c r="V10" s="47"/>
      <c r="W10" s="51">
        <f>データ!$Q$6</f>
        <v>2915</v>
      </c>
      <c r="X10" s="51"/>
      <c r="Y10" s="51"/>
      <c r="Z10" s="51"/>
      <c r="AA10" s="51"/>
      <c r="AB10" s="51"/>
      <c r="AC10" s="51"/>
      <c r="AD10" s="2"/>
      <c r="AE10" s="2"/>
      <c r="AF10" s="2"/>
      <c r="AG10" s="2"/>
      <c r="AH10" s="2"/>
      <c r="AI10" s="2"/>
      <c r="AJ10" s="2"/>
      <c r="AK10" s="2"/>
      <c r="AL10" s="51">
        <f>データ!$U$6</f>
        <v>8844</v>
      </c>
      <c r="AM10" s="51"/>
      <c r="AN10" s="51"/>
      <c r="AO10" s="51"/>
      <c r="AP10" s="51"/>
      <c r="AQ10" s="51"/>
      <c r="AR10" s="51"/>
      <c r="AS10" s="51"/>
      <c r="AT10" s="47">
        <f>データ!$V$6</f>
        <v>27.77</v>
      </c>
      <c r="AU10" s="47"/>
      <c r="AV10" s="47"/>
      <c r="AW10" s="47"/>
      <c r="AX10" s="47"/>
      <c r="AY10" s="47"/>
      <c r="AZ10" s="47"/>
      <c r="BA10" s="47"/>
      <c r="BB10" s="47">
        <f>データ!$W$6</f>
        <v>318.47000000000003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zkp4vso4hU3XkniUjgxwUQ8VFh3b34eLozH/92KIiyMd9GMene9TkurhKh2+xGGIW0qvltXm07WIscQL8q37EA==" saltValue="ftBtG/XryWPG9wo+gLMx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152129</v>
      </c>
      <c r="D6" s="34">
        <f t="shared" si="3"/>
        <v>47</v>
      </c>
      <c r="E6" s="34">
        <f t="shared" si="3"/>
        <v>1</v>
      </c>
      <c r="F6" s="34">
        <f t="shared" si="3"/>
        <v>0</v>
      </c>
      <c r="G6" s="34">
        <f t="shared" si="3"/>
        <v>0</v>
      </c>
      <c r="H6" s="34" t="str">
        <f t="shared" si="3"/>
        <v>新潟県　村上市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15.41</v>
      </c>
      <c r="Q6" s="35">
        <f t="shared" si="3"/>
        <v>2915</v>
      </c>
      <c r="R6" s="35">
        <f t="shared" si="3"/>
        <v>59239</v>
      </c>
      <c r="S6" s="35">
        <f t="shared" si="3"/>
        <v>1174.26</v>
      </c>
      <c r="T6" s="35">
        <f t="shared" si="3"/>
        <v>50.45</v>
      </c>
      <c r="U6" s="35">
        <f t="shared" si="3"/>
        <v>8844</v>
      </c>
      <c r="V6" s="35">
        <f t="shared" si="3"/>
        <v>27.77</v>
      </c>
      <c r="W6" s="35">
        <f t="shared" si="3"/>
        <v>318.47000000000003</v>
      </c>
      <c r="X6" s="36">
        <f>IF(X7="",NA(),X7)</f>
        <v>78.33</v>
      </c>
      <c r="Y6" s="36">
        <f t="shared" ref="Y6:AG6" si="4">IF(Y7="",NA(),Y7)</f>
        <v>77.599999999999994</v>
      </c>
      <c r="Z6" s="36">
        <f t="shared" si="4"/>
        <v>69.03</v>
      </c>
      <c r="AA6" s="36">
        <f t="shared" si="4"/>
        <v>66.06</v>
      </c>
      <c r="AB6" s="36">
        <f t="shared" si="4"/>
        <v>68.14</v>
      </c>
      <c r="AC6" s="36">
        <f t="shared" si="4"/>
        <v>76.02</v>
      </c>
      <c r="AD6" s="36">
        <f t="shared" si="4"/>
        <v>77.66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1487.08</v>
      </c>
      <c r="BF6" s="36">
        <f t="shared" ref="BF6:BN6" si="7">IF(BF7="",NA(),BF7)</f>
        <v>1472.46</v>
      </c>
      <c r="BG6" s="36">
        <f t="shared" si="7"/>
        <v>1572.76</v>
      </c>
      <c r="BH6" s="36">
        <f t="shared" si="7"/>
        <v>1369.13</v>
      </c>
      <c r="BI6" s="36">
        <f t="shared" si="7"/>
        <v>1433.29</v>
      </c>
      <c r="BJ6" s="36">
        <f t="shared" si="7"/>
        <v>1246.73</v>
      </c>
      <c r="BK6" s="36">
        <f t="shared" si="7"/>
        <v>1281.51</v>
      </c>
      <c r="BL6" s="36">
        <f t="shared" si="7"/>
        <v>1295.06</v>
      </c>
      <c r="BM6" s="36">
        <f t="shared" si="7"/>
        <v>1168.7</v>
      </c>
      <c r="BN6" s="36">
        <f t="shared" si="7"/>
        <v>1245.46</v>
      </c>
      <c r="BO6" s="35" t="str">
        <f>IF(BO7="","",IF(BO7="-","【-】","【"&amp;SUBSTITUTE(TEXT(BO7,"#,##0.00"),"-","△")&amp;"】"))</f>
        <v>【1,084.05】</v>
      </c>
      <c r="BP6" s="36">
        <f>IF(BP7="",NA(),BP7)</f>
        <v>55.22</v>
      </c>
      <c r="BQ6" s="36">
        <f t="shared" ref="BQ6:BY6" si="8">IF(BQ7="",NA(),BQ7)</f>
        <v>51.44</v>
      </c>
      <c r="BR6" s="36">
        <f t="shared" si="8"/>
        <v>47.96</v>
      </c>
      <c r="BS6" s="36">
        <f t="shared" si="8"/>
        <v>46.53</v>
      </c>
      <c r="BT6" s="36">
        <f t="shared" si="8"/>
        <v>39.619999999999997</v>
      </c>
      <c r="BU6" s="36">
        <f t="shared" si="8"/>
        <v>54.33</v>
      </c>
      <c r="BV6" s="36">
        <f t="shared" si="8"/>
        <v>55.02</v>
      </c>
      <c r="BW6" s="36">
        <f t="shared" si="8"/>
        <v>53.29</v>
      </c>
      <c r="BX6" s="36">
        <f t="shared" si="8"/>
        <v>53.59</v>
      </c>
      <c r="BY6" s="36">
        <f t="shared" si="8"/>
        <v>51.08</v>
      </c>
      <c r="BZ6" s="35" t="str">
        <f>IF(BZ7="","",IF(BZ7="-","【-】","【"&amp;SUBSTITUTE(TEXT(BZ7,"#,##0.00"),"-","△")&amp;"】"))</f>
        <v>【53.46】</v>
      </c>
      <c r="CA6" s="36">
        <f>IF(CA7="",NA(),CA7)</f>
        <v>306.85000000000002</v>
      </c>
      <c r="CB6" s="36">
        <f t="shared" ref="CB6:CJ6" si="9">IF(CB7="",NA(),CB7)</f>
        <v>322.14999999999998</v>
      </c>
      <c r="CC6" s="36">
        <f t="shared" si="9"/>
        <v>337.56</v>
      </c>
      <c r="CD6" s="36">
        <f t="shared" si="9"/>
        <v>336.34</v>
      </c>
      <c r="CE6" s="36">
        <f t="shared" si="9"/>
        <v>366.35</v>
      </c>
      <c r="CF6" s="36">
        <f t="shared" si="9"/>
        <v>341.05</v>
      </c>
      <c r="CG6" s="36">
        <f t="shared" si="9"/>
        <v>330.62</v>
      </c>
      <c r="CH6" s="36">
        <f t="shared" si="9"/>
        <v>259.02</v>
      </c>
      <c r="CI6" s="36">
        <f t="shared" si="9"/>
        <v>259.79000000000002</v>
      </c>
      <c r="CJ6" s="36">
        <f t="shared" si="9"/>
        <v>262.13</v>
      </c>
      <c r="CK6" s="35" t="str">
        <f>IF(CK7="","",IF(CK7="-","【-】","【"&amp;SUBSTITUTE(TEXT(CK7,"#,##0.00"),"-","△")&amp;"】"))</f>
        <v>【300.47】</v>
      </c>
      <c r="CL6" s="36">
        <f>IF(CL7="",NA(),CL7)</f>
        <v>80.95</v>
      </c>
      <c r="CM6" s="36">
        <f t="shared" ref="CM6:CU6" si="10">IF(CM7="",NA(),CM7)</f>
        <v>69.34</v>
      </c>
      <c r="CN6" s="36">
        <f t="shared" si="10"/>
        <v>68.48</v>
      </c>
      <c r="CO6" s="36">
        <f t="shared" si="10"/>
        <v>61.98</v>
      </c>
      <c r="CP6" s="36">
        <f t="shared" si="10"/>
        <v>62.67</v>
      </c>
      <c r="CQ6" s="36">
        <f t="shared" si="10"/>
        <v>59.87</v>
      </c>
      <c r="CR6" s="36">
        <f t="shared" si="10"/>
        <v>59.59</v>
      </c>
      <c r="CS6" s="36">
        <f t="shared" si="10"/>
        <v>56.65</v>
      </c>
      <c r="CT6" s="36">
        <f t="shared" si="10"/>
        <v>56.41</v>
      </c>
      <c r="CU6" s="36">
        <f t="shared" si="10"/>
        <v>54.9</v>
      </c>
      <c r="CV6" s="35" t="str">
        <f>IF(CV7="","",IF(CV7="-","【-】","【"&amp;SUBSTITUTE(TEXT(CV7,"#,##0.00"),"-","△")&amp;"】"))</f>
        <v>【54.90】</v>
      </c>
      <c r="CW6" s="36">
        <f>IF(CW7="",NA(),CW7)</f>
        <v>57.86</v>
      </c>
      <c r="CX6" s="36">
        <f t="shared" ref="CX6:DF6" si="11">IF(CX7="",NA(),CX7)</f>
        <v>57.02</v>
      </c>
      <c r="CY6" s="36">
        <f t="shared" si="11"/>
        <v>56.68</v>
      </c>
      <c r="CZ6" s="36">
        <f t="shared" si="11"/>
        <v>61.61</v>
      </c>
      <c r="DA6" s="36">
        <f t="shared" si="11"/>
        <v>57.09</v>
      </c>
      <c r="DB6" s="36">
        <f t="shared" si="11"/>
        <v>75.48</v>
      </c>
      <c r="DC6" s="36">
        <f t="shared" si="11"/>
        <v>74.64</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0.49</v>
      </c>
      <c r="EE6" s="36">
        <f t="shared" ref="EE6:EM6" si="14">IF(EE7="",NA(),EE7)</f>
        <v>0.01</v>
      </c>
      <c r="EF6" s="36">
        <f t="shared" si="14"/>
        <v>0.05</v>
      </c>
      <c r="EG6" s="36">
        <f t="shared" si="14"/>
        <v>0.15</v>
      </c>
      <c r="EH6" s="36">
        <f t="shared" si="14"/>
        <v>0.27</v>
      </c>
      <c r="EI6" s="36">
        <f t="shared" si="14"/>
        <v>0.54</v>
      </c>
      <c r="EJ6" s="36">
        <f t="shared" si="14"/>
        <v>0.43</v>
      </c>
      <c r="EK6" s="36">
        <f t="shared" si="14"/>
        <v>0.96</v>
      </c>
      <c r="EL6" s="36">
        <f t="shared" si="14"/>
        <v>0.65</v>
      </c>
      <c r="EM6" s="36">
        <f t="shared" si="14"/>
        <v>0.52</v>
      </c>
      <c r="EN6" s="35" t="str">
        <f>IF(EN7="","",IF(EN7="-","【-】","【"&amp;SUBSTITUTE(TEXT(EN7,"#,##0.00"),"-","△")&amp;"】"))</f>
        <v>【0.56】</v>
      </c>
    </row>
    <row r="7" spans="1:144" s="37" customFormat="1" x14ac:dyDescent="0.15">
      <c r="A7" s="29"/>
      <c r="B7" s="38">
        <v>2019</v>
      </c>
      <c r="C7" s="38">
        <v>152129</v>
      </c>
      <c r="D7" s="38">
        <v>47</v>
      </c>
      <c r="E7" s="38">
        <v>1</v>
      </c>
      <c r="F7" s="38">
        <v>0</v>
      </c>
      <c r="G7" s="38">
        <v>0</v>
      </c>
      <c r="H7" s="38" t="s">
        <v>96</v>
      </c>
      <c r="I7" s="38" t="s">
        <v>97</v>
      </c>
      <c r="J7" s="38" t="s">
        <v>98</v>
      </c>
      <c r="K7" s="38" t="s">
        <v>99</v>
      </c>
      <c r="L7" s="38" t="s">
        <v>100</v>
      </c>
      <c r="M7" s="38" t="s">
        <v>101</v>
      </c>
      <c r="N7" s="39" t="s">
        <v>102</v>
      </c>
      <c r="O7" s="39" t="s">
        <v>103</v>
      </c>
      <c r="P7" s="39">
        <v>15.41</v>
      </c>
      <c r="Q7" s="39">
        <v>2915</v>
      </c>
      <c r="R7" s="39">
        <v>59239</v>
      </c>
      <c r="S7" s="39">
        <v>1174.26</v>
      </c>
      <c r="T7" s="39">
        <v>50.45</v>
      </c>
      <c r="U7" s="39">
        <v>8844</v>
      </c>
      <c r="V7" s="39">
        <v>27.77</v>
      </c>
      <c r="W7" s="39">
        <v>318.47000000000003</v>
      </c>
      <c r="X7" s="39">
        <v>78.33</v>
      </c>
      <c r="Y7" s="39">
        <v>77.599999999999994</v>
      </c>
      <c r="Z7" s="39">
        <v>69.03</v>
      </c>
      <c r="AA7" s="39">
        <v>66.06</v>
      </c>
      <c r="AB7" s="39">
        <v>68.14</v>
      </c>
      <c r="AC7" s="39">
        <v>76.02</v>
      </c>
      <c r="AD7" s="39">
        <v>77.66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1487.08</v>
      </c>
      <c r="BF7" s="39">
        <v>1472.46</v>
      </c>
      <c r="BG7" s="39">
        <v>1572.76</v>
      </c>
      <c r="BH7" s="39">
        <v>1369.13</v>
      </c>
      <c r="BI7" s="39">
        <v>1433.29</v>
      </c>
      <c r="BJ7" s="39">
        <v>1246.73</v>
      </c>
      <c r="BK7" s="39">
        <v>1281.51</v>
      </c>
      <c r="BL7" s="39">
        <v>1295.06</v>
      </c>
      <c r="BM7" s="39">
        <v>1168.7</v>
      </c>
      <c r="BN7" s="39">
        <v>1245.46</v>
      </c>
      <c r="BO7" s="39">
        <v>1084.05</v>
      </c>
      <c r="BP7" s="39">
        <v>55.22</v>
      </c>
      <c r="BQ7" s="39">
        <v>51.44</v>
      </c>
      <c r="BR7" s="39">
        <v>47.96</v>
      </c>
      <c r="BS7" s="39">
        <v>46.53</v>
      </c>
      <c r="BT7" s="39">
        <v>39.619999999999997</v>
      </c>
      <c r="BU7" s="39">
        <v>54.33</v>
      </c>
      <c r="BV7" s="39">
        <v>55.02</v>
      </c>
      <c r="BW7" s="39">
        <v>53.29</v>
      </c>
      <c r="BX7" s="39">
        <v>53.59</v>
      </c>
      <c r="BY7" s="39">
        <v>51.08</v>
      </c>
      <c r="BZ7" s="39">
        <v>53.46</v>
      </c>
      <c r="CA7" s="39">
        <v>306.85000000000002</v>
      </c>
      <c r="CB7" s="39">
        <v>322.14999999999998</v>
      </c>
      <c r="CC7" s="39">
        <v>337.56</v>
      </c>
      <c r="CD7" s="39">
        <v>336.34</v>
      </c>
      <c r="CE7" s="39">
        <v>366.35</v>
      </c>
      <c r="CF7" s="39">
        <v>341.05</v>
      </c>
      <c r="CG7" s="39">
        <v>330.62</v>
      </c>
      <c r="CH7" s="39">
        <v>259.02</v>
      </c>
      <c r="CI7" s="39">
        <v>259.79000000000002</v>
      </c>
      <c r="CJ7" s="39">
        <v>262.13</v>
      </c>
      <c r="CK7" s="39">
        <v>300.47000000000003</v>
      </c>
      <c r="CL7" s="39">
        <v>80.95</v>
      </c>
      <c r="CM7" s="39">
        <v>69.34</v>
      </c>
      <c r="CN7" s="39">
        <v>68.48</v>
      </c>
      <c r="CO7" s="39">
        <v>61.98</v>
      </c>
      <c r="CP7" s="39">
        <v>62.67</v>
      </c>
      <c r="CQ7" s="39">
        <v>59.87</v>
      </c>
      <c r="CR7" s="39">
        <v>59.59</v>
      </c>
      <c r="CS7" s="39">
        <v>56.65</v>
      </c>
      <c r="CT7" s="39">
        <v>56.41</v>
      </c>
      <c r="CU7" s="39">
        <v>54.9</v>
      </c>
      <c r="CV7" s="39">
        <v>54.9</v>
      </c>
      <c r="CW7" s="39">
        <v>57.86</v>
      </c>
      <c r="CX7" s="39">
        <v>57.02</v>
      </c>
      <c r="CY7" s="39">
        <v>56.68</v>
      </c>
      <c r="CZ7" s="39">
        <v>61.61</v>
      </c>
      <c r="DA7" s="39">
        <v>57.09</v>
      </c>
      <c r="DB7" s="39">
        <v>75.48</v>
      </c>
      <c r="DC7" s="39">
        <v>74.64</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0.49</v>
      </c>
      <c r="EE7" s="39">
        <v>0.01</v>
      </c>
      <c r="EF7" s="39">
        <v>0.05</v>
      </c>
      <c r="EG7" s="39">
        <v>0.15</v>
      </c>
      <c r="EH7" s="39">
        <v>0.27</v>
      </c>
      <c r="EI7" s="39">
        <v>0.54</v>
      </c>
      <c r="EJ7" s="39">
        <v>0.43</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長谷部　淳</cp:lastModifiedBy>
  <cp:lastPrinted>2021-01-21T00:01:27Z</cp:lastPrinted>
  <dcterms:created xsi:type="dcterms:W3CDTF">2020-12-04T02:19:50Z</dcterms:created>
  <dcterms:modified xsi:type="dcterms:W3CDTF">2021-01-21T00:02:44Z</dcterms:modified>
  <cp:category/>
</cp:coreProperties>
</file>