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1_公営企業に係る経営比較分析\提出\2.15修正\"/>
    </mc:Choice>
  </mc:AlternateContent>
  <workbookProtection workbookAlgorithmName="SHA-512" workbookHashValue="5grmlrb+9mfsbD16ao/U9uGyvQOHvgug8c/unbfk3nZH4j3/1ImgcLzqJu5+IziyzX7fua2GAToL4deKeXqL8A==" workbookSaltValue="QcNXVCjvy7BTjoarQTwX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<sst xmlns="http://schemas.openxmlformats.org/spreadsheetml/2006/main" count="236" uniqueCount="119">
  <si>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</si>
  <si>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</si>
  <si>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</si>
  <si>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</si>
  <si>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</si>
  <si>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</si>
  <si>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</si>
  <si>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</si>
  <si>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</si>
  <si>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</si>
  <si>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</si>
  <si>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</si>
  <si>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</si>
  <si>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</si>
  <si>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</si>
  <si>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</si>
  <si>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</si>
  <si>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</si>
  <si>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</si>
  <si>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</si>
  <si>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</si>
  <si>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</si>
  <si>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</si>
  <si>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</si>
  <si>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</si>
  <si>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</si>
  <si>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</si>
  <si>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</si>
  <si>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</si>
  <si>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</si>
  <si>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</si>
  <si>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</si>
  <si>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</si>
  <si>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</si>
  <si>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</si>
  <si>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</si>
  <si>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</si>
  <si>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</si>
  <si>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</si>
  <si>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</si>
  <si>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</si>
  <si>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</si>
  <si>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</si>
  <si>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</si>
  <si>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</si>
  <si>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</si>
  <si>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</si>
  <si>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</si>
  <si>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</si>
  <si>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</si>
  <si>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</si>
  <si>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</si>
  <si>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</si>
  <si>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</si>
  <si>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</si>
  <si>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</si>
  <si>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</si>
  <si>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</si>
  <si>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</si>
  <si>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</si>
  <si>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</si>
  <si>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</si>
  <si>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</si>
  <si>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</si>
  <si>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</si>
  <si>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</si>
  <si>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</si>
  <si>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</si>
  <si>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</si>
  <si>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</si>
  <si>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</si>
  <si>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</si>
  <si>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</si>
  <si>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</si>
  <si>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</si>
  <si>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</si>
  <si>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</si>
  <si>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</si>
  <si>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</si>
  <si>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</si>
  <si>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</si>
  <si>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</si>
  <si>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</si>
  <si>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</si>
  <si>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</si>
  <si>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</si>
  <si>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</si>
  <si>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</si>
  <si>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</si>
  <si>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</si>
  <si>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</si>
  <si>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</si>
  <si>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</si>
  <si>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</si>
  <si>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</si>
  <si>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</si>
  <si>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</si>
  <si>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</si>
  <si>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</si>
  <si>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</si>
  <si>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</si>
  <si>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</si>
  <si>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</si>
  <si>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</si>
  <si>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</si>
  <si>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</si>
  <si>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</si>
  <si>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</si>
  <si>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</si>
  <si>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</si>
  <si>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</si>
  <si>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</si>
  <si>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</si>
  <si>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</si>
  <si>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</si>
  <si>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</si>
  <si>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・法定耐用年数を超えた管渠はなく、老朽化の度合いは低い。
・ストックマネジメント計画に基づき、リスクに対応する最小限の改築更新を行う方針であり、処理場やポンプ場等の設備の改築更新及び耐震化を実施するなど、更新需要の平準化を図っている。また、管渠・マンホール等については、下水道法に基づく点検を実施している。
</t>
    <rPh sb="41" eb="43">
      <t>ケイカク</t>
    </rPh>
    <rPh sb="44" eb="45">
      <t>モト</t>
    </rPh>
    <rPh sb="52" eb="54">
      <t>タイオウ</t>
    </rPh>
    <rPh sb="56" eb="59">
      <t>サイショウゲン</t>
    </rPh>
    <rPh sb="60" eb="62">
      <t>カイチク</t>
    </rPh>
    <rPh sb="62" eb="64">
      <t>コウシン</t>
    </rPh>
    <rPh sb="65" eb="66">
      <t>オコナ</t>
    </rPh>
    <rPh sb="67" eb="69">
      <t>ホウシン</t>
    </rPh>
    <rPh sb="73" eb="76">
      <t>ショリジョウ</t>
    </rPh>
    <rPh sb="80" eb="81">
      <t>ジョウ</t>
    </rPh>
    <rPh sb="81" eb="82">
      <t>トウ</t>
    </rPh>
    <rPh sb="83" eb="85">
      <t>セツビ</t>
    </rPh>
    <rPh sb="86" eb="88">
      <t>カイチク</t>
    </rPh>
    <rPh sb="88" eb="90">
      <t>コウシン</t>
    </rPh>
    <rPh sb="90" eb="91">
      <t>オヨ</t>
    </rPh>
    <rPh sb="92" eb="95">
      <t>タイシンカ</t>
    </rPh>
    <rPh sb="96" eb="98">
      <t>ジッシ</t>
    </rPh>
    <rPh sb="103" eb="105">
      <t>コウシン</t>
    </rPh>
    <rPh sb="105" eb="107">
      <t>ジュヨウ</t>
    </rPh>
    <rPh sb="108" eb="111">
      <t>ヘイジュンカ</t>
    </rPh>
    <rPh sb="112" eb="113">
      <t>ハカ</t>
    </rPh>
    <rPh sb="129" eb="130">
      <t>トウ</t>
    </rPh>
    <rPh sb="136" eb="139">
      <t>ゲスイドウ</t>
    </rPh>
    <rPh sb="139" eb="140">
      <t>ホウ</t>
    </rPh>
    <rPh sb="141" eb="142">
      <t>モト</t>
    </rPh>
    <rPh sb="144" eb="146">
      <t>テンケン</t>
    </rPh>
    <rPh sb="147" eb="149">
      <t>ジッシ</t>
    </rPh>
    <phoneticPr fontId="4"/>
  </si>
  <si>
    <t>・令和2年度から地方公営企業法財務規定を適用したため、平成28年度に策定した経営戦略について、法適用後の経営分析を行いながら、新たな経営戦略の策定が必要である。
・経費回収率の実態を踏まえ、今後上下水道審議会において、経営状況における課題と経営分析を図りながら、適正な料金体系を設定するため協議していくこととしている。
・施設の老朽化対策と維持管理の効率化を図るため、下水道処理区の統廃合についても検討を進める必要がある。</t>
    <rPh sb="207" eb="209">
      <t>ヒツヨウ</t>
    </rPh>
    <phoneticPr fontId="4"/>
  </si>
  <si>
    <t>・経費回収率が低くなっている要因は、使用料単価が汚水処理原価と比較して低いためであるが、汚水処理原価については、一部市街地を除き広大な行政区域に施設が点在するという地理的条件から、36.56円減少したものの類似団体と比較して高い傾向は、避けられないものとなっている。
・施設利用率が類似団体と比較して低いため、維持管理費の効率化及び適切な施設運用について努める必要がある。
・水洗化率が前年度比0.77ポイントの微増に留まり、人口減少、高齢化の進行などから下水道への接続が伸び悩んでいるため、引き続き戸別訪問など下水道接続への普及啓発活動に取り組み、水洗化率の向上を図る必要がある。</t>
    <rPh sb="95" eb="96">
      <t>エン</t>
    </rPh>
    <rPh sb="96" eb="98">
      <t>ゲンショウ</t>
    </rPh>
    <rPh sb="103" eb="105">
      <t>ルイジ</t>
    </rPh>
    <rPh sb="105" eb="107">
      <t>ダンタイ</t>
    </rPh>
    <rPh sb="108" eb="110">
      <t>ヒカク</t>
    </rPh>
    <rPh sb="118" eb="119">
      <t>サ</t>
    </rPh>
    <rPh sb="136" eb="138">
      <t>シセツ</t>
    </rPh>
    <rPh sb="138" eb="141">
      <t>リヨウリツ</t>
    </rPh>
    <rPh sb="142" eb="144">
      <t>ルイジ</t>
    </rPh>
    <rPh sb="144" eb="146">
      <t>ダンタイ</t>
    </rPh>
    <rPh sb="147" eb="149">
      <t>ヒカク</t>
    </rPh>
    <rPh sb="151" eb="152">
      <t>ヒク</t>
    </rPh>
    <rPh sb="165" eb="166">
      <t>オヨ</t>
    </rPh>
    <rPh sb="167" eb="169">
      <t>テキセツ</t>
    </rPh>
    <rPh sb="170" eb="172">
      <t>シセツ</t>
    </rPh>
    <rPh sb="172" eb="174">
      <t>ウンヨウ</t>
    </rPh>
    <rPh sb="178" eb="179">
      <t>ツト</t>
    </rPh>
    <rPh sb="195" eb="199">
      <t>ゼンネンドヒ</t>
    </rPh>
    <rPh sb="208" eb="210">
      <t>ビゾウ</t>
    </rPh>
    <rPh sb="211" eb="212">
      <t>ト</t>
    </rPh>
    <rPh sb="240" eb="241">
      <t>ナヤ</t>
    </rPh>
    <rPh sb="285" eb="286">
      <t>ハカ</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</si>
</sst>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72-4280-B9FF-5E78BC66DA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5B72-4280-B9FF-5E78BC66DA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40.119999999999997</c:v>
                </c:pt>
                <c:pt idx="1">
                  <c:v>40.98</c:v>
                </c:pt>
                <c:pt idx="2">
                  <c:v>43.2</c:v>
                </c:pt>
                <c:pt idx="3">
                  <c:v>41.42</c:v>
                </c:pt>
                <c:pt idx="4">
                  <c:v>40.44</c:v>
                </c:pt>
              </c:numCache>
            </c:numRef>
          </c:val>
          <c:extLst>
            <c:ext xmlns:c16="http://schemas.microsoft.com/office/drawing/2014/chart" uri="{C3380CC4-5D6E-409C-BE32-E72D297353CC}">
              <c16:uniqueId val="{00000000-779C-4B4F-B317-3394CCCA0D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779C-4B4F-B317-3394CCCA0D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80.81</c:v>
                </c:pt>
                <c:pt idx="1">
                  <c:v>81.25</c:v>
                </c:pt>
                <c:pt idx="2">
                  <c:v>81.900000000000006</c:v>
                </c:pt>
                <c:pt idx="3">
                  <c:v>83.78</c:v>
                </c:pt>
                <c:pt idx="4">
                  <c:v>84.55</c:v>
                </c:pt>
              </c:numCache>
            </c:numRef>
          </c:val>
          <c:extLst>
            <c:ext xmlns:c16="http://schemas.microsoft.com/office/drawing/2014/chart" uri="{C3380CC4-5D6E-409C-BE32-E72D297353CC}">
              <c16:uniqueId val="{00000000-B1FA-4494-830F-8036914B85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B1FA-4494-830F-8036914B85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80.260000000000005</c:v>
                </c:pt>
                <c:pt idx="1">
                  <c:v>75.709999999999994</c:v>
                </c:pt>
                <c:pt idx="2">
                  <c:v>81.12</c:v>
                </c:pt>
                <c:pt idx="3">
                  <c:v>99.33</c:v>
                </c:pt>
                <c:pt idx="4">
                  <c:v>88.73</c:v>
                </c:pt>
              </c:numCache>
            </c:numRef>
          </c:val>
          <c:extLst>
            <c:ext xmlns:c16="http://schemas.microsoft.com/office/drawing/2014/chart" uri="{C3380CC4-5D6E-409C-BE32-E72D297353CC}">
              <c16:uniqueId val="{00000000-2CB1-4946-BFEA-61C79F6A48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1-4946-BFEA-61C79F6A48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1-41B3-905D-AEFB9A4008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1-41B3-905D-AEFB9A4008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1-49D4-834B-D79184FB2B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1-49D4-834B-D79184FB2B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4C-4F86-969E-8F41259C96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C-4F86-969E-8F41259C96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F-466C-A849-A5FEAA14CE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F-466C-A849-A5FEAA14CE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879.53</c:v>
                </c:pt>
                <c:pt idx="1">
                  <c:v>757.62</c:v>
                </c:pt>
                <c:pt idx="2">
                  <c:v>577.35</c:v>
                </c:pt>
                <c:pt idx="3">
                  <c:v>348.87</c:v>
                </c:pt>
                <c:pt idx="4">
                  <c:v>258.14999999999998</c:v>
                </c:pt>
              </c:numCache>
            </c:numRef>
          </c:val>
          <c:extLst>
            <c:ext xmlns:c16="http://schemas.microsoft.com/office/drawing/2014/chart" uri="{C3380CC4-5D6E-409C-BE32-E72D297353CC}">
              <c16:uniqueId val="{00000000-2B38-4F03-83A4-E19E76568A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2B38-4F03-83A4-E19E76568A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72.150000000000006</c:v>
                </c:pt>
                <c:pt idx="1">
                  <c:v>65.959999999999994</c:v>
                </c:pt>
                <c:pt idx="2">
                  <c:v>61.94</c:v>
                </c:pt>
                <c:pt idx="3">
                  <c:v>56.84</c:v>
                </c:pt>
                <c:pt idx="4">
                  <c:v>59.93</c:v>
                </c:pt>
              </c:numCache>
            </c:numRef>
          </c:val>
          <c:extLst>
            <c:ext xmlns:c16="http://schemas.microsoft.com/office/drawing/2014/chart" uri="{C3380CC4-5D6E-409C-BE32-E72D297353CC}">
              <c16:uniqueId val="{00000000-87DD-448F-8A99-A7030D4E58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87DD-448F-8A99-A7030D4E58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243.2</c:v>
                </c:pt>
                <c:pt idx="1">
                  <c:v>263.56</c:v>
                </c:pt>
                <c:pt idx="2">
                  <c:v>278.55</c:v>
                </c:pt>
                <c:pt idx="3">
                  <c:v>301.38</c:v>
                </c:pt>
                <c:pt idx="4">
                  <c:v>264.82</c:v>
                </c:pt>
              </c:numCache>
            </c:numRef>
          </c:val>
          <c:extLst>
            <c:ext xmlns:c16="http://schemas.microsoft.com/office/drawing/2014/chart" uri="{C3380CC4-5D6E-409C-BE32-E72D297353CC}">
              <c16:uniqueId val="{00000000-6986-4408-A402-D7EE3E537E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6986-4408-A402-D7EE3E537E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33" sqref="CE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村上市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59239</v>
      </c>
      <c r="AM8" s="51"/>
      <c r="AN8" s="51"/>
      <c r="AO8" s="51"/>
      <c r="AP8" s="51"/>
      <c r="AQ8" s="51"/>
      <c r="AR8" s="51"/>
      <c r="AS8" s="51"/>
      <c r="AT8" s="46">
        <f>データ!T6</f>
        <v>1174.26</v>
      </c>
      <c r="AU8" s="46"/>
      <c r="AV8" s="46"/>
      <c r="AW8" s="46"/>
      <c r="AX8" s="46"/>
      <c r="AY8" s="46"/>
      <c r="AZ8" s="46"/>
      <c r="BA8" s="46"/>
      <c r="BB8" s="46">
        <f>データ!U6</f>
        <v>50.45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25.86</v>
      </c>
      <c r="Q10" s="46"/>
      <c r="R10" s="46"/>
      <c r="S10" s="46"/>
      <c r="T10" s="46"/>
      <c r="U10" s="46"/>
      <c r="V10" s="46"/>
      <c r="W10" s="46">
        <f>データ!Q6</f>
        <v>94.08</v>
      </c>
      <c r="X10" s="46"/>
      <c r="Y10" s="46"/>
      <c r="Z10" s="46"/>
      <c r="AA10" s="46"/>
      <c r="AB10" s="46"/>
      <c r="AC10" s="46"/>
      <c r="AD10" s="51">
        <f>データ!R6</f>
        <v>3190</v>
      </c>
      <c r="AE10" s="51"/>
      <c r="AF10" s="51"/>
      <c r="AG10" s="51"/>
      <c r="AH10" s="51"/>
      <c r="AI10" s="51"/>
      <c r="AJ10" s="51"/>
      <c r="AK10" s="2"/>
      <c r="AL10" s="51">
        <f>データ!V6</f>
        <v>15213</v>
      </c>
      <c r="AM10" s="51"/>
      <c r="AN10" s="51"/>
      <c r="AO10" s="51"/>
      <c r="AP10" s="51"/>
      <c r="AQ10" s="51"/>
      <c r="AR10" s="51"/>
      <c r="AS10" s="51"/>
      <c r="AT10" s="46">
        <f>データ!W6</f>
        <v>7.04</v>
      </c>
      <c r="AU10" s="46"/>
      <c r="AV10" s="46"/>
      <c r="AW10" s="46"/>
      <c r="AX10" s="46"/>
      <c r="AY10" s="46"/>
      <c r="AZ10" s="46"/>
      <c r="BA10" s="46"/>
      <c r="BB10" s="46">
        <f>データ!X6</f>
        <v>2160.94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kEhuK9ncAhFXl+uaK08vzNRAwpZHmhccBEaXB0g+drDsFGE47//h/OXdvW72tCszepX8RqmWN8Z7muwiK2yb0w==" saltValue="7wzcczcecBqSxbtxlVjC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152129</v>
      </c>
      <c r="D6" s="33">
        <f t="shared" si="3"/>
        <v>47</v>
      </c>
      <c r="E6" s="33">
        <f t="shared" si="3"/>
        <v>17</v>
      </c>
      <c r="F6" s="33">
        <f t="shared" si="3"/>
        <v>4</v>
      </c>
      <c r="G6" s="33">
        <f t="shared" si="3"/>
        <v>0</v>
      </c>
      <c r="H6" s="33" t="str">
        <f t="shared" si="3"/>
        <v>新潟県　村上市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25.86</v>
      </c>
      <c r="Q6" s="34">
        <f t="shared" si="3"/>
        <v>94.08</v>
      </c>
      <c r="R6" s="34">
        <f t="shared" si="3"/>
        <v>3190</v>
      </c>
      <c r="S6" s="34">
        <f t="shared" si="3"/>
        <v>59239</v>
      </c>
      <c r="T6" s="34">
        <f t="shared" si="3"/>
        <v>1174.26</v>
      </c>
      <c r="U6" s="34">
        <f t="shared" si="3"/>
        <v>50.45</v>
      </c>
      <c r="V6" s="34">
        <f t="shared" si="3"/>
        <v>15213</v>
      </c>
      <c r="W6" s="34">
        <f t="shared" si="3"/>
        <v>7.04</v>
      </c>
      <c r="X6" s="34">
        <f t="shared" si="3"/>
        <v>2160.94</v>
      </c>
      <c r="Y6" s="35">
        <f>IF(Y7="",NA(),Y7)</f>
        <v>80.260000000000005</v>
      </c>
      <c r="Z6" s="35">
        <f t="shared" ref="Z6:AH6" si="4">IF(Z7="",NA(),Z7)</f>
        <v>75.709999999999994</v>
      </c>
      <c r="AA6" s="35">
        <f t="shared" si="4"/>
        <v>81.12</v>
      </c>
      <c r="AB6" s="35">
        <f t="shared" si="4"/>
        <v>99.33</v>
      </c>
      <c r="AC6" s="35">
        <f t="shared" si="4"/>
        <v>88.73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879.53</v>
      </c>
      <c r="BG6" s="35">
        <f t="shared" ref="BG6:BO6" si="7">IF(BG7="",NA(),BG7)</f>
        <v>757.62</v>
      </c>
      <c r="BH6" s="35">
        <f t="shared" si="7"/>
        <v>577.35</v>
      </c>
      <c r="BI6" s="35">
        <f t="shared" si="7"/>
        <v>348.87</v>
      </c>
      <c r="BJ6" s="35">
        <f t="shared" si="7"/>
        <v>258.14999999999998</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72.150000000000006</v>
      </c>
      <c r="BR6" s="35">
        <f t="shared" ref="BR6:BZ6" si="8">IF(BR7="",NA(),BR7)</f>
        <v>65.959999999999994</v>
      </c>
      <c r="BS6" s="35">
        <f t="shared" si="8"/>
        <v>61.94</v>
      </c>
      <c r="BT6" s="35">
        <f t="shared" si="8"/>
        <v>56.84</v>
      </c>
      <c r="BU6" s="35">
        <f t="shared" si="8"/>
        <v>59.93</v>
      </c>
      <c r="BV6" s="35">
        <f t="shared" si="8"/>
        <v>76.849999999999994</v>
      </c>
      <c r="BW6" s="35">
        <f t="shared" si="8"/>
        <v>83.3</v>
      </c>
      <c r="BX6" s="35">
        <f t="shared" si="8"/>
        <v>88.16</v>
      </c>
      <c r="BY6" s="35">
        <f t="shared" si="8"/>
        <v>87.03</v>
      </c>
      <c r="BZ6" s="35">
        <f t="shared" si="8"/>
        <v>84.3</v>
      </c>
      <c r="CA6" s="34" t="str">
        <f>IF(CA7="","",IF(CA7="-","【-】","【"&amp;SUBSTITUTE(TEXT(CA7,"#,##0.00"),"-","△")&amp;"】"))</f>
        <v>【74.17】</v>
      </c>
      <c r="CB6" s="35">
        <f>IF(CB7="",NA(),CB7)</f>
        <v>243.2</v>
      </c>
      <c r="CC6" s="35">
        <f t="shared" ref="CC6:CK6" si="9">IF(CC7="",NA(),CC7)</f>
        <v>263.56</v>
      </c>
      <c r="CD6" s="35">
        <f t="shared" si="9"/>
        <v>278.55</v>
      </c>
      <c r="CE6" s="35">
        <f t="shared" si="9"/>
        <v>301.38</v>
      </c>
      <c r="CF6" s="35">
        <f t="shared" si="9"/>
        <v>264.82</v>
      </c>
      <c r="CG6" s="35">
        <f t="shared" si="9"/>
        <v>198.4</v>
      </c>
      <c r="CH6" s="35">
        <f t="shared" si="9"/>
        <v>184.56</v>
      </c>
      <c r="CI6" s="35">
        <f t="shared" si="9"/>
        <v>173.89</v>
      </c>
      <c r="CJ6" s="35">
        <f t="shared" si="9"/>
        <v>177.02</v>
      </c>
      <c r="CK6" s="35">
        <f t="shared" si="9"/>
        <v>185.47</v>
      </c>
      <c r="CL6" s="34" t="str">
        <f>IF(CL7="","",IF(CL7="-","【-】","【"&amp;SUBSTITUTE(TEXT(CL7,"#,##0.00"),"-","△")&amp;"】"))</f>
        <v>【218.56】</v>
      </c>
      <c r="CM6" s="35">
        <f>IF(CM7="",NA(),CM7)</f>
        <v>40.119999999999997</v>
      </c>
      <c r="CN6" s="35">
        <f t="shared" ref="CN6:CV6" si="10">IF(CN7="",NA(),CN7)</f>
        <v>40.98</v>
      </c>
      <c r="CO6" s="35">
        <f t="shared" si="10"/>
        <v>43.2</v>
      </c>
      <c r="CP6" s="35">
        <f t="shared" si="10"/>
        <v>41.42</v>
      </c>
      <c r="CQ6" s="35">
        <f t="shared" si="10"/>
        <v>40.44</v>
      </c>
      <c r="CR6" s="35">
        <f t="shared" si="10"/>
        <v>39.25</v>
      </c>
      <c r="CS6" s="35">
        <f t="shared" si="10"/>
        <v>43.18</v>
      </c>
      <c r="CT6" s="35">
        <f t="shared" si="10"/>
        <v>42.38</v>
      </c>
      <c r="CU6" s="35">
        <f t="shared" si="10"/>
        <v>46.17</v>
      </c>
      <c r="CV6" s="35">
        <f t="shared" si="10"/>
        <v>45.68</v>
      </c>
      <c r="CW6" s="34" t="str">
        <f>IF(CW7="","",IF(CW7="-","【-】","【"&amp;SUBSTITUTE(TEXT(CW7,"#,##0.00"),"-","△")&amp;"】"))</f>
        <v>【42.86】</v>
      </c>
      <c r="CX6" s="35">
        <f>IF(CX7="",NA(),CX7)</f>
        <v>80.81</v>
      </c>
      <c r="CY6" s="35">
        <f t="shared" ref="CY6:DG6" si="11">IF(CY7="",NA(),CY7)</f>
        <v>81.25</v>
      </c>
      <c r="CZ6" s="35">
        <f t="shared" si="11"/>
        <v>81.900000000000006</v>
      </c>
      <c r="DA6" s="35">
        <f t="shared" si="11"/>
        <v>83.78</v>
      </c>
      <c r="DB6" s="35">
        <f t="shared" si="11"/>
        <v>84.55</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152129</v>
      </c>
      <c r="D7" s="37">
        <v>47</v>
      </c>
      <c r="E7" s="37">
        <v>17</v>
      </c>
      <c r="F7" s="37">
        <v>4</v>
      </c>
      <c r="G7" s="37">
        <v>0</v>
      </c>
      <c r="H7" s="37" t="s">
        <v>98</v>
      </c>
      <c r="I7" s="37" t="s">
        <v>99</v>
      </c>
      <c r="J7" s="37" t="s">
        <v>100</v>
      </c>
      <c r="K7" s="37" t="s">
        <v>101</v>
      </c>
      <c r="L7" s="37" t="s">
        <v>102</v>
      </c>
      <c r="M7" s="37" t="s">
        <v>103</v>
      </c>
      <c r="N7" s="38" t="s">
        <v>104</v>
      </c>
      <c r="O7" s="38" t="s">
        <v>105</v>
      </c>
      <c r="P7" s="38">
        <v>25.86</v>
      </c>
      <c r="Q7" s="38">
        <v>94.08</v>
      </c>
      <c r="R7" s="38">
        <v>3190</v>
      </c>
      <c r="S7" s="38">
        <v>59239</v>
      </c>
      <c r="T7" s="38">
        <v>1174.26</v>
      </c>
      <c r="U7" s="38">
        <v>50.45</v>
      </c>
      <c r="V7" s="38">
        <v>15213</v>
      </c>
      <c r="W7" s="38">
        <v>7.04</v>
      </c>
      <c r="X7" s="38">
        <v>2160.94</v>
      </c>
      <c r="Y7" s="38">
        <v>80.260000000000005</v>
      </c>
      <c r="Z7" s="38">
        <v>75.709999999999994</v>
      </c>
      <c r="AA7" s="38">
        <v>81.12</v>
      </c>
      <c r="AB7" s="38">
        <v>99.33</v>
      </c>
      <c r="AC7" s="38">
        <v>88.73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879.53</v>
      </c>
      <c r="BG7" s="38">
        <v>757.62</v>
      </c>
      <c r="BH7" s="38">
        <v>577.35</v>
      </c>
      <c r="BI7" s="38">
        <v>348.87</v>
      </c>
      <c r="BJ7" s="38">
        <v>258.14999999999998</v>
      </c>
      <c r="BK7" s="38">
        <v>1390.86</v>
      </c>
      <c r="BL7" s="38">
        <v>1467.94</v>
      </c>
      <c r="BM7" s="38">
        <v>1144.94</v>
      </c>
      <c r="BN7" s="38">
        <v>1252.71</v>
      </c>
      <c r="BO7" s="38">
        <v>1267.3900000000001</v>
      </c>
      <c r="BP7" s="38">
        <v>1218.7</v>
      </c>
      <c r="BQ7" s="38">
        <v>72.150000000000006</v>
      </c>
      <c r="BR7" s="38">
        <v>65.959999999999994</v>
      </c>
      <c r="BS7" s="38">
        <v>61.94</v>
      </c>
      <c r="BT7" s="38">
        <v>56.84</v>
      </c>
      <c r="BU7" s="38">
        <v>59.93</v>
      </c>
      <c r="BV7" s="38">
        <v>76.849999999999994</v>
      </c>
      <c r="BW7" s="38">
        <v>83.3</v>
      </c>
      <c r="BX7" s="38">
        <v>88.16</v>
      </c>
      <c r="BY7" s="38">
        <v>87.03</v>
      </c>
      <c r="BZ7" s="38">
        <v>84.3</v>
      </c>
      <c r="CA7" s="38">
        <v>74.17</v>
      </c>
      <c r="CB7" s="38">
        <v>243.2</v>
      </c>
      <c r="CC7" s="38">
        <v>263.56</v>
      </c>
      <c r="CD7" s="38">
        <v>278.55</v>
      </c>
      <c r="CE7" s="38">
        <v>301.38</v>
      </c>
      <c r="CF7" s="38">
        <v>264.82</v>
      </c>
      <c r="CG7" s="38">
        <v>198.4</v>
      </c>
      <c r="CH7" s="38">
        <v>184.56</v>
      </c>
      <c r="CI7" s="38">
        <v>173.89</v>
      </c>
      <c r="CJ7" s="38">
        <v>177.02</v>
      </c>
      <c r="CK7" s="38">
        <v>185.47</v>
      </c>
      <c r="CL7" s="38">
        <v>218.56</v>
      </c>
      <c r="CM7" s="38">
        <v>40.119999999999997</v>
      </c>
      <c r="CN7" s="38">
        <v>40.98</v>
      </c>
      <c r="CO7" s="38">
        <v>43.2</v>
      </c>
      <c r="CP7" s="38">
        <v>41.42</v>
      </c>
      <c r="CQ7" s="38">
        <v>40.44</v>
      </c>
      <c r="CR7" s="38">
        <v>39.25</v>
      </c>
      <c r="CS7" s="38">
        <v>43.18</v>
      </c>
      <c r="CT7" s="38">
        <v>42.38</v>
      </c>
      <c r="CU7" s="38">
        <v>46.17</v>
      </c>
      <c r="CV7" s="38">
        <v>45.68</v>
      </c>
      <c r="CW7" s="38">
        <v>42.86</v>
      </c>
      <c r="CX7" s="38">
        <v>80.81</v>
      </c>
      <c r="CY7" s="38">
        <v>81.25</v>
      </c>
      <c r="CZ7" s="38">
        <v>81.900000000000006</v>
      </c>
      <c r="DA7" s="38">
        <v>83.78</v>
      </c>
      <c r="DB7" s="38">
        <v>84.55</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2021-01-25T03:58:31Z</cp:lastPrinted>
  <dcterms:created xsi:type="dcterms:W3CDTF">2020-12-04T02:54:27Z</dcterms:created>
  <dcterms:modified xsi:type="dcterms:W3CDTF">2023-06-29T06:24:25Z</dcterms:modified>
  <cp:category/>
</cp:coreProperties>
</file>