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rmwn93011\☆上下水道課\01.経営企画室\05_市町村課調査関係\06_経営比較分析\R4_公営企業に係る経営比較分析\下水道\【経営比較分析表】2022_152129_46_1718\修正後\"/>
    </mc:Choice>
  </mc:AlternateContent>
  <workbookProtection workbookAlgorithmName="SHA-512" workbookHashValue="jAmH0r1gCm1bmY0B4HA/bUTGtaga42sYDaqS1w5wLp7DGUlHCYkhmFROVJDlSeAgvo/RYeazkgkMOZAszc3C+Q==" workbookSaltValue="LxYCXfJpFGv4i1/OCCVUlQ==" workbookSpinCount="100000" lockStructure="1"/>
  <bookViews>
    <workbookView xWindow="0" yWindow="0" windowWidth="15360" windowHeight="7635"/>
  </bookViews>
  <sheets>
    <sheet name="法適用_下水道事業" sheetId="4" r:id="rId1"/>
    <sheet name="データ" sheetId="5" state="hidden" r:id="rId2"/>
  </sheet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<sst xmlns="http://schemas.openxmlformats.org/spreadsheetml/2006/main" count="275" uniqueCount="117">
  <si>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</si>
  <si>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</si>
  <si>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</si>
  <si>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</si>
  <si>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</si>
  <si>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</si>
  <si>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</si>
  <si>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</si>
  <si>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</si>
  <si>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</si>
  <si>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</si>
  <si>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</si>
  <si>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</si>
  <si>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</si>
  <si>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</si>
  <si>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</si>
  <si>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</si>
  <si>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</si>
  <si>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</si>
  <si>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</si>
  <si>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</si>
  <si>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</si>
  <si>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</si>
  <si>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</si>
  <si>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</si>
  <si>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</si>
  <si>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</si>
  <si>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</si>
  <si>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</si>
  <si>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</si>
  <si>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</si>
  <si>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</si>
  <si>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</si>
  <si>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</si>
  <si>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</si>
  <si>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</si>
  <si>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</si>
  <si>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</si>
  <si>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</si>
  <si>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</si>
  <si>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</si>
  <si>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</si>
  <si>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</si>
  <si>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</si>
  <si>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</si>
  <si>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</si>
  <si>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</si>
  <si>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</si>
  <si>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</si>
  <si>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</si>
  <si>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</si>
  <si>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</si>
  <si>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</si>
  <si>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</si>
  <si>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</si>
  <si>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</si>
  <si>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</si>
  <si>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</si>
  <si>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</si>
  <si>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</si>
  <si>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</si>
  <si>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</si>
  <si>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</si>
  <si>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</si>
  <si>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</si>
  <si>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</si>
  <si>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</si>
  <si>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</si>
  <si>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</si>
  <si>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</si>
  <si>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</si>
  <si>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</si>
  <si>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</si>
  <si>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</si>
  <si>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</si>
  <si>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</si>
  <si>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</si>
  <si>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</si>
  <si>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</si>
  <si>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</si>
  <si>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</si>
  <si>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</si>
  <si>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</si>
  <si>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</si>
  <si>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</si>
  <si>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</si>
  <si>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</si>
  <si>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</si>
  <si>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</si>
  <si>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</si>
  <si>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</si>
  <si>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</si>
  <si>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</si>
  <si>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</si>
  <si>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</si>
  <si>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</si>
  <si>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村上市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</si>
  <si>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</si>
  <si>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</si>
  <si>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</si>
  <si>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</si>
  <si>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</si>
  <si>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</si>
  <si>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</si>
  <si>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</si>
  <si>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</si>
  <si>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</si>
  <si>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</si>
  <si>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</si>
  <si>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</si>
  <si>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</si>
  <si>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</si>
  <si>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</si>
  <si>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</si>
  <si>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類似団体、全国平均と比較し老朽化が進んでいないように見えるが、これは、令和2年度の法適用時に固定資産償却未済高を事業開始時の取得資産としたことによるものである。実態も法定耐用年数を経過した管渠はなく、管渠の老朽化に伴う更新対象工事は実施していない現状である。各施設を整備した年度が同時期のため更新時期も重なることが予想されるため、村上市下水道ストックマネジメント計画に基づき、リスクに対応する最小限の改築更新を行う方針である。
</t>
    <rPh sb="1" eb="3">
      <t>ルイジ</t>
    </rPh>
    <rPh sb="3" eb="5">
      <t>ダンタイ</t>
    </rPh>
    <rPh sb="6" eb="8">
      <t>ゼンコク</t>
    </rPh>
    <rPh sb="8" eb="10">
      <t>ヘイキン</t>
    </rPh>
    <rPh sb="11" eb="13">
      <t>ヒカク</t>
    </rPh>
    <rPh sb="14" eb="17">
      <t>ロウキュウカ</t>
    </rPh>
    <rPh sb="18" eb="19">
      <t>スス</t>
    </rPh>
    <rPh sb="27" eb="28">
      <t>ミ</t>
    </rPh>
    <rPh sb="36" eb="38">
      <t>レイワ</t>
    </rPh>
    <rPh sb="39" eb="41">
      <t>ネンド</t>
    </rPh>
    <rPh sb="42" eb="43">
      <t>ホウ</t>
    </rPh>
    <rPh sb="43" eb="45">
      <t>テキヨウ</t>
    </rPh>
    <rPh sb="45" eb="46">
      <t>ジ</t>
    </rPh>
    <rPh sb="47" eb="49">
      <t>コテイ</t>
    </rPh>
    <rPh sb="49" eb="51">
      <t>シサン</t>
    </rPh>
    <rPh sb="51" eb="53">
      <t>ショウキャク</t>
    </rPh>
    <rPh sb="53" eb="55">
      <t>ミサイ</t>
    </rPh>
    <rPh sb="55" eb="56">
      <t>ダカ</t>
    </rPh>
    <rPh sb="57" eb="59">
      <t>ジギョウ</t>
    </rPh>
    <rPh sb="59" eb="61">
      <t>カイシ</t>
    </rPh>
    <rPh sb="61" eb="62">
      <t>ジ</t>
    </rPh>
    <rPh sb="63" eb="65">
      <t>シュトク</t>
    </rPh>
    <rPh sb="65" eb="67">
      <t>シサン</t>
    </rPh>
    <rPh sb="81" eb="83">
      <t>ジッタイ</t>
    </rPh>
    <rPh sb="101" eb="103">
      <t>カンキョ</t>
    </rPh>
    <rPh sb="108" eb="109">
      <t>トモナ</t>
    </rPh>
    <rPh sb="110" eb="112">
      <t>コウシン</t>
    </rPh>
    <rPh sb="112" eb="114">
      <t>タイショウ</t>
    </rPh>
    <rPh sb="114" eb="116">
      <t>コウジ</t>
    </rPh>
    <rPh sb="117" eb="119">
      <t>ジッシ</t>
    </rPh>
    <rPh sb="124" eb="126">
      <t>ゲンジョウ</t>
    </rPh>
    <rPh sb="130" eb="131">
      <t>カク</t>
    </rPh>
    <rPh sb="131" eb="133">
      <t>シセツ</t>
    </rPh>
    <rPh sb="134" eb="136">
      <t>セイビ</t>
    </rPh>
    <rPh sb="138" eb="140">
      <t>ネンド</t>
    </rPh>
    <rPh sb="141" eb="144">
      <t>ドウジキ</t>
    </rPh>
    <rPh sb="147" eb="149">
      <t>コウシン</t>
    </rPh>
    <rPh sb="149" eb="151">
      <t>ジキ</t>
    </rPh>
    <rPh sb="152" eb="153">
      <t>カサ</t>
    </rPh>
    <rPh sb="158" eb="160">
      <t>ヨソウ</t>
    </rPh>
    <rPh sb="166" eb="168">
      <t>ムラカミ</t>
    </rPh>
    <rPh sb="168" eb="169">
      <t>シ</t>
    </rPh>
    <rPh sb="169" eb="172">
      <t>ゲスイドウ</t>
    </rPh>
    <rPh sb="182" eb="184">
      <t>ケイカク</t>
    </rPh>
    <rPh sb="185" eb="186">
      <t>モト</t>
    </rPh>
    <rPh sb="193" eb="195">
      <t>タイオウ</t>
    </rPh>
    <rPh sb="197" eb="200">
      <t>サイショウゲン</t>
    </rPh>
    <rPh sb="201" eb="203">
      <t>カイチク</t>
    </rPh>
    <rPh sb="203" eb="205">
      <t>コウシン</t>
    </rPh>
    <rPh sb="206" eb="207">
      <t>オコナ</t>
    </rPh>
    <rPh sb="208" eb="210">
      <t>ホウシン</t>
    </rPh>
    <phoneticPr fontId="4"/>
  </si>
  <si>
    <t xml:space="preserve">・経常収支比率は、一般会計からの繰入金により、100%を上回っているおり、先送りしていた料金改定を実施したため経費回収率は、7.77%改善している。類似団体との比較でも、平均を上回っているが、引き続き効率的な施設運営を行い維持管理コストの削減に努めていく必要がある。
・企業債残高は減少傾向となっているが、施設の老朽化に伴う処理場等の更新事業を行っているほか、資本費平準化債の借入額も増加していることから、企業債以外の財源確保が課題となっている。
・施設利用率は50％を下回っており、類似団体との比較でも低い数値となっている。維持管理の効率化を図るため、オーバースペックと考えられる施設については、適正な施設規模となるよう検討を進める必要がある。
・管路整備は令和4年度で概成しており、整備が遅れた市街地の水洗化率向上のため、個別訪問などの普及・啓発活動の取組を強化していく必要がある。
</t>
    <rPh sb="1" eb="3">
      <t>ケイジョウ</t>
    </rPh>
    <rPh sb="3" eb="5">
      <t>シュウシ</t>
    </rPh>
    <rPh sb="5" eb="7">
      <t>ヒリツ</t>
    </rPh>
    <rPh sb="9" eb="11">
      <t>イッパン</t>
    </rPh>
    <rPh sb="11" eb="13">
      <t>カイケイ</t>
    </rPh>
    <rPh sb="16" eb="18">
      <t>クリイレ</t>
    </rPh>
    <rPh sb="18" eb="19">
      <t>キン</t>
    </rPh>
    <rPh sb="28" eb="30">
      <t>ウワマワ</t>
    </rPh>
    <rPh sb="37" eb="39">
      <t>サキオク</t>
    </rPh>
    <rPh sb="44" eb="46">
      <t>リョウキン</t>
    </rPh>
    <rPh sb="46" eb="48">
      <t>カイテイ</t>
    </rPh>
    <rPh sb="49" eb="51">
      <t>ジッシ</t>
    </rPh>
    <rPh sb="55" eb="57">
      <t>ケイヒ</t>
    </rPh>
    <rPh sb="57" eb="59">
      <t>カイシュウ</t>
    </rPh>
    <rPh sb="59" eb="60">
      <t>リツ</t>
    </rPh>
    <rPh sb="67" eb="69">
      <t>カイゼン</t>
    </rPh>
    <rPh sb="74" eb="76">
      <t>ルイジ</t>
    </rPh>
    <rPh sb="76" eb="78">
      <t>ダンタイ</t>
    </rPh>
    <rPh sb="80" eb="82">
      <t>ヒカク</t>
    </rPh>
    <rPh sb="85" eb="87">
      <t>ヘイキン</t>
    </rPh>
    <rPh sb="88" eb="90">
      <t>ウワマワ</t>
    </rPh>
    <rPh sb="96" eb="97">
      <t>ヒ</t>
    </rPh>
    <rPh sb="98" eb="99">
      <t>ツヅ</t>
    </rPh>
    <rPh sb="100" eb="103">
      <t>コウリツテキ</t>
    </rPh>
    <rPh sb="104" eb="106">
      <t>シセツ</t>
    </rPh>
    <rPh sb="106" eb="108">
      <t>ウンエイ</t>
    </rPh>
    <rPh sb="109" eb="110">
      <t>オコナ</t>
    </rPh>
    <rPh sb="119" eb="121">
      <t>サクゲン</t>
    </rPh>
    <rPh sb="122" eb="123">
      <t>ツト</t>
    </rPh>
    <rPh sb="136" eb="138">
      <t>キギョウ</t>
    </rPh>
    <rPh sb="138" eb="139">
      <t>サイ</t>
    </rPh>
    <rPh sb="139" eb="141">
      <t>ザンダカ</t>
    </rPh>
    <rPh sb="142" eb="144">
      <t>ゲンショウ</t>
    </rPh>
    <rPh sb="144" eb="146">
      <t>ケイコウ</t>
    </rPh>
    <rPh sb="163" eb="166">
      <t>ショリジョウ</t>
    </rPh>
    <rPh sb="166" eb="167">
      <t>トウ</t>
    </rPh>
    <rPh sb="168" eb="170">
      <t>コウシン</t>
    </rPh>
    <rPh sb="170" eb="172">
      <t>ジギョウ</t>
    </rPh>
    <rPh sb="173" eb="174">
      <t>オコナ</t>
    </rPh>
    <rPh sb="181" eb="183">
      <t>シホン</t>
    </rPh>
    <rPh sb="183" eb="184">
      <t>ヒ</t>
    </rPh>
    <rPh sb="184" eb="187">
      <t>ヘイジュンカ</t>
    </rPh>
    <rPh sb="187" eb="188">
      <t>サイ</t>
    </rPh>
    <rPh sb="189" eb="191">
      <t>カリイレ</t>
    </rPh>
    <rPh sb="191" eb="192">
      <t>ガク</t>
    </rPh>
    <rPh sb="193" eb="195">
      <t>ゾウカ</t>
    </rPh>
    <rPh sb="204" eb="206">
      <t>キギョウ</t>
    </rPh>
    <rPh sb="206" eb="207">
      <t>サイ</t>
    </rPh>
    <rPh sb="207" eb="209">
      <t>イガイ</t>
    </rPh>
    <rPh sb="210" eb="212">
      <t>ザイゲン</t>
    </rPh>
    <rPh sb="212" eb="214">
      <t>カクホ</t>
    </rPh>
    <rPh sb="215" eb="217">
      <t>カダイ</t>
    </rPh>
    <rPh sb="237" eb="239">
      <t>シタマワ</t>
    </rPh>
    <rPh sb="244" eb="246">
      <t>ルイジ</t>
    </rPh>
    <rPh sb="246" eb="248">
      <t>ダンタイ</t>
    </rPh>
    <rPh sb="250" eb="252">
      <t>ヒカク</t>
    </rPh>
    <rPh sb="254" eb="255">
      <t>ヒク</t>
    </rPh>
    <rPh sb="256" eb="258">
      <t>スウチ</t>
    </rPh>
    <rPh sb="301" eb="303">
      <t>テキセイ</t>
    </rPh>
    <rPh sb="304" eb="306">
      <t>シセツ</t>
    </rPh>
    <rPh sb="306" eb="308">
      <t>キボ</t>
    </rPh>
    <rPh sb="328" eb="330">
      <t>カンロ</t>
    </rPh>
    <rPh sb="330" eb="332">
      <t>セイビ</t>
    </rPh>
    <rPh sb="333" eb="335">
      <t>レイワ</t>
    </rPh>
    <rPh sb="336" eb="338">
      <t>ネンド</t>
    </rPh>
    <rPh sb="339" eb="341">
      <t>ガイセイ</t>
    </rPh>
    <rPh sb="346" eb="348">
      <t>セイビ</t>
    </rPh>
    <rPh sb="349" eb="350">
      <t>オク</t>
    </rPh>
    <rPh sb="352" eb="355">
      <t>シガイチ</t>
    </rPh>
    <rPh sb="356" eb="359">
      <t>スイセンカ</t>
    </rPh>
    <rPh sb="359" eb="360">
      <t>リツ</t>
    </rPh>
    <rPh sb="360" eb="362">
      <t>コウジョウ</t>
    </rPh>
    <phoneticPr fontId="4"/>
  </si>
  <si>
    <t xml:space="preserve">・令和2年度から地方公営企業法を適用しているが、適用前の平成28年度に策定した経営戦略については、令和6年度中の改定を予定しており、上下水道事業審議会の意見を踏まえながら見直しを図ることとしている。
・料金改定については、令和4年6月に実施しているが、令和2年度の改定を先送りしたものであり、人件費や物価の上昇により厳しい経営状況となっている。一般会計からの基準外操入金の割合も高く、繰入金に頼った経営となっているため、適正な料金水準への改定を行い、経営の健全化を図る必要がある。
</t>
    <rPh sb="1" eb="3">
      <t>レイワ</t>
    </rPh>
    <rPh sb="4" eb="6">
      <t>ネンド</t>
    </rPh>
    <rPh sb="8" eb="10">
      <t>チホウ</t>
    </rPh>
    <rPh sb="10" eb="12">
      <t>コウエイ</t>
    </rPh>
    <rPh sb="12" eb="14">
      <t>キギョウ</t>
    </rPh>
    <rPh sb="14" eb="15">
      <t>ホウ</t>
    </rPh>
    <rPh sb="16" eb="18">
      <t>テキヨウ</t>
    </rPh>
    <rPh sb="24" eb="26">
      <t>テキヨウ</t>
    </rPh>
    <rPh sb="26" eb="27">
      <t>マエ</t>
    </rPh>
    <rPh sb="28" eb="30">
      <t>ヘイセイ</t>
    </rPh>
    <rPh sb="35" eb="37">
      <t>サクテイ</t>
    </rPh>
    <rPh sb="39" eb="41">
      <t>ケイエイ</t>
    </rPh>
    <rPh sb="41" eb="43">
      <t>センリャク</t>
    </rPh>
    <rPh sb="49" eb="51">
      <t>レイワ</t>
    </rPh>
    <rPh sb="52" eb="54">
      <t>ネンド</t>
    </rPh>
    <rPh sb="54" eb="55">
      <t>チュウ</t>
    </rPh>
    <rPh sb="56" eb="58">
      <t>カイテイ</t>
    </rPh>
    <rPh sb="59" eb="61">
      <t>ヨテイ</t>
    </rPh>
    <rPh sb="66" eb="68">
      <t>ジョウゲ</t>
    </rPh>
    <rPh sb="68" eb="70">
      <t>スイドウ</t>
    </rPh>
    <rPh sb="70" eb="72">
      <t>ジギョウ</t>
    </rPh>
    <rPh sb="72" eb="75">
      <t>シンギカイ</t>
    </rPh>
    <rPh sb="76" eb="78">
      <t>イケン</t>
    </rPh>
    <rPh sb="79" eb="80">
      <t>フ</t>
    </rPh>
    <rPh sb="85" eb="87">
      <t>ミナオ</t>
    </rPh>
    <rPh sb="89" eb="90">
      <t>ハカ</t>
    </rPh>
    <rPh sb="102" eb="104">
      <t>リョウキン</t>
    </rPh>
    <rPh sb="104" eb="106">
      <t>カイテイ</t>
    </rPh>
    <rPh sb="112" eb="114">
      <t>レイワ</t>
    </rPh>
    <rPh sb="115" eb="116">
      <t>ネン</t>
    </rPh>
    <rPh sb="117" eb="118">
      <t>ガツ</t>
    </rPh>
    <rPh sb="119" eb="121">
      <t>ジッシ</t>
    </rPh>
    <rPh sb="127" eb="129">
      <t>レイワ</t>
    </rPh>
    <rPh sb="130" eb="132">
      <t>ネンド</t>
    </rPh>
    <rPh sb="133" eb="135">
      <t>カイテイ</t>
    </rPh>
    <rPh sb="136" eb="138">
      <t>サキオク</t>
    </rPh>
    <rPh sb="147" eb="150">
      <t>ジンケンヒ</t>
    </rPh>
    <rPh sb="151" eb="153">
      <t>ブッカ</t>
    </rPh>
    <rPh sb="154" eb="156">
      <t>ジョウショウ</t>
    </rPh>
    <rPh sb="159" eb="160">
      <t>キビ</t>
    </rPh>
    <rPh sb="162" eb="164">
      <t>ケイエイ</t>
    </rPh>
    <rPh sb="164" eb="166">
      <t>ジョウキョウ</t>
    </rPh>
    <rPh sb="173" eb="175">
      <t>イッパン</t>
    </rPh>
    <rPh sb="175" eb="177">
      <t>カイケイ</t>
    </rPh>
    <rPh sb="180" eb="182">
      <t>キジュン</t>
    </rPh>
    <rPh sb="182" eb="183">
      <t>ガイ</t>
    </rPh>
    <rPh sb="185" eb="186">
      <t>キン</t>
    </rPh>
    <rPh sb="187" eb="189">
      <t>ワリアイ</t>
    </rPh>
    <rPh sb="190" eb="191">
      <t>タカ</t>
    </rPh>
    <rPh sb="193" eb="195">
      <t>クリイレ</t>
    </rPh>
    <rPh sb="195" eb="196">
      <t>キン</t>
    </rPh>
    <rPh sb="197" eb="198">
      <t>タヨ</t>
    </rPh>
    <rPh sb="200" eb="202">
      <t>ケイエイ</t>
    </rPh>
    <rPh sb="216" eb="218">
      <t>スイジュン</t>
    </rPh>
    <rPh sb="220" eb="222">
      <t>カイテイ</t>
    </rPh>
    <rPh sb="223" eb="22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</si>
</sst>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80F-4D05-B910-8BB3B207654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0.09</c:v>
                </c:pt>
                <c:pt idx="3">
                  <c:v>0.17</c:v>
                </c:pt>
                <c:pt idx="4">
                  <c:v>0.12</c:v>
                </c:pt>
              </c:numCache>
            </c:numRef>
          </c:val>
          <c:smooth val="0"/>
          <c:extLst>
            <c:ext xmlns:c16="http://schemas.microsoft.com/office/drawing/2014/chart" uri="{C3380CC4-5D6E-409C-BE32-E72D297353CC}">
              <c16:uniqueId val="{00000001-E80F-4D05-B910-8BB3B207654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57.55</c:v>
                </c:pt>
                <c:pt idx="3">
                  <c:v>44.51</c:v>
                </c:pt>
                <c:pt idx="4">
                  <c:v>45.28</c:v>
                </c:pt>
              </c:numCache>
            </c:numRef>
          </c:val>
          <c:extLst>
            <c:ext xmlns:c16="http://schemas.microsoft.com/office/drawing/2014/chart" uri="{C3380CC4-5D6E-409C-BE32-E72D297353CC}">
              <c16:uniqueId val="{00000000-720D-4A44-B914-17BC992FE28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65.28</c:v>
                </c:pt>
                <c:pt idx="3">
                  <c:v>64.92</c:v>
                </c:pt>
                <c:pt idx="4">
                  <c:v>55.82</c:v>
                </c:pt>
              </c:numCache>
            </c:numRef>
          </c:val>
          <c:smooth val="0"/>
          <c:extLst>
            <c:ext xmlns:c16="http://schemas.microsoft.com/office/drawing/2014/chart" uri="{C3380CC4-5D6E-409C-BE32-E72D297353CC}">
              <c16:uniqueId val="{00000001-720D-4A44-B914-17BC992FE28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67.48</c:v>
                </c:pt>
                <c:pt idx="3">
                  <c:v>70.260000000000005</c:v>
                </c:pt>
                <c:pt idx="4">
                  <c:v>71.47</c:v>
                </c:pt>
              </c:numCache>
            </c:numRef>
          </c:val>
          <c:extLst>
            <c:ext xmlns:c16="http://schemas.microsoft.com/office/drawing/2014/chart" uri="{C3380CC4-5D6E-409C-BE32-E72D297353CC}">
              <c16:uniqueId val="{00000000-5139-40CB-BFF4-14AE0E09315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92.72</c:v>
                </c:pt>
                <c:pt idx="3">
                  <c:v>92.88</c:v>
                </c:pt>
                <c:pt idx="4">
                  <c:v>90.67</c:v>
                </c:pt>
              </c:numCache>
            </c:numRef>
          </c:val>
          <c:smooth val="0"/>
          <c:extLst>
            <c:ext xmlns:c16="http://schemas.microsoft.com/office/drawing/2014/chart" uri="{C3380CC4-5D6E-409C-BE32-E72D297353CC}">
              <c16:uniqueId val="{00000001-5139-40CB-BFF4-14AE0E09315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101.91</c:v>
                </c:pt>
                <c:pt idx="3">
                  <c:v>100.02</c:v>
                </c:pt>
                <c:pt idx="4">
                  <c:v>100.18</c:v>
                </c:pt>
              </c:numCache>
            </c:numRef>
          </c:val>
          <c:extLst>
            <c:ext xmlns:c16="http://schemas.microsoft.com/office/drawing/2014/chart" uri="{C3380CC4-5D6E-409C-BE32-E72D297353CC}">
              <c16:uniqueId val="{00000000-81D0-4825-84D0-8FA32832B1D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107.85</c:v>
                </c:pt>
                <c:pt idx="3">
                  <c:v>108.04</c:v>
                </c:pt>
                <c:pt idx="4">
                  <c:v>107.01</c:v>
                </c:pt>
              </c:numCache>
            </c:numRef>
          </c:val>
          <c:smooth val="0"/>
          <c:extLst>
            <c:ext xmlns:c16="http://schemas.microsoft.com/office/drawing/2014/chart" uri="{C3380CC4-5D6E-409C-BE32-E72D297353CC}">
              <c16:uniqueId val="{00000001-81D0-4825-84D0-8FA32832B1D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3.3</c:v>
                </c:pt>
                <c:pt idx="3">
                  <c:v>6.58</c:v>
                </c:pt>
                <c:pt idx="4">
                  <c:v>9.5299999999999994</c:v>
                </c:pt>
              </c:numCache>
            </c:numRef>
          </c:val>
          <c:extLst>
            <c:ext xmlns:c16="http://schemas.microsoft.com/office/drawing/2014/chart" uri="{C3380CC4-5D6E-409C-BE32-E72D297353CC}">
              <c16:uniqueId val="{00000000-370C-4D68-9DF5-ACB0344D8B7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23.79</c:v>
                </c:pt>
                <c:pt idx="3">
                  <c:v>25.66</c:v>
                </c:pt>
                <c:pt idx="4">
                  <c:v>25.86</c:v>
                </c:pt>
              </c:numCache>
            </c:numRef>
          </c:val>
          <c:smooth val="0"/>
          <c:extLst>
            <c:ext xmlns:c16="http://schemas.microsoft.com/office/drawing/2014/chart" uri="{C3380CC4-5D6E-409C-BE32-E72D297353CC}">
              <c16:uniqueId val="{00000001-370C-4D68-9DF5-ACB0344D8B7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AF8-470E-825D-900C5F1C19C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1.22</c:v>
                </c:pt>
                <c:pt idx="3">
                  <c:v>1.61</c:v>
                </c:pt>
                <c:pt idx="4">
                  <c:v>1.4</c:v>
                </c:pt>
              </c:numCache>
            </c:numRef>
          </c:val>
          <c:smooth val="0"/>
          <c:extLst>
            <c:ext xmlns:c16="http://schemas.microsoft.com/office/drawing/2014/chart" uri="{C3380CC4-5D6E-409C-BE32-E72D297353CC}">
              <c16:uniqueId val="{00000001-5AF8-470E-825D-900C5F1C19C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045-4A87-B77D-BF7A414F1B3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4.72</c:v>
                </c:pt>
                <c:pt idx="3">
                  <c:v>4.49</c:v>
                </c:pt>
                <c:pt idx="4">
                  <c:v>23.86</c:v>
                </c:pt>
              </c:numCache>
            </c:numRef>
          </c:val>
          <c:smooth val="0"/>
          <c:extLst>
            <c:ext xmlns:c16="http://schemas.microsoft.com/office/drawing/2014/chart" uri="{C3380CC4-5D6E-409C-BE32-E72D297353CC}">
              <c16:uniqueId val="{00000001-9045-4A87-B77D-BF7A414F1B3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26.13</c:v>
                </c:pt>
                <c:pt idx="3">
                  <c:v>26.27</c:v>
                </c:pt>
                <c:pt idx="4">
                  <c:v>33.65</c:v>
                </c:pt>
              </c:numCache>
            </c:numRef>
          </c:val>
          <c:extLst>
            <c:ext xmlns:c16="http://schemas.microsoft.com/office/drawing/2014/chart" uri="{C3380CC4-5D6E-409C-BE32-E72D297353CC}">
              <c16:uniqueId val="{00000000-3800-4DCA-BDB0-0498399B250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67.930000000000007</c:v>
                </c:pt>
                <c:pt idx="3">
                  <c:v>68.53</c:v>
                </c:pt>
                <c:pt idx="4">
                  <c:v>68.27</c:v>
                </c:pt>
              </c:numCache>
            </c:numRef>
          </c:val>
          <c:smooth val="0"/>
          <c:extLst>
            <c:ext xmlns:c16="http://schemas.microsoft.com/office/drawing/2014/chart" uri="{C3380CC4-5D6E-409C-BE32-E72D297353CC}">
              <c16:uniqueId val="{00000001-3800-4DCA-BDB0-0498399B250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517.24</c:v>
                </c:pt>
                <c:pt idx="3">
                  <c:v>1693.08</c:v>
                </c:pt>
                <c:pt idx="4">
                  <c:v>1671.75</c:v>
                </c:pt>
              </c:numCache>
            </c:numRef>
          </c:val>
          <c:extLst>
            <c:ext xmlns:c16="http://schemas.microsoft.com/office/drawing/2014/chart" uri="{C3380CC4-5D6E-409C-BE32-E72D297353CC}">
              <c16:uniqueId val="{00000000-9B05-46B1-867D-86A591D753C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857.88</c:v>
                </c:pt>
                <c:pt idx="3">
                  <c:v>825.1</c:v>
                </c:pt>
                <c:pt idx="4">
                  <c:v>804.98</c:v>
                </c:pt>
              </c:numCache>
            </c:numRef>
          </c:val>
          <c:smooth val="0"/>
          <c:extLst>
            <c:ext xmlns:c16="http://schemas.microsoft.com/office/drawing/2014/chart" uri="{C3380CC4-5D6E-409C-BE32-E72D297353CC}">
              <c16:uniqueId val="{00000001-9B05-46B1-867D-86A591D753C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84.87</c:v>
                </c:pt>
                <c:pt idx="3">
                  <c:v>84.28</c:v>
                </c:pt>
                <c:pt idx="4">
                  <c:v>92.05</c:v>
                </c:pt>
              </c:numCache>
            </c:numRef>
          </c:val>
          <c:extLst>
            <c:ext xmlns:c16="http://schemas.microsoft.com/office/drawing/2014/chart" uri="{C3380CC4-5D6E-409C-BE32-E72D297353CC}">
              <c16:uniqueId val="{00000000-5CC9-4270-878B-F37EE12B301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94.97</c:v>
                </c:pt>
                <c:pt idx="3">
                  <c:v>97.07</c:v>
                </c:pt>
                <c:pt idx="4">
                  <c:v>88.71</c:v>
                </c:pt>
              </c:numCache>
            </c:numRef>
          </c:val>
          <c:smooth val="0"/>
          <c:extLst>
            <c:ext xmlns:c16="http://schemas.microsoft.com/office/drawing/2014/chart" uri="{C3380CC4-5D6E-409C-BE32-E72D297353CC}">
              <c16:uniqueId val="{00000001-5CC9-4270-878B-F37EE12B301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150.41</c:v>
                </c:pt>
                <c:pt idx="3">
                  <c:v>147.75</c:v>
                </c:pt>
                <c:pt idx="4">
                  <c:v>150</c:v>
                </c:pt>
              </c:numCache>
            </c:numRef>
          </c:val>
          <c:extLst>
            <c:ext xmlns:c16="http://schemas.microsoft.com/office/drawing/2014/chart" uri="{C3380CC4-5D6E-409C-BE32-E72D297353CC}">
              <c16:uniqueId val="{00000000-373F-4A03-8132-C4CD3358C90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159.49</c:v>
                </c:pt>
                <c:pt idx="3">
                  <c:v>157.81</c:v>
                </c:pt>
                <c:pt idx="4">
                  <c:v>174.8</c:v>
                </c:pt>
              </c:numCache>
            </c:numRef>
          </c:val>
          <c:smooth val="0"/>
          <c:extLst>
            <c:ext xmlns:c16="http://schemas.microsoft.com/office/drawing/2014/chart" uri="{C3380CC4-5D6E-409C-BE32-E72D297353CC}">
              <c16:uniqueId val="{00000001-373F-4A03-8132-C4CD3358C90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新潟県　村上市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Cc1</v>
      </c>
      <c r="X8" s="40"/>
      <c r="Y8" s="40"/>
      <c r="Z8" s="40"/>
      <c r="AA8" s="40"/>
      <c r="AB8" s="40"/>
      <c r="AC8" s="40"/>
      <c r="AD8" s="41" t="str">
        <f>データ!$M$6</f>
        <v>非設置</v>
      </c>
      <c r="AE8" s="41"/>
      <c r="AF8" s="41"/>
      <c r="AG8" s="41"/>
      <c r="AH8" s="41"/>
      <c r="AI8" s="41"/>
      <c r="AJ8" s="41"/>
      <c r="AK8" s="3"/>
      <c r="AL8" s="42">
        <f>データ!S6</f>
        <v>55919</v>
      </c>
      <c r="AM8" s="42"/>
      <c r="AN8" s="42"/>
      <c r="AO8" s="42"/>
      <c r="AP8" s="42"/>
      <c r="AQ8" s="42"/>
      <c r="AR8" s="42"/>
      <c r="AS8" s="42"/>
      <c r="AT8" s="35">
        <f>データ!T6</f>
        <v>1174.17</v>
      </c>
      <c r="AU8" s="35"/>
      <c r="AV8" s="35"/>
      <c r="AW8" s="35"/>
      <c r="AX8" s="35"/>
      <c r="AY8" s="35"/>
      <c r="AZ8" s="35"/>
      <c r="BA8" s="35"/>
      <c r="BB8" s="35">
        <f>データ!U6</f>
        <v>47.62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49.22</v>
      </c>
      <c r="J10" s="35"/>
      <c r="K10" s="35"/>
      <c r="L10" s="35"/>
      <c r="M10" s="35"/>
      <c r="N10" s="35"/>
      <c r="O10" s="35"/>
      <c r="P10" s="35">
        <f>データ!P6</f>
        <v>53.49</v>
      </c>
      <c r="Q10" s="35"/>
      <c r="R10" s="35"/>
      <c r="S10" s="35"/>
      <c r="T10" s="35"/>
      <c r="U10" s="35"/>
      <c r="V10" s="35"/>
      <c r="W10" s="35">
        <f>データ!Q6</f>
        <v>98.48</v>
      </c>
      <c r="X10" s="35"/>
      <c r="Y10" s="35"/>
      <c r="Z10" s="35"/>
      <c r="AA10" s="35"/>
      <c r="AB10" s="35"/>
      <c r="AC10" s="35"/>
      <c r="AD10" s="42">
        <f>データ!R6</f>
        <v>3487</v>
      </c>
      <c r="AE10" s="42"/>
      <c r="AF10" s="42"/>
      <c r="AG10" s="42"/>
      <c r="AH10" s="42"/>
      <c r="AI10" s="42"/>
      <c r="AJ10" s="42"/>
      <c r="AK10" s="2"/>
      <c r="AL10" s="42">
        <f>データ!V6</f>
        <v>29684</v>
      </c>
      <c r="AM10" s="42"/>
      <c r="AN10" s="42"/>
      <c r="AO10" s="42"/>
      <c r="AP10" s="42"/>
      <c r="AQ10" s="42"/>
      <c r="AR10" s="42"/>
      <c r="AS10" s="42"/>
      <c r="AT10" s="35">
        <f>データ!W6</f>
        <v>10.31</v>
      </c>
      <c r="AU10" s="35"/>
      <c r="AV10" s="35"/>
      <c r="AW10" s="35"/>
      <c r="AX10" s="35"/>
      <c r="AY10" s="35"/>
      <c r="AZ10" s="35"/>
      <c r="BA10" s="35"/>
      <c r="BB10" s="35">
        <f>データ!X6</f>
        <v>2879.15</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vEsDtuUUw0m9/0tNuWTPQ6CXRtAn7RmrXqeQJxlVGCtPmlTty5vWLdejvvWF3GaXAbt4pdHoMXJhdqk3NrXmBA==" saltValue="B5G8EsJImwak+qxR3GOBN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152129</v>
      </c>
      <c r="D6" s="19">
        <f t="shared" si="3"/>
        <v>46</v>
      </c>
      <c r="E6" s="19">
        <f t="shared" si="3"/>
        <v>17</v>
      </c>
      <c r="F6" s="19">
        <f t="shared" si="3"/>
        <v>1</v>
      </c>
      <c r="G6" s="19">
        <f t="shared" si="3"/>
        <v>0</v>
      </c>
      <c r="H6" s="19" t="str">
        <f t="shared" si="3"/>
        <v>新潟県　村上市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49.22</v>
      </c>
      <c r="P6" s="20">
        <f t="shared" si="3"/>
        <v>53.49</v>
      </c>
      <c r="Q6" s="20">
        <f t="shared" si="3"/>
        <v>98.48</v>
      </c>
      <c r="R6" s="20">
        <f t="shared" si="3"/>
        <v>3487</v>
      </c>
      <c r="S6" s="20">
        <f t="shared" si="3"/>
        <v>55919</v>
      </c>
      <c r="T6" s="20">
        <f t="shared" si="3"/>
        <v>1174.17</v>
      </c>
      <c r="U6" s="20">
        <f t="shared" si="3"/>
        <v>47.62</v>
      </c>
      <c r="V6" s="20">
        <f t="shared" si="3"/>
        <v>29684</v>
      </c>
      <c r="W6" s="20">
        <f t="shared" si="3"/>
        <v>10.31</v>
      </c>
      <c r="X6" s="20">
        <f t="shared" si="3"/>
        <v>2879.15</v>
      </c>
      <c r="Y6" s="21" t="str">
        <f>IF(Y7="",NA(),Y7)</f>
        <v>-</v>
      </c>
      <c r="Z6" s="21" t="str">
        <f t="shared" ref="Z6:AH6" si="4">IF(Z7="",NA(),Z7)</f>
        <v>-</v>
      </c>
      <c r="AA6" s="21">
        <f t="shared" si="4"/>
        <v>101.91</v>
      </c>
      <c r="AB6" s="21">
        <f t="shared" si="4"/>
        <v>100.02</v>
      </c>
      <c r="AC6" s="21">
        <f t="shared" si="4"/>
        <v>100.18</v>
      </c>
      <c r="AD6" s="21" t="str">
        <f t="shared" si="4"/>
        <v>-</v>
      </c>
      <c r="AE6" s="21" t="str">
        <f t="shared" si="4"/>
        <v>-</v>
      </c>
      <c r="AF6" s="21">
        <f t="shared" si="4"/>
        <v>107.85</v>
      </c>
      <c r="AG6" s="21">
        <f t="shared" si="4"/>
        <v>108.04</v>
      </c>
      <c r="AH6" s="21">
        <f t="shared" si="4"/>
        <v>107.01</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4.72</v>
      </c>
      <c r="AR6" s="21">
        <f t="shared" si="5"/>
        <v>4.49</v>
      </c>
      <c r="AS6" s="21">
        <f t="shared" si="5"/>
        <v>23.86</v>
      </c>
      <c r="AT6" s="20" t="str">
        <f>IF(AT7="","",IF(AT7="-","【-】","【"&amp;SUBSTITUTE(TEXT(AT7,"#,##0.00"),"-","△")&amp;"】"))</f>
        <v>【3.15】</v>
      </c>
      <c r="AU6" s="21" t="str">
        <f>IF(AU7="",NA(),AU7)</f>
        <v>-</v>
      </c>
      <c r="AV6" s="21" t="str">
        <f t="shared" ref="AV6:BD6" si="6">IF(AV7="",NA(),AV7)</f>
        <v>-</v>
      </c>
      <c r="AW6" s="21">
        <f t="shared" si="6"/>
        <v>26.13</v>
      </c>
      <c r="AX6" s="21">
        <f t="shared" si="6"/>
        <v>26.27</v>
      </c>
      <c r="AY6" s="21">
        <f t="shared" si="6"/>
        <v>33.65</v>
      </c>
      <c r="AZ6" s="21" t="str">
        <f t="shared" si="6"/>
        <v>-</v>
      </c>
      <c r="BA6" s="21" t="str">
        <f t="shared" si="6"/>
        <v>-</v>
      </c>
      <c r="BB6" s="21">
        <f t="shared" si="6"/>
        <v>67.930000000000007</v>
      </c>
      <c r="BC6" s="21">
        <f t="shared" si="6"/>
        <v>68.53</v>
      </c>
      <c r="BD6" s="21">
        <f t="shared" si="6"/>
        <v>68.27</v>
      </c>
      <c r="BE6" s="20" t="str">
        <f>IF(BE7="","",IF(BE7="-","【-】","【"&amp;SUBSTITUTE(TEXT(BE7,"#,##0.00"),"-","△")&amp;"】"))</f>
        <v>【73.44】</v>
      </c>
      <c r="BF6" s="21" t="str">
        <f>IF(BF7="",NA(),BF7)</f>
        <v>-</v>
      </c>
      <c r="BG6" s="21" t="str">
        <f t="shared" ref="BG6:BO6" si="7">IF(BG7="",NA(),BG7)</f>
        <v>-</v>
      </c>
      <c r="BH6" s="21">
        <f t="shared" si="7"/>
        <v>517.24</v>
      </c>
      <c r="BI6" s="21">
        <f t="shared" si="7"/>
        <v>1693.08</v>
      </c>
      <c r="BJ6" s="21">
        <f t="shared" si="7"/>
        <v>1671.75</v>
      </c>
      <c r="BK6" s="21" t="str">
        <f t="shared" si="7"/>
        <v>-</v>
      </c>
      <c r="BL6" s="21" t="str">
        <f t="shared" si="7"/>
        <v>-</v>
      </c>
      <c r="BM6" s="21">
        <f t="shared" si="7"/>
        <v>857.88</v>
      </c>
      <c r="BN6" s="21">
        <f t="shared" si="7"/>
        <v>825.1</v>
      </c>
      <c r="BO6" s="21">
        <f t="shared" si="7"/>
        <v>804.98</v>
      </c>
      <c r="BP6" s="20" t="str">
        <f>IF(BP7="","",IF(BP7="-","【-】","【"&amp;SUBSTITUTE(TEXT(BP7,"#,##0.00"),"-","△")&amp;"】"))</f>
        <v>【652.82】</v>
      </c>
      <c r="BQ6" s="21" t="str">
        <f>IF(BQ7="",NA(),BQ7)</f>
        <v>-</v>
      </c>
      <c r="BR6" s="21" t="str">
        <f t="shared" ref="BR6:BZ6" si="8">IF(BR7="",NA(),BR7)</f>
        <v>-</v>
      </c>
      <c r="BS6" s="21">
        <f t="shared" si="8"/>
        <v>84.87</v>
      </c>
      <c r="BT6" s="21">
        <f t="shared" si="8"/>
        <v>84.28</v>
      </c>
      <c r="BU6" s="21">
        <f t="shared" si="8"/>
        <v>92.05</v>
      </c>
      <c r="BV6" s="21" t="str">
        <f t="shared" si="8"/>
        <v>-</v>
      </c>
      <c r="BW6" s="21" t="str">
        <f t="shared" si="8"/>
        <v>-</v>
      </c>
      <c r="BX6" s="21">
        <f t="shared" si="8"/>
        <v>94.97</v>
      </c>
      <c r="BY6" s="21">
        <f t="shared" si="8"/>
        <v>97.07</v>
      </c>
      <c r="BZ6" s="21">
        <f t="shared" si="8"/>
        <v>88.71</v>
      </c>
      <c r="CA6" s="20" t="str">
        <f>IF(CA7="","",IF(CA7="-","【-】","【"&amp;SUBSTITUTE(TEXT(CA7,"#,##0.00"),"-","△")&amp;"】"))</f>
        <v>【97.61】</v>
      </c>
      <c r="CB6" s="21" t="str">
        <f>IF(CB7="",NA(),CB7)</f>
        <v>-</v>
      </c>
      <c r="CC6" s="21" t="str">
        <f t="shared" ref="CC6:CK6" si="9">IF(CC7="",NA(),CC7)</f>
        <v>-</v>
      </c>
      <c r="CD6" s="21">
        <f t="shared" si="9"/>
        <v>150.41</v>
      </c>
      <c r="CE6" s="21">
        <f t="shared" si="9"/>
        <v>147.75</v>
      </c>
      <c r="CF6" s="21">
        <f t="shared" si="9"/>
        <v>150</v>
      </c>
      <c r="CG6" s="21" t="str">
        <f t="shared" si="9"/>
        <v>-</v>
      </c>
      <c r="CH6" s="21" t="str">
        <f t="shared" si="9"/>
        <v>-</v>
      </c>
      <c r="CI6" s="21">
        <f t="shared" si="9"/>
        <v>159.49</v>
      </c>
      <c r="CJ6" s="21">
        <f t="shared" si="9"/>
        <v>157.81</v>
      </c>
      <c r="CK6" s="21">
        <f t="shared" si="9"/>
        <v>174.8</v>
      </c>
      <c r="CL6" s="20" t="str">
        <f>IF(CL7="","",IF(CL7="-","【-】","【"&amp;SUBSTITUTE(TEXT(CL7,"#,##0.00"),"-","△")&amp;"】"))</f>
        <v>【138.29】</v>
      </c>
      <c r="CM6" s="21" t="str">
        <f>IF(CM7="",NA(),CM7)</f>
        <v>-</v>
      </c>
      <c r="CN6" s="21" t="str">
        <f t="shared" ref="CN6:CV6" si="10">IF(CN7="",NA(),CN7)</f>
        <v>-</v>
      </c>
      <c r="CO6" s="21">
        <f t="shared" si="10"/>
        <v>57.55</v>
      </c>
      <c r="CP6" s="21">
        <f t="shared" si="10"/>
        <v>44.51</v>
      </c>
      <c r="CQ6" s="21">
        <f t="shared" si="10"/>
        <v>45.28</v>
      </c>
      <c r="CR6" s="21" t="str">
        <f t="shared" si="10"/>
        <v>-</v>
      </c>
      <c r="CS6" s="21" t="str">
        <f t="shared" si="10"/>
        <v>-</v>
      </c>
      <c r="CT6" s="21">
        <f t="shared" si="10"/>
        <v>65.28</v>
      </c>
      <c r="CU6" s="21">
        <f t="shared" si="10"/>
        <v>64.92</v>
      </c>
      <c r="CV6" s="21">
        <f t="shared" si="10"/>
        <v>55.82</v>
      </c>
      <c r="CW6" s="20" t="str">
        <f>IF(CW7="","",IF(CW7="-","【-】","【"&amp;SUBSTITUTE(TEXT(CW7,"#,##0.00"),"-","△")&amp;"】"))</f>
        <v>【59.10】</v>
      </c>
      <c r="CX6" s="21" t="str">
        <f>IF(CX7="",NA(),CX7)</f>
        <v>-</v>
      </c>
      <c r="CY6" s="21" t="str">
        <f t="shared" ref="CY6:DG6" si="11">IF(CY7="",NA(),CY7)</f>
        <v>-</v>
      </c>
      <c r="CZ6" s="21">
        <f t="shared" si="11"/>
        <v>67.48</v>
      </c>
      <c r="DA6" s="21">
        <f t="shared" si="11"/>
        <v>70.260000000000005</v>
      </c>
      <c r="DB6" s="21">
        <f t="shared" si="11"/>
        <v>71.47</v>
      </c>
      <c r="DC6" s="21" t="str">
        <f t="shared" si="11"/>
        <v>-</v>
      </c>
      <c r="DD6" s="21" t="str">
        <f t="shared" si="11"/>
        <v>-</v>
      </c>
      <c r="DE6" s="21">
        <f t="shared" si="11"/>
        <v>92.72</v>
      </c>
      <c r="DF6" s="21">
        <f t="shared" si="11"/>
        <v>92.88</v>
      </c>
      <c r="DG6" s="21">
        <f t="shared" si="11"/>
        <v>90.67</v>
      </c>
      <c r="DH6" s="20" t="str">
        <f>IF(DH7="","",IF(DH7="-","【-】","【"&amp;SUBSTITUTE(TEXT(DH7,"#,##0.00"),"-","△")&amp;"】"))</f>
        <v>【95.82】</v>
      </c>
      <c r="DI6" s="21" t="str">
        <f>IF(DI7="",NA(),DI7)</f>
        <v>-</v>
      </c>
      <c r="DJ6" s="21" t="str">
        <f t="shared" ref="DJ6:DR6" si="12">IF(DJ7="",NA(),DJ7)</f>
        <v>-</v>
      </c>
      <c r="DK6" s="21">
        <f t="shared" si="12"/>
        <v>3.3</v>
      </c>
      <c r="DL6" s="21">
        <f t="shared" si="12"/>
        <v>6.58</v>
      </c>
      <c r="DM6" s="21">
        <f t="shared" si="12"/>
        <v>9.5299999999999994</v>
      </c>
      <c r="DN6" s="21" t="str">
        <f t="shared" si="12"/>
        <v>-</v>
      </c>
      <c r="DO6" s="21" t="str">
        <f t="shared" si="12"/>
        <v>-</v>
      </c>
      <c r="DP6" s="21">
        <f t="shared" si="12"/>
        <v>23.79</v>
      </c>
      <c r="DQ6" s="21">
        <f t="shared" si="12"/>
        <v>25.66</v>
      </c>
      <c r="DR6" s="21">
        <f t="shared" si="12"/>
        <v>25.86</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1.22</v>
      </c>
      <c r="EB6" s="21">
        <f t="shared" si="13"/>
        <v>1.61</v>
      </c>
      <c r="EC6" s="21">
        <f t="shared" si="13"/>
        <v>1.4</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0.09</v>
      </c>
      <c r="EM6" s="21">
        <f t="shared" si="14"/>
        <v>0.17</v>
      </c>
      <c r="EN6" s="21">
        <f t="shared" si="14"/>
        <v>0.12</v>
      </c>
      <c r="EO6" s="20" t="str">
        <f>IF(EO7="","",IF(EO7="-","【-】","【"&amp;SUBSTITUTE(TEXT(EO7,"#,##0.00"),"-","△")&amp;"】"))</f>
        <v>【0.23】</v>
      </c>
    </row>
    <row r="7" spans="1:148" s="22" customFormat="1" x14ac:dyDescent="0.15">
      <c r="A7" s="14"/>
      <c r="B7" s="23">
        <v>2022</v>
      </c>
      <c r="C7" s="23">
        <v>152129</v>
      </c>
      <c r="D7" s="23">
        <v>46</v>
      </c>
      <c r="E7" s="23">
        <v>17</v>
      </c>
      <c r="F7" s="23">
        <v>1</v>
      </c>
      <c r="G7" s="23">
        <v>0</v>
      </c>
      <c r="H7" s="23" t="s">
        <v>96</v>
      </c>
      <c r="I7" s="23" t="s">
        <v>97</v>
      </c>
      <c r="J7" s="23" t="s">
        <v>98</v>
      </c>
      <c r="K7" s="23" t="s">
        <v>99</v>
      </c>
      <c r="L7" s="23" t="s">
        <v>100</v>
      </c>
      <c r="M7" s="23" t="s">
        <v>101</v>
      </c>
      <c r="N7" s="24" t="s">
        <v>102</v>
      </c>
      <c r="O7" s="24">
        <v>49.22</v>
      </c>
      <c r="P7" s="24">
        <v>53.49</v>
      </c>
      <c r="Q7" s="24">
        <v>98.48</v>
      </c>
      <c r="R7" s="24">
        <v>3487</v>
      </c>
      <c r="S7" s="24">
        <v>55919</v>
      </c>
      <c r="T7" s="24">
        <v>1174.17</v>
      </c>
      <c r="U7" s="24">
        <v>47.62</v>
      </c>
      <c r="V7" s="24">
        <v>29684</v>
      </c>
      <c r="W7" s="24">
        <v>10.31</v>
      </c>
      <c r="X7" s="24">
        <v>2879.15</v>
      </c>
      <c r="Y7" s="24" t="s">
        <v>102</v>
      </c>
      <c r="Z7" s="24" t="s">
        <v>102</v>
      </c>
      <c r="AA7" s="24">
        <v>101.91</v>
      </c>
      <c r="AB7" s="24">
        <v>100.02</v>
      </c>
      <c r="AC7" s="24">
        <v>100.18</v>
      </c>
      <c r="AD7" s="24" t="s">
        <v>102</v>
      </c>
      <c r="AE7" s="24" t="s">
        <v>102</v>
      </c>
      <c r="AF7" s="24">
        <v>107.85</v>
      </c>
      <c r="AG7" s="24">
        <v>108.04</v>
      </c>
      <c r="AH7" s="24">
        <v>107.01</v>
      </c>
      <c r="AI7" s="24">
        <v>106.11</v>
      </c>
      <c r="AJ7" s="24" t="s">
        <v>102</v>
      </c>
      <c r="AK7" s="24" t="s">
        <v>102</v>
      </c>
      <c r="AL7" s="24">
        <v>0</v>
      </c>
      <c r="AM7" s="24">
        <v>0</v>
      </c>
      <c r="AN7" s="24">
        <v>0</v>
      </c>
      <c r="AO7" s="24" t="s">
        <v>102</v>
      </c>
      <c r="AP7" s="24" t="s">
        <v>102</v>
      </c>
      <c r="AQ7" s="24">
        <v>4.72</v>
      </c>
      <c r="AR7" s="24">
        <v>4.49</v>
      </c>
      <c r="AS7" s="24">
        <v>23.86</v>
      </c>
      <c r="AT7" s="24">
        <v>3.15</v>
      </c>
      <c r="AU7" s="24" t="s">
        <v>102</v>
      </c>
      <c r="AV7" s="24" t="s">
        <v>102</v>
      </c>
      <c r="AW7" s="24">
        <v>26.13</v>
      </c>
      <c r="AX7" s="24">
        <v>26.27</v>
      </c>
      <c r="AY7" s="24">
        <v>33.65</v>
      </c>
      <c r="AZ7" s="24" t="s">
        <v>102</v>
      </c>
      <c r="BA7" s="24" t="s">
        <v>102</v>
      </c>
      <c r="BB7" s="24">
        <v>67.930000000000007</v>
      </c>
      <c r="BC7" s="24">
        <v>68.53</v>
      </c>
      <c r="BD7" s="24">
        <v>68.27</v>
      </c>
      <c r="BE7" s="24">
        <v>73.44</v>
      </c>
      <c r="BF7" s="24" t="s">
        <v>102</v>
      </c>
      <c r="BG7" s="24" t="s">
        <v>102</v>
      </c>
      <c r="BH7" s="24">
        <v>517.24</v>
      </c>
      <c r="BI7" s="24">
        <v>1693.08</v>
      </c>
      <c r="BJ7" s="24">
        <v>1671.75</v>
      </c>
      <c r="BK7" s="24" t="s">
        <v>102</v>
      </c>
      <c r="BL7" s="24" t="s">
        <v>102</v>
      </c>
      <c r="BM7" s="24">
        <v>857.88</v>
      </c>
      <c r="BN7" s="24">
        <v>825.1</v>
      </c>
      <c r="BO7" s="24">
        <v>804.98</v>
      </c>
      <c r="BP7" s="24">
        <v>652.82000000000005</v>
      </c>
      <c r="BQ7" s="24" t="s">
        <v>102</v>
      </c>
      <c r="BR7" s="24" t="s">
        <v>102</v>
      </c>
      <c r="BS7" s="24">
        <v>84.87</v>
      </c>
      <c r="BT7" s="24">
        <v>84.28</v>
      </c>
      <c r="BU7" s="24">
        <v>92.05</v>
      </c>
      <c r="BV7" s="24" t="s">
        <v>102</v>
      </c>
      <c r="BW7" s="24" t="s">
        <v>102</v>
      </c>
      <c r="BX7" s="24">
        <v>94.97</v>
      </c>
      <c r="BY7" s="24">
        <v>97.07</v>
      </c>
      <c r="BZ7" s="24">
        <v>88.71</v>
      </c>
      <c r="CA7" s="24">
        <v>97.61</v>
      </c>
      <c r="CB7" s="24" t="s">
        <v>102</v>
      </c>
      <c r="CC7" s="24" t="s">
        <v>102</v>
      </c>
      <c r="CD7" s="24">
        <v>150.41</v>
      </c>
      <c r="CE7" s="24">
        <v>147.75</v>
      </c>
      <c r="CF7" s="24">
        <v>150</v>
      </c>
      <c r="CG7" s="24" t="s">
        <v>102</v>
      </c>
      <c r="CH7" s="24" t="s">
        <v>102</v>
      </c>
      <c r="CI7" s="24">
        <v>159.49</v>
      </c>
      <c r="CJ7" s="24">
        <v>157.81</v>
      </c>
      <c r="CK7" s="24">
        <v>174.8</v>
      </c>
      <c r="CL7" s="24">
        <v>138.29</v>
      </c>
      <c r="CM7" s="24" t="s">
        <v>102</v>
      </c>
      <c r="CN7" s="24" t="s">
        <v>102</v>
      </c>
      <c r="CO7" s="24">
        <v>57.55</v>
      </c>
      <c r="CP7" s="24">
        <v>44.51</v>
      </c>
      <c r="CQ7" s="24">
        <v>45.28</v>
      </c>
      <c r="CR7" s="24" t="s">
        <v>102</v>
      </c>
      <c r="CS7" s="24" t="s">
        <v>102</v>
      </c>
      <c r="CT7" s="24">
        <v>65.28</v>
      </c>
      <c r="CU7" s="24">
        <v>64.92</v>
      </c>
      <c r="CV7" s="24">
        <v>55.82</v>
      </c>
      <c r="CW7" s="24">
        <v>59.1</v>
      </c>
      <c r="CX7" s="24" t="s">
        <v>102</v>
      </c>
      <c r="CY7" s="24" t="s">
        <v>102</v>
      </c>
      <c r="CZ7" s="24">
        <v>67.48</v>
      </c>
      <c r="DA7" s="24">
        <v>70.260000000000005</v>
      </c>
      <c r="DB7" s="24">
        <v>71.47</v>
      </c>
      <c r="DC7" s="24" t="s">
        <v>102</v>
      </c>
      <c r="DD7" s="24" t="s">
        <v>102</v>
      </c>
      <c r="DE7" s="24">
        <v>92.72</v>
      </c>
      <c r="DF7" s="24">
        <v>92.88</v>
      </c>
      <c r="DG7" s="24">
        <v>90.67</v>
      </c>
      <c r="DH7" s="24">
        <v>95.82</v>
      </c>
      <c r="DI7" s="24" t="s">
        <v>102</v>
      </c>
      <c r="DJ7" s="24" t="s">
        <v>102</v>
      </c>
      <c r="DK7" s="24">
        <v>3.3</v>
      </c>
      <c r="DL7" s="24">
        <v>6.58</v>
      </c>
      <c r="DM7" s="24">
        <v>9.5299999999999994</v>
      </c>
      <c r="DN7" s="24" t="s">
        <v>102</v>
      </c>
      <c r="DO7" s="24" t="s">
        <v>102</v>
      </c>
      <c r="DP7" s="24">
        <v>23.79</v>
      </c>
      <c r="DQ7" s="24">
        <v>25.66</v>
      </c>
      <c r="DR7" s="24">
        <v>25.86</v>
      </c>
      <c r="DS7" s="24">
        <v>39.74</v>
      </c>
      <c r="DT7" s="24" t="s">
        <v>102</v>
      </c>
      <c r="DU7" s="24" t="s">
        <v>102</v>
      </c>
      <c r="DV7" s="24">
        <v>0</v>
      </c>
      <c r="DW7" s="24">
        <v>0</v>
      </c>
      <c r="DX7" s="24">
        <v>0</v>
      </c>
      <c r="DY7" s="24" t="s">
        <v>102</v>
      </c>
      <c r="DZ7" s="24" t="s">
        <v>102</v>
      </c>
      <c r="EA7" s="24">
        <v>1.22</v>
      </c>
      <c r="EB7" s="24">
        <v>1.61</v>
      </c>
      <c r="EC7" s="24">
        <v>1.4</v>
      </c>
      <c r="ED7" s="24">
        <v>7.62</v>
      </c>
      <c r="EE7" s="24" t="s">
        <v>102</v>
      </c>
      <c r="EF7" s="24" t="s">
        <v>102</v>
      </c>
      <c r="EG7" s="24">
        <v>0</v>
      </c>
      <c r="EH7" s="24">
        <v>0</v>
      </c>
      <c r="EI7" s="24">
        <v>0</v>
      </c>
      <c r="EJ7" s="24" t="s">
        <v>102</v>
      </c>
      <c r="EK7" s="24" t="s">
        <v>102</v>
      </c>
      <c r="EL7" s="24">
        <v>0.09</v>
      </c>
      <c r="EM7" s="24">
        <v>0.17</v>
      </c>
      <c r="EN7" s="24">
        <v>0.12</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美勝</cp:lastModifiedBy>
  <cp:lastPrinted>2024-01-17T08:38:57Z</cp:lastPrinted>
  <dcterms:created xsi:type="dcterms:W3CDTF">2023-12-12T00:45:54Z</dcterms:created>
  <dcterms:modified xsi:type="dcterms:W3CDTF">2024-02-19T04:32:42Z</dcterms:modified>
  <cp:category/>
</cp:coreProperties>
</file>