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rmwn93011\☆上下水道課\01.経営企画室\05_市町村課調査関係\06_経営比較分析\R4_公営企業に係る経営比較分析\下水道\【経営比較分析表】2022_152129_46_1718\修正後\"/>
    </mc:Choice>
  </mc:AlternateContent>
  <workbookProtection workbookAlgorithmName="SHA-512" workbookHashValue="odV0RT9RdSNE25VVY5k0nyiz6/qv2+DbqoSIGEovpn2GFbykjjtujgT2gLnPL+y5N2p0eeVeFLV8MIul4zbVHA==" workbookSaltValue="aIdiunomwgs1dFkbKoTdCw==" workbookSpinCount="100000" lockStructure="1"/>
  <bookViews>
    <workbookView xWindow="0" yWindow="0" windowWidth="15360" windowHeight="7635"/>
  </bookViews>
  <sheets>
    <sheet name="法適用_下水道事業" sheetId="4" r:id="rId1"/>
    <sheet name="データ" sheetId="5" state="hidden" r:id="rId2"/>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<sst xmlns="http://schemas.openxmlformats.org/spreadsheetml/2006/main" count="275" uniqueCount="116">
  <si>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</si>
  <si>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</si>
  <si>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</si>
  <si>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</si>
  <si>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</si>
  <si>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</si>
  <si>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</si>
  <si>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</si>
  <si>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</si>
  <si>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</si>
  <si>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</si>
  <si>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</si>
  <si>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</si>
  <si>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</si>
  <si>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</si>
  <si>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</si>
  <si>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</si>
  <si>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</si>
  <si>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</si>
  <si>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</si>
  <si>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</si>
  <si>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</si>
  <si>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</si>
  <si>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</si>
  <si>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</si>
  <si>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</si>
  <si>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</si>
  <si>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</si>
  <si>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</si>
  <si>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</si>
  <si>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</si>
  <si>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</si>
  <si>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</si>
  <si>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</si>
  <si>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</si>
  <si>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</si>
  <si>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</si>
  <si>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</si>
  <si>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</si>
  <si>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</si>
  <si>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</si>
  <si>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</si>
  <si>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</si>
  <si>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</si>
  <si>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</si>
  <si>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</si>
  <si>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</si>
  <si>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</si>
  <si>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</si>
  <si>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</si>
  <si>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</si>
  <si>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</si>
  <si>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</si>
  <si>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</si>
  <si>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</si>
  <si>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</si>
  <si>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</si>
  <si>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</si>
  <si>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</si>
  <si>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</si>
  <si>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</si>
  <si>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</si>
  <si>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</si>
  <si>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</si>
  <si>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</si>
  <si>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</si>
  <si>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</si>
  <si>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</si>
  <si>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</si>
  <si>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</si>
  <si>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</si>
  <si>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</si>
  <si>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</si>
  <si>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</si>
  <si>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</si>
  <si>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</si>
  <si>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</si>
  <si>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</si>
  <si>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</si>
  <si>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</si>
  <si>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</si>
  <si>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</si>
  <si>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</si>
  <si>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</si>
  <si>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</si>
  <si>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</si>
  <si>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</si>
  <si>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</si>
  <si>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</si>
  <si>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</si>
  <si>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</si>
  <si>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</si>
  <si>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</si>
  <si>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</si>
  <si>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</si>
  <si>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村上市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</si>
  <si>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</si>
  <si>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</si>
  <si>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</si>
  <si>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</si>
  <si>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</si>
  <si>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</si>
  <si>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</si>
  <si>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</si>
  <si>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</si>
  <si>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</si>
  <si>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</si>
  <si>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</si>
  <si>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</si>
  <si>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</si>
  <si>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</si>
  <si>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</si>
  <si>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</si>
  <si>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類似団体、全国平均と比較し老朽化が進んでいないように見えるが、これは、令和2年度の法適用時に固定資産償却未済高を事業開始時の取得資産としたことによるものである。実態も法定耐用年数を経過した管渠はなく、老朽化に伴う更新対象工事は実施していない現状である。各施設を整備した年度が同時期のため更新時期も重なることが予想されるため、村上市下水道ストックマネジメント計画に基づき、リスクに対応する最小限の改築更新を行う方針である。
</t>
    <rPh sb="1" eb="3">
      <t>ルイジ</t>
    </rPh>
    <rPh sb="3" eb="5">
      <t>ダンタイ</t>
    </rPh>
    <rPh sb="6" eb="8">
      <t>ゼンコク</t>
    </rPh>
    <rPh sb="8" eb="10">
      <t>ヘイキン</t>
    </rPh>
    <rPh sb="11" eb="13">
      <t>ヒカク</t>
    </rPh>
    <rPh sb="14" eb="17">
      <t>ロウキュウカ</t>
    </rPh>
    <rPh sb="18" eb="19">
      <t>スス</t>
    </rPh>
    <rPh sb="27" eb="28">
      <t>ミ</t>
    </rPh>
    <rPh sb="36" eb="38">
      <t>レイワ</t>
    </rPh>
    <rPh sb="39" eb="41">
      <t>ネンド</t>
    </rPh>
    <rPh sb="42" eb="43">
      <t>ホウ</t>
    </rPh>
    <rPh sb="43" eb="45">
      <t>テキヨウ</t>
    </rPh>
    <rPh sb="45" eb="46">
      <t>ジ</t>
    </rPh>
    <rPh sb="47" eb="49">
      <t>コテイ</t>
    </rPh>
    <rPh sb="49" eb="51">
      <t>シサン</t>
    </rPh>
    <rPh sb="51" eb="53">
      <t>ショウキャク</t>
    </rPh>
    <rPh sb="53" eb="55">
      <t>ミサイ</t>
    </rPh>
    <rPh sb="55" eb="56">
      <t>ダカ</t>
    </rPh>
    <rPh sb="57" eb="59">
      <t>ジギョウ</t>
    </rPh>
    <rPh sb="59" eb="61">
      <t>カイシ</t>
    </rPh>
    <rPh sb="61" eb="62">
      <t>ジ</t>
    </rPh>
    <rPh sb="63" eb="65">
      <t>シュトク</t>
    </rPh>
    <rPh sb="65" eb="67">
      <t>シサン</t>
    </rPh>
    <rPh sb="81" eb="83">
      <t>ジッタイ</t>
    </rPh>
    <rPh sb="105" eb="106">
      <t>トモナ</t>
    </rPh>
    <rPh sb="107" eb="109">
      <t>コウシン</t>
    </rPh>
    <rPh sb="109" eb="111">
      <t>タイショウ</t>
    </rPh>
    <rPh sb="111" eb="113">
      <t>コウジ</t>
    </rPh>
    <rPh sb="114" eb="116">
      <t>ジッシ</t>
    </rPh>
    <rPh sb="121" eb="123">
      <t>ゲンジョウ</t>
    </rPh>
    <rPh sb="127" eb="128">
      <t>カク</t>
    </rPh>
    <rPh sb="128" eb="130">
      <t>シセツ</t>
    </rPh>
    <rPh sb="131" eb="133">
      <t>セイビ</t>
    </rPh>
    <rPh sb="135" eb="137">
      <t>ネンド</t>
    </rPh>
    <rPh sb="138" eb="141">
      <t>ドウジキ</t>
    </rPh>
    <rPh sb="144" eb="146">
      <t>コウシン</t>
    </rPh>
    <rPh sb="146" eb="148">
      <t>ジキ</t>
    </rPh>
    <rPh sb="149" eb="150">
      <t>カサ</t>
    </rPh>
    <rPh sb="155" eb="157">
      <t>ヨソウ</t>
    </rPh>
    <rPh sb="163" eb="165">
      <t>ムラカミ</t>
    </rPh>
    <rPh sb="165" eb="166">
      <t>シ</t>
    </rPh>
    <rPh sb="166" eb="169">
      <t>ゲスイドウ</t>
    </rPh>
    <rPh sb="179" eb="181">
      <t>ケイカク</t>
    </rPh>
    <rPh sb="182" eb="183">
      <t>モト</t>
    </rPh>
    <rPh sb="190" eb="192">
      <t>タイオウ</t>
    </rPh>
    <rPh sb="194" eb="197">
      <t>サイショウゲン</t>
    </rPh>
    <rPh sb="198" eb="200">
      <t>カイチク</t>
    </rPh>
    <rPh sb="200" eb="202">
      <t>コウシン</t>
    </rPh>
    <rPh sb="203" eb="204">
      <t>オコナ</t>
    </rPh>
    <rPh sb="205" eb="207">
      <t>ホウシン</t>
    </rPh>
    <phoneticPr fontId="4"/>
  </si>
  <si>
    <t xml:space="preserve">・経常収支比率は、一般会計からの繰入金により100％を上回っているが、経費回収率については、先送りしていた料金改定を実施したものの物価等の上昇や、災害減免を行ったことなどから5.36%の減少となった。類似団体と比較しても20％余り低い状況であり、効率的な施設運営を行い維持管理コストの削減に努めていく必要がある。
・老朽化している処理場について、計画的に更新事業を行っていくこととしており、財源として企業債を見込んでいる。企業債残高対事業規模比率は上昇しているが企業債残高は減少傾向にある。
・施設利用率が類似団体平均と比較して低い水準であり、維持管理の効率化を図っていく必要がある。集落排水事業との統合を検討している施設もあり、適正な施設規模となるよう、着実に計画を進めて行く必要がある。
・水洗化率については、人口減少や高齢化の進行などの影響により接続戸数の大幅な増加は見込めない状況であるが、引き続き、普及・啓発活動に取り組んでいく必要がある。
</t>
    <rPh sb="1" eb="3">
      <t>ケイジョウ</t>
    </rPh>
    <rPh sb="3" eb="5">
      <t>シュウシ</t>
    </rPh>
    <rPh sb="5" eb="7">
      <t>ヒリツ</t>
    </rPh>
    <rPh sb="9" eb="11">
      <t>イッパン</t>
    </rPh>
    <rPh sb="11" eb="13">
      <t>カイケイ</t>
    </rPh>
    <rPh sb="16" eb="18">
      <t>クリイレ</t>
    </rPh>
    <rPh sb="18" eb="19">
      <t>キン</t>
    </rPh>
    <rPh sb="27" eb="29">
      <t>ウワマワ</t>
    </rPh>
    <rPh sb="46" eb="48">
      <t>サキオク</t>
    </rPh>
    <rPh sb="53" eb="55">
      <t>リョウキン</t>
    </rPh>
    <rPh sb="55" eb="57">
      <t>カイテイ</t>
    </rPh>
    <rPh sb="58" eb="60">
      <t>ジッシ</t>
    </rPh>
    <rPh sb="65" eb="67">
      <t>ブッカ</t>
    </rPh>
    <rPh sb="67" eb="68">
      <t>トウ</t>
    </rPh>
    <rPh sb="69" eb="71">
      <t>ジョウショウ</t>
    </rPh>
    <rPh sb="73" eb="75">
      <t>サイガイ</t>
    </rPh>
    <rPh sb="75" eb="77">
      <t>ゲンメン</t>
    </rPh>
    <rPh sb="78" eb="79">
      <t>オコナ</t>
    </rPh>
    <rPh sb="93" eb="95">
      <t>ゲンショウ</t>
    </rPh>
    <rPh sb="100" eb="102">
      <t>ルイジ</t>
    </rPh>
    <rPh sb="102" eb="104">
      <t>ダンタイ</t>
    </rPh>
    <rPh sb="105" eb="107">
      <t>ヒカク</t>
    </rPh>
    <rPh sb="113" eb="114">
      <t>アマ</t>
    </rPh>
    <rPh sb="115" eb="116">
      <t>ヒク</t>
    </rPh>
    <rPh sb="117" eb="119">
      <t>ジョウキョウ</t>
    </rPh>
    <rPh sb="159" eb="162">
      <t>ロウキュウカ</t>
    </rPh>
    <rPh sb="166" eb="169">
      <t>ショリジョウ</t>
    </rPh>
    <rPh sb="174" eb="177">
      <t>ケイカクテキ</t>
    </rPh>
    <rPh sb="178" eb="180">
      <t>コウシン</t>
    </rPh>
    <rPh sb="180" eb="182">
      <t>ジギョウ</t>
    </rPh>
    <rPh sb="183" eb="184">
      <t>オコナ</t>
    </rPh>
    <rPh sb="196" eb="198">
      <t>ザイゲン</t>
    </rPh>
    <rPh sb="201" eb="203">
      <t>キギョウ</t>
    </rPh>
    <rPh sb="203" eb="204">
      <t>サイ</t>
    </rPh>
    <rPh sb="205" eb="207">
      <t>ミコ</t>
    </rPh>
    <rPh sb="212" eb="214">
      <t>キギョウ</t>
    </rPh>
    <rPh sb="214" eb="215">
      <t>サイ</t>
    </rPh>
    <rPh sb="215" eb="217">
      <t>ザンダカ</t>
    </rPh>
    <rPh sb="217" eb="218">
      <t>タイ</t>
    </rPh>
    <rPh sb="218" eb="220">
      <t>ジギョウ</t>
    </rPh>
    <rPh sb="220" eb="222">
      <t>キボ</t>
    </rPh>
    <rPh sb="222" eb="224">
      <t>ヒリツ</t>
    </rPh>
    <rPh sb="225" eb="227">
      <t>ジョウショウ</t>
    </rPh>
    <rPh sb="232" eb="234">
      <t>キギョウ</t>
    </rPh>
    <rPh sb="234" eb="235">
      <t>サイ</t>
    </rPh>
    <rPh sb="235" eb="237">
      <t>ザンダカ</t>
    </rPh>
    <rPh sb="238" eb="240">
      <t>ゲンショウ</t>
    </rPh>
    <rPh sb="240" eb="242">
      <t>ケイコウ</t>
    </rPh>
    <rPh sb="268" eb="270">
      <t>スイジュン</t>
    </rPh>
    <rPh sb="283" eb="284">
      <t>ハカ</t>
    </rPh>
    <rPh sb="288" eb="290">
      <t>ヒツヨウ</t>
    </rPh>
    <rPh sb="294" eb="300">
      <t>シュウラクハイスイジギョウ</t>
    </rPh>
    <rPh sb="302" eb="304">
      <t>トウゴウ</t>
    </rPh>
    <rPh sb="305" eb="307">
      <t>ケントウ</t>
    </rPh>
    <rPh sb="311" eb="313">
      <t>シセツ</t>
    </rPh>
    <rPh sb="317" eb="319">
      <t>テキセイ</t>
    </rPh>
    <rPh sb="320" eb="322">
      <t>シセツ</t>
    </rPh>
    <rPh sb="322" eb="324">
      <t>キボ</t>
    </rPh>
    <rPh sb="330" eb="332">
      <t>チャクジツ</t>
    </rPh>
    <rPh sb="333" eb="335">
      <t>ケイカク</t>
    </rPh>
    <rPh sb="336" eb="337">
      <t>スス</t>
    </rPh>
    <rPh sb="339" eb="340">
      <t>イ</t>
    </rPh>
    <rPh sb="341" eb="343">
      <t>ヒツヨウ</t>
    </rPh>
    <rPh sb="360" eb="362">
      <t>ジンコウ</t>
    </rPh>
    <rPh sb="362" eb="364">
      <t>ゲンショウ</t>
    </rPh>
    <rPh sb="365" eb="368">
      <t>コウレイカ</t>
    </rPh>
    <rPh sb="369" eb="371">
      <t>シンコウ</t>
    </rPh>
    <rPh sb="374" eb="376">
      <t>エイキョウ</t>
    </rPh>
    <rPh sb="379" eb="381">
      <t>セツゾク</t>
    </rPh>
    <rPh sb="381" eb="383">
      <t>コスウ</t>
    </rPh>
    <rPh sb="384" eb="386">
      <t>オオハバ</t>
    </rPh>
    <rPh sb="387" eb="389">
      <t>ゾウカ</t>
    </rPh>
    <rPh sb="390" eb="392">
      <t>ミコ</t>
    </rPh>
    <rPh sb="395" eb="397">
      <t>ジョウキョウ</t>
    </rPh>
    <phoneticPr fontId="4"/>
  </si>
  <si>
    <t xml:space="preserve">・令和2年度から地方公営企業法を適用しているが、適用前の平成28年度に策定した経営戦略については、令和6年度中の改定を予定しており、上下水道事業審議会の意見を踏まえながら見直しを図ることとしている。
・料金改定については、令和4年6月に実施しているが、令和2年度の改定を先送りしたものであり、人件費や物価の上昇により厳しい経営状況となっている。一般会計からの基準外操入金の割合も高く、繰入金に頼った経営となっているため、適正な料金水準への改定を行い、経営の健全化を図る必要がある。
</t>
    <rPh sb="102" eb="104">
      <t>リョウキン</t>
    </rPh>
    <rPh sb="104" eb="106">
      <t>カイテイ</t>
    </rPh>
    <rPh sb="112" eb="114">
      <t>レイワ</t>
    </rPh>
    <rPh sb="115" eb="116">
      <t>ネン</t>
    </rPh>
    <rPh sb="117" eb="118">
      <t>ガツ</t>
    </rPh>
    <rPh sb="119" eb="121">
      <t>ジッシ</t>
    </rPh>
    <rPh sb="127" eb="129">
      <t>レイワ</t>
    </rPh>
    <rPh sb="130" eb="132">
      <t>ネンド</t>
    </rPh>
    <rPh sb="133" eb="135">
      <t>カイテイ</t>
    </rPh>
    <rPh sb="136" eb="138">
      <t>サキオク</t>
    </rPh>
    <rPh sb="147" eb="150">
      <t>ジンケンヒ</t>
    </rPh>
    <rPh sb="151" eb="153">
      <t>ブッカ</t>
    </rPh>
    <rPh sb="154" eb="156">
      <t>ジョウショウ</t>
    </rPh>
    <rPh sb="159" eb="160">
      <t>キビ</t>
    </rPh>
    <rPh sb="162" eb="164">
      <t>ケイエイ</t>
    </rPh>
    <rPh sb="164" eb="166">
      <t>ジョウキョウ</t>
    </rPh>
    <rPh sb="173" eb="175">
      <t>イッパン</t>
    </rPh>
    <rPh sb="175" eb="177">
      <t>カイケイ</t>
    </rPh>
    <rPh sb="180" eb="182">
      <t>キジュン</t>
    </rPh>
    <rPh sb="182" eb="183">
      <t>ガイ</t>
    </rPh>
    <rPh sb="185" eb="186">
      <t>キン</t>
    </rPh>
    <rPh sb="187" eb="189">
      <t>ワリアイ</t>
    </rPh>
    <rPh sb="190" eb="191">
      <t>タカ</t>
    </rPh>
    <rPh sb="193" eb="195">
      <t>クリイレ</t>
    </rPh>
    <rPh sb="195" eb="196">
      <t>キン</t>
    </rPh>
    <rPh sb="197" eb="198">
      <t>タヨ</t>
    </rPh>
    <rPh sb="200" eb="202">
      <t>ケイエイ</t>
    </rPh>
    <rPh sb="216" eb="218">
      <t>スイジュン</t>
    </rPh>
    <rPh sb="220" eb="222">
      <t>カイテイ</t>
    </rPh>
    <rPh sb="223" eb="22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</si>
</sst>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33A-4135-862B-568197190DA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0.06</c:v>
                </c:pt>
                <c:pt idx="3">
                  <c:v>0.27</c:v>
                </c:pt>
                <c:pt idx="4">
                  <c:v>0.22</c:v>
                </c:pt>
              </c:numCache>
            </c:numRef>
          </c:val>
          <c:smooth val="0"/>
          <c:extLst>
            <c:ext xmlns:c16="http://schemas.microsoft.com/office/drawing/2014/chart" uri="{C3380CC4-5D6E-409C-BE32-E72D297353CC}">
              <c16:uniqueId val="{00000001-D33A-4135-862B-568197190DA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41.13</c:v>
                </c:pt>
                <c:pt idx="3">
                  <c:v>40.08</c:v>
                </c:pt>
                <c:pt idx="4">
                  <c:v>40.700000000000003</c:v>
                </c:pt>
              </c:numCache>
            </c:numRef>
          </c:val>
          <c:extLst>
            <c:ext xmlns:c16="http://schemas.microsoft.com/office/drawing/2014/chart" uri="{C3380CC4-5D6E-409C-BE32-E72D297353CC}">
              <c16:uniqueId val="{00000000-771C-497C-84FC-1231886297D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45.87</c:v>
                </c:pt>
                <c:pt idx="3">
                  <c:v>44.24</c:v>
                </c:pt>
                <c:pt idx="4">
                  <c:v>45.3</c:v>
                </c:pt>
              </c:numCache>
            </c:numRef>
          </c:val>
          <c:smooth val="0"/>
          <c:extLst>
            <c:ext xmlns:c16="http://schemas.microsoft.com/office/drawing/2014/chart" uri="{C3380CC4-5D6E-409C-BE32-E72D297353CC}">
              <c16:uniqueId val="{00000001-771C-497C-84FC-1231886297D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85.11</c:v>
                </c:pt>
                <c:pt idx="3">
                  <c:v>85.92</c:v>
                </c:pt>
                <c:pt idx="4">
                  <c:v>86.21</c:v>
                </c:pt>
              </c:numCache>
            </c:numRef>
          </c:val>
          <c:extLst>
            <c:ext xmlns:c16="http://schemas.microsoft.com/office/drawing/2014/chart" uri="{C3380CC4-5D6E-409C-BE32-E72D297353CC}">
              <c16:uniqueId val="{00000000-4D06-4D78-9150-1F222C514E8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87.65</c:v>
                </c:pt>
                <c:pt idx="3">
                  <c:v>88.15</c:v>
                </c:pt>
                <c:pt idx="4">
                  <c:v>88.37</c:v>
                </c:pt>
              </c:numCache>
            </c:numRef>
          </c:val>
          <c:smooth val="0"/>
          <c:extLst>
            <c:ext xmlns:c16="http://schemas.microsoft.com/office/drawing/2014/chart" uri="{C3380CC4-5D6E-409C-BE32-E72D297353CC}">
              <c16:uniqueId val="{00000001-4D06-4D78-9150-1F222C514E8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100.15</c:v>
                </c:pt>
                <c:pt idx="3">
                  <c:v>99.74</c:v>
                </c:pt>
                <c:pt idx="4">
                  <c:v>100.09</c:v>
                </c:pt>
              </c:numCache>
            </c:numRef>
          </c:val>
          <c:extLst>
            <c:ext xmlns:c16="http://schemas.microsoft.com/office/drawing/2014/chart" uri="{C3380CC4-5D6E-409C-BE32-E72D297353CC}">
              <c16:uniqueId val="{00000000-D2A5-4D9C-8168-87A60903641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102.7</c:v>
                </c:pt>
                <c:pt idx="3">
                  <c:v>104.11</c:v>
                </c:pt>
                <c:pt idx="4">
                  <c:v>101.98</c:v>
                </c:pt>
              </c:numCache>
            </c:numRef>
          </c:val>
          <c:smooth val="0"/>
          <c:extLst>
            <c:ext xmlns:c16="http://schemas.microsoft.com/office/drawing/2014/chart" uri="{C3380CC4-5D6E-409C-BE32-E72D297353CC}">
              <c16:uniqueId val="{00000001-D2A5-4D9C-8168-87A60903641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4.41</c:v>
                </c:pt>
                <c:pt idx="3">
                  <c:v>8.86</c:v>
                </c:pt>
                <c:pt idx="4">
                  <c:v>12.61</c:v>
                </c:pt>
              </c:numCache>
            </c:numRef>
          </c:val>
          <c:extLst>
            <c:ext xmlns:c16="http://schemas.microsoft.com/office/drawing/2014/chart" uri="{C3380CC4-5D6E-409C-BE32-E72D297353CC}">
              <c16:uniqueId val="{00000000-688E-4CBD-B088-CC15259DE2C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29.24</c:v>
                </c:pt>
                <c:pt idx="3">
                  <c:v>31.73</c:v>
                </c:pt>
                <c:pt idx="4">
                  <c:v>32.57</c:v>
                </c:pt>
              </c:numCache>
            </c:numRef>
          </c:val>
          <c:smooth val="0"/>
          <c:extLst>
            <c:ext xmlns:c16="http://schemas.microsoft.com/office/drawing/2014/chart" uri="{C3380CC4-5D6E-409C-BE32-E72D297353CC}">
              <c16:uniqueId val="{00000001-688E-4CBD-B088-CC15259DE2C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322-4E14-AF39-A7B388D8AF7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0.04</c:v>
                </c:pt>
              </c:numCache>
            </c:numRef>
          </c:val>
          <c:smooth val="0"/>
          <c:extLst>
            <c:ext xmlns:c16="http://schemas.microsoft.com/office/drawing/2014/chart" uri="{C3380CC4-5D6E-409C-BE32-E72D297353CC}">
              <c16:uniqueId val="{00000001-E322-4E14-AF39-A7B388D8AF7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96E-46C6-B099-F28973FAA08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48.2</c:v>
                </c:pt>
                <c:pt idx="3">
                  <c:v>46.91</c:v>
                </c:pt>
                <c:pt idx="4">
                  <c:v>52.27</c:v>
                </c:pt>
              </c:numCache>
            </c:numRef>
          </c:val>
          <c:smooth val="0"/>
          <c:extLst>
            <c:ext xmlns:c16="http://schemas.microsoft.com/office/drawing/2014/chart" uri="{C3380CC4-5D6E-409C-BE32-E72D297353CC}">
              <c16:uniqueId val="{00000001-796E-46C6-B099-F28973FAA08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3.27</c:v>
                </c:pt>
                <c:pt idx="3">
                  <c:v>5.53</c:v>
                </c:pt>
                <c:pt idx="4">
                  <c:v>9.1199999999999992</c:v>
                </c:pt>
              </c:numCache>
            </c:numRef>
          </c:val>
          <c:extLst>
            <c:ext xmlns:c16="http://schemas.microsoft.com/office/drawing/2014/chart" uri="{C3380CC4-5D6E-409C-BE32-E72D297353CC}">
              <c16:uniqueId val="{00000000-F7C4-4036-88FD-DA1B6549496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46.85</c:v>
                </c:pt>
                <c:pt idx="3">
                  <c:v>44.35</c:v>
                </c:pt>
                <c:pt idx="4">
                  <c:v>41.51</c:v>
                </c:pt>
              </c:numCache>
            </c:numRef>
          </c:val>
          <c:smooth val="0"/>
          <c:extLst>
            <c:ext xmlns:c16="http://schemas.microsoft.com/office/drawing/2014/chart" uri="{C3380CC4-5D6E-409C-BE32-E72D297353CC}">
              <c16:uniqueId val="{00000001-F7C4-4036-88FD-DA1B6549496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c:v>1411.4</c:v>
                </c:pt>
                <c:pt idx="4">
                  <c:v>1425.78</c:v>
                </c:pt>
              </c:numCache>
            </c:numRef>
          </c:val>
          <c:extLst>
            <c:ext xmlns:c16="http://schemas.microsoft.com/office/drawing/2014/chart" uri="{C3380CC4-5D6E-409C-BE32-E72D297353CC}">
              <c16:uniqueId val="{00000000-7031-442A-AD05-1703D0C7BB6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1268.6300000000001</c:v>
                </c:pt>
                <c:pt idx="3">
                  <c:v>1283.69</c:v>
                </c:pt>
                <c:pt idx="4">
                  <c:v>1160.22</c:v>
                </c:pt>
              </c:numCache>
            </c:numRef>
          </c:val>
          <c:smooth val="0"/>
          <c:extLst>
            <c:ext xmlns:c16="http://schemas.microsoft.com/office/drawing/2014/chart" uri="{C3380CC4-5D6E-409C-BE32-E72D297353CC}">
              <c16:uniqueId val="{00000001-7031-442A-AD05-1703D0C7BB6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70.91</c:v>
                </c:pt>
                <c:pt idx="3">
                  <c:v>67.069999999999993</c:v>
                </c:pt>
                <c:pt idx="4">
                  <c:v>61.71</c:v>
                </c:pt>
              </c:numCache>
            </c:numRef>
          </c:val>
          <c:extLst>
            <c:ext xmlns:c16="http://schemas.microsoft.com/office/drawing/2014/chart" uri="{C3380CC4-5D6E-409C-BE32-E72D297353CC}">
              <c16:uniqueId val="{00000000-E6CC-404C-88EB-96601183054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82.88</c:v>
                </c:pt>
                <c:pt idx="3">
                  <c:v>82.53</c:v>
                </c:pt>
                <c:pt idx="4">
                  <c:v>81.81</c:v>
                </c:pt>
              </c:numCache>
            </c:numRef>
          </c:val>
          <c:smooth val="0"/>
          <c:extLst>
            <c:ext xmlns:c16="http://schemas.microsoft.com/office/drawing/2014/chart" uri="{C3380CC4-5D6E-409C-BE32-E72D297353CC}">
              <c16:uniqueId val="{00000001-E6CC-404C-88EB-96601183054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224.12</c:v>
                </c:pt>
                <c:pt idx="3">
                  <c:v>232.89</c:v>
                </c:pt>
                <c:pt idx="4">
                  <c:v>269.13</c:v>
                </c:pt>
              </c:numCache>
            </c:numRef>
          </c:val>
          <c:extLst>
            <c:ext xmlns:c16="http://schemas.microsoft.com/office/drawing/2014/chart" uri="{C3380CC4-5D6E-409C-BE32-E72D297353CC}">
              <c16:uniqueId val="{00000000-E81B-47EE-832E-A3221B2E8E9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187.76</c:v>
                </c:pt>
                <c:pt idx="3">
                  <c:v>190.48</c:v>
                </c:pt>
                <c:pt idx="4">
                  <c:v>193.59</c:v>
                </c:pt>
              </c:numCache>
            </c:numRef>
          </c:val>
          <c:smooth val="0"/>
          <c:extLst>
            <c:ext xmlns:c16="http://schemas.microsoft.com/office/drawing/2014/chart" uri="{C3380CC4-5D6E-409C-BE32-E72D297353CC}">
              <c16:uniqueId val="{00000001-E81B-47EE-832E-A3221B2E8E9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H5" sqref="H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新潟県　村上市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45">
        <f>データ!S6</f>
        <v>55919</v>
      </c>
      <c r="AM8" s="45"/>
      <c r="AN8" s="45"/>
      <c r="AO8" s="45"/>
      <c r="AP8" s="45"/>
      <c r="AQ8" s="45"/>
      <c r="AR8" s="45"/>
      <c r="AS8" s="45"/>
      <c r="AT8" s="46">
        <f>データ!T6</f>
        <v>1174.17</v>
      </c>
      <c r="AU8" s="46"/>
      <c r="AV8" s="46"/>
      <c r="AW8" s="46"/>
      <c r="AX8" s="46"/>
      <c r="AY8" s="46"/>
      <c r="AZ8" s="46"/>
      <c r="BA8" s="46"/>
      <c r="BB8" s="46">
        <f>データ!U6</f>
        <v>47.62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59.65</v>
      </c>
      <c r="J10" s="46"/>
      <c r="K10" s="46"/>
      <c r="L10" s="46"/>
      <c r="M10" s="46"/>
      <c r="N10" s="46"/>
      <c r="O10" s="46"/>
      <c r="P10" s="46">
        <f>データ!P6</f>
        <v>25.47</v>
      </c>
      <c r="Q10" s="46"/>
      <c r="R10" s="46"/>
      <c r="S10" s="46"/>
      <c r="T10" s="46"/>
      <c r="U10" s="46"/>
      <c r="V10" s="46"/>
      <c r="W10" s="46">
        <f>データ!Q6</f>
        <v>83.5</v>
      </c>
      <c r="X10" s="46"/>
      <c r="Y10" s="46"/>
      <c r="Z10" s="46"/>
      <c r="AA10" s="46"/>
      <c r="AB10" s="46"/>
      <c r="AC10" s="46"/>
      <c r="AD10" s="45">
        <f>データ!R6</f>
        <v>3487</v>
      </c>
      <c r="AE10" s="45"/>
      <c r="AF10" s="45"/>
      <c r="AG10" s="45"/>
      <c r="AH10" s="45"/>
      <c r="AI10" s="45"/>
      <c r="AJ10" s="45"/>
      <c r="AK10" s="2"/>
      <c r="AL10" s="45">
        <f>データ!V6</f>
        <v>14131</v>
      </c>
      <c r="AM10" s="45"/>
      <c r="AN10" s="45"/>
      <c r="AO10" s="45"/>
      <c r="AP10" s="45"/>
      <c r="AQ10" s="45"/>
      <c r="AR10" s="45"/>
      <c r="AS10" s="45"/>
      <c r="AT10" s="46">
        <f>データ!W6</f>
        <v>7.04</v>
      </c>
      <c r="AU10" s="46"/>
      <c r="AV10" s="46"/>
      <c r="AW10" s="46"/>
      <c r="AX10" s="46"/>
      <c r="AY10" s="46"/>
      <c r="AZ10" s="46"/>
      <c r="BA10" s="46"/>
      <c r="BB10" s="46">
        <f>データ!X6</f>
        <v>2007.24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OX9MthYqIhuynkjIo+nWWkFA705r5XTODDfEFWt2tbpocFQraQ8eJOUcaQjY5Mk81pi5O1VPq3RJ5x5oedi7JQ==" saltValue="79ePIlECjHS078CZXClaT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152129</v>
      </c>
      <c r="D6" s="19">
        <f t="shared" si="3"/>
        <v>46</v>
      </c>
      <c r="E6" s="19">
        <f t="shared" si="3"/>
        <v>17</v>
      </c>
      <c r="F6" s="19">
        <f t="shared" si="3"/>
        <v>4</v>
      </c>
      <c r="G6" s="19">
        <f t="shared" si="3"/>
        <v>0</v>
      </c>
      <c r="H6" s="19" t="str">
        <f t="shared" si="3"/>
        <v>新潟県　村上市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59.65</v>
      </c>
      <c r="P6" s="20">
        <f t="shared" si="3"/>
        <v>25.47</v>
      </c>
      <c r="Q6" s="20">
        <f t="shared" si="3"/>
        <v>83.5</v>
      </c>
      <c r="R6" s="20">
        <f t="shared" si="3"/>
        <v>3487</v>
      </c>
      <c r="S6" s="20">
        <f t="shared" si="3"/>
        <v>55919</v>
      </c>
      <c r="T6" s="20">
        <f t="shared" si="3"/>
        <v>1174.17</v>
      </c>
      <c r="U6" s="20">
        <f t="shared" si="3"/>
        <v>47.62</v>
      </c>
      <c r="V6" s="20">
        <f t="shared" si="3"/>
        <v>14131</v>
      </c>
      <c r="W6" s="20">
        <f t="shared" si="3"/>
        <v>7.04</v>
      </c>
      <c r="X6" s="20">
        <f t="shared" si="3"/>
        <v>2007.24</v>
      </c>
      <c r="Y6" s="21" t="str">
        <f>IF(Y7="",NA(),Y7)</f>
        <v>-</v>
      </c>
      <c r="Z6" s="21" t="str">
        <f t="shared" ref="Z6:AH6" si="4">IF(Z7="",NA(),Z7)</f>
        <v>-</v>
      </c>
      <c r="AA6" s="21">
        <f t="shared" si="4"/>
        <v>100.15</v>
      </c>
      <c r="AB6" s="21">
        <f t="shared" si="4"/>
        <v>99.74</v>
      </c>
      <c r="AC6" s="21">
        <f t="shared" si="4"/>
        <v>100.09</v>
      </c>
      <c r="AD6" s="21" t="str">
        <f t="shared" si="4"/>
        <v>-</v>
      </c>
      <c r="AE6" s="21" t="str">
        <f t="shared" si="4"/>
        <v>-</v>
      </c>
      <c r="AF6" s="21">
        <f t="shared" si="4"/>
        <v>102.7</v>
      </c>
      <c r="AG6" s="21">
        <f t="shared" si="4"/>
        <v>104.11</v>
      </c>
      <c r="AH6" s="21">
        <f t="shared" si="4"/>
        <v>101.98</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48.2</v>
      </c>
      <c r="AR6" s="21">
        <f t="shared" si="5"/>
        <v>46.91</v>
      </c>
      <c r="AS6" s="21">
        <f t="shared" si="5"/>
        <v>52.27</v>
      </c>
      <c r="AT6" s="20" t="str">
        <f>IF(AT7="","",IF(AT7="-","【-】","【"&amp;SUBSTITUTE(TEXT(AT7,"#,##0.00"),"-","△")&amp;"】"))</f>
        <v>【65.93】</v>
      </c>
      <c r="AU6" s="21" t="str">
        <f>IF(AU7="",NA(),AU7)</f>
        <v>-</v>
      </c>
      <c r="AV6" s="21" t="str">
        <f t="shared" ref="AV6:BD6" si="6">IF(AV7="",NA(),AV7)</f>
        <v>-</v>
      </c>
      <c r="AW6" s="21">
        <f t="shared" si="6"/>
        <v>3.27</v>
      </c>
      <c r="AX6" s="21">
        <f t="shared" si="6"/>
        <v>5.53</v>
      </c>
      <c r="AY6" s="21">
        <f t="shared" si="6"/>
        <v>9.1199999999999992</v>
      </c>
      <c r="AZ6" s="21" t="str">
        <f t="shared" si="6"/>
        <v>-</v>
      </c>
      <c r="BA6" s="21" t="str">
        <f t="shared" si="6"/>
        <v>-</v>
      </c>
      <c r="BB6" s="21">
        <f t="shared" si="6"/>
        <v>46.85</v>
      </c>
      <c r="BC6" s="21">
        <f t="shared" si="6"/>
        <v>44.35</v>
      </c>
      <c r="BD6" s="21">
        <f t="shared" si="6"/>
        <v>41.51</v>
      </c>
      <c r="BE6" s="20" t="str">
        <f>IF(BE7="","",IF(BE7="-","【-】","【"&amp;SUBSTITUTE(TEXT(BE7,"#,##0.00"),"-","△")&amp;"】"))</f>
        <v>【44.25】</v>
      </c>
      <c r="BF6" s="21" t="str">
        <f>IF(BF7="",NA(),BF7)</f>
        <v>-</v>
      </c>
      <c r="BG6" s="21" t="str">
        <f t="shared" ref="BG6:BO6" si="7">IF(BG7="",NA(),BG7)</f>
        <v>-</v>
      </c>
      <c r="BH6" s="20">
        <f t="shared" si="7"/>
        <v>0</v>
      </c>
      <c r="BI6" s="21">
        <f t="shared" si="7"/>
        <v>1411.4</v>
      </c>
      <c r="BJ6" s="21">
        <f t="shared" si="7"/>
        <v>1425.78</v>
      </c>
      <c r="BK6" s="21" t="str">
        <f t="shared" si="7"/>
        <v>-</v>
      </c>
      <c r="BL6" s="21" t="str">
        <f t="shared" si="7"/>
        <v>-</v>
      </c>
      <c r="BM6" s="21">
        <f t="shared" si="7"/>
        <v>1268.6300000000001</v>
      </c>
      <c r="BN6" s="21">
        <f t="shared" si="7"/>
        <v>1283.69</v>
      </c>
      <c r="BO6" s="21">
        <f t="shared" si="7"/>
        <v>1160.22</v>
      </c>
      <c r="BP6" s="20" t="str">
        <f>IF(BP7="","",IF(BP7="-","【-】","【"&amp;SUBSTITUTE(TEXT(BP7,"#,##0.00"),"-","△")&amp;"】"))</f>
        <v>【1,182.11】</v>
      </c>
      <c r="BQ6" s="21" t="str">
        <f>IF(BQ7="",NA(),BQ7)</f>
        <v>-</v>
      </c>
      <c r="BR6" s="21" t="str">
        <f t="shared" ref="BR6:BZ6" si="8">IF(BR7="",NA(),BR7)</f>
        <v>-</v>
      </c>
      <c r="BS6" s="21">
        <f t="shared" si="8"/>
        <v>70.91</v>
      </c>
      <c r="BT6" s="21">
        <f t="shared" si="8"/>
        <v>67.069999999999993</v>
      </c>
      <c r="BU6" s="21">
        <f t="shared" si="8"/>
        <v>61.71</v>
      </c>
      <c r="BV6" s="21" t="str">
        <f t="shared" si="8"/>
        <v>-</v>
      </c>
      <c r="BW6" s="21" t="str">
        <f t="shared" si="8"/>
        <v>-</v>
      </c>
      <c r="BX6" s="21">
        <f t="shared" si="8"/>
        <v>82.88</v>
      </c>
      <c r="BY6" s="21">
        <f t="shared" si="8"/>
        <v>82.53</v>
      </c>
      <c r="BZ6" s="21">
        <f t="shared" si="8"/>
        <v>81.81</v>
      </c>
      <c r="CA6" s="20" t="str">
        <f>IF(CA7="","",IF(CA7="-","【-】","【"&amp;SUBSTITUTE(TEXT(CA7,"#,##0.00"),"-","△")&amp;"】"))</f>
        <v>【73.78】</v>
      </c>
      <c r="CB6" s="21" t="str">
        <f>IF(CB7="",NA(),CB7)</f>
        <v>-</v>
      </c>
      <c r="CC6" s="21" t="str">
        <f t="shared" ref="CC6:CK6" si="9">IF(CC7="",NA(),CC7)</f>
        <v>-</v>
      </c>
      <c r="CD6" s="21">
        <f t="shared" si="9"/>
        <v>224.12</v>
      </c>
      <c r="CE6" s="21">
        <f t="shared" si="9"/>
        <v>232.89</v>
      </c>
      <c r="CF6" s="21">
        <f t="shared" si="9"/>
        <v>269.13</v>
      </c>
      <c r="CG6" s="21" t="str">
        <f t="shared" si="9"/>
        <v>-</v>
      </c>
      <c r="CH6" s="21" t="str">
        <f t="shared" si="9"/>
        <v>-</v>
      </c>
      <c r="CI6" s="21">
        <f t="shared" si="9"/>
        <v>187.76</v>
      </c>
      <c r="CJ6" s="21">
        <f t="shared" si="9"/>
        <v>190.48</v>
      </c>
      <c r="CK6" s="21">
        <f t="shared" si="9"/>
        <v>193.59</v>
      </c>
      <c r="CL6" s="20" t="str">
        <f>IF(CL7="","",IF(CL7="-","【-】","【"&amp;SUBSTITUTE(TEXT(CL7,"#,##0.00"),"-","△")&amp;"】"))</f>
        <v>【220.62】</v>
      </c>
      <c r="CM6" s="21" t="str">
        <f>IF(CM7="",NA(),CM7)</f>
        <v>-</v>
      </c>
      <c r="CN6" s="21" t="str">
        <f t="shared" ref="CN6:CV6" si="10">IF(CN7="",NA(),CN7)</f>
        <v>-</v>
      </c>
      <c r="CO6" s="21">
        <f t="shared" si="10"/>
        <v>41.13</v>
      </c>
      <c r="CP6" s="21">
        <f t="shared" si="10"/>
        <v>40.08</v>
      </c>
      <c r="CQ6" s="21">
        <f t="shared" si="10"/>
        <v>40.700000000000003</v>
      </c>
      <c r="CR6" s="21" t="str">
        <f t="shared" si="10"/>
        <v>-</v>
      </c>
      <c r="CS6" s="21" t="str">
        <f t="shared" si="10"/>
        <v>-</v>
      </c>
      <c r="CT6" s="21">
        <f t="shared" si="10"/>
        <v>45.87</v>
      </c>
      <c r="CU6" s="21">
        <f t="shared" si="10"/>
        <v>44.24</v>
      </c>
      <c r="CV6" s="21">
        <f t="shared" si="10"/>
        <v>45.3</v>
      </c>
      <c r="CW6" s="20" t="str">
        <f>IF(CW7="","",IF(CW7="-","【-】","【"&amp;SUBSTITUTE(TEXT(CW7,"#,##0.00"),"-","△")&amp;"】"))</f>
        <v>【42.22】</v>
      </c>
      <c r="CX6" s="21" t="str">
        <f>IF(CX7="",NA(),CX7)</f>
        <v>-</v>
      </c>
      <c r="CY6" s="21" t="str">
        <f t="shared" ref="CY6:DG6" si="11">IF(CY7="",NA(),CY7)</f>
        <v>-</v>
      </c>
      <c r="CZ6" s="21">
        <f t="shared" si="11"/>
        <v>85.11</v>
      </c>
      <c r="DA6" s="21">
        <f t="shared" si="11"/>
        <v>85.92</v>
      </c>
      <c r="DB6" s="21">
        <f t="shared" si="11"/>
        <v>86.21</v>
      </c>
      <c r="DC6" s="21" t="str">
        <f t="shared" si="11"/>
        <v>-</v>
      </c>
      <c r="DD6" s="21" t="str">
        <f t="shared" si="11"/>
        <v>-</v>
      </c>
      <c r="DE6" s="21">
        <f t="shared" si="11"/>
        <v>87.65</v>
      </c>
      <c r="DF6" s="21">
        <f t="shared" si="11"/>
        <v>88.15</v>
      </c>
      <c r="DG6" s="21">
        <f t="shared" si="11"/>
        <v>88.37</v>
      </c>
      <c r="DH6" s="20" t="str">
        <f>IF(DH7="","",IF(DH7="-","【-】","【"&amp;SUBSTITUTE(TEXT(DH7,"#,##0.00"),"-","△")&amp;"】"))</f>
        <v>【85.67】</v>
      </c>
      <c r="DI6" s="21" t="str">
        <f>IF(DI7="",NA(),DI7)</f>
        <v>-</v>
      </c>
      <c r="DJ6" s="21" t="str">
        <f t="shared" ref="DJ6:DR6" si="12">IF(DJ7="",NA(),DJ7)</f>
        <v>-</v>
      </c>
      <c r="DK6" s="21">
        <f t="shared" si="12"/>
        <v>4.41</v>
      </c>
      <c r="DL6" s="21">
        <f t="shared" si="12"/>
        <v>8.86</v>
      </c>
      <c r="DM6" s="21">
        <f t="shared" si="12"/>
        <v>12.61</v>
      </c>
      <c r="DN6" s="21" t="str">
        <f t="shared" si="12"/>
        <v>-</v>
      </c>
      <c r="DO6" s="21" t="str">
        <f t="shared" si="12"/>
        <v>-</v>
      </c>
      <c r="DP6" s="21">
        <f t="shared" si="12"/>
        <v>29.24</v>
      </c>
      <c r="DQ6" s="21">
        <f t="shared" si="12"/>
        <v>31.73</v>
      </c>
      <c r="DR6" s="21">
        <f t="shared" si="12"/>
        <v>32.57</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1">
        <f t="shared" si="13"/>
        <v>0.04</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0.06</v>
      </c>
      <c r="EM6" s="21">
        <f t="shared" si="14"/>
        <v>0.27</v>
      </c>
      <c r="EN6" s="21">
        <f t="shared" si="14"/>
        <v>0.22</v>
      </c>
      <c r="EO6" s="20" t="str">
        <f>IF(EO7="","",IF(EO7="-","【-】","【"&amp;SUBSTITUTE(TEXT(EO7,"#,##0.00"),"-","△")&amp;"】"))</f>
        <v>【0.13】</v>
      </c>
    </row>
    <row r="7" spans="1:148" s="22" customFormat="1" x14ac:dyDescent="0.15">
      <c r="A7" s="14"/>
      <c r="B7" s="23">
        <v>2022</v>
      </c>
      <c r="C7" s="23">
        <v>152129</v>
      </c>
      <c r="D7" s="23">
        <v>46</v>
      </c>
      <c r="E7" s="23">
        <v>17</v>
      </c>
      <c r="F7" s="23">
        <v>4</v>
      </c>
      <c r="G7" s="23">
        <v>0</v>
      </c>
      <c r="H7" s="23" t="s">
        <v>95</v>
      </c>
      <c r="I7" s="23" t="s">
        <v>96</v>
      </c>
      <c r="J7" s="23" t="s">
        <v>97</v>
      </c>
      <c r="K7" s="23" t="s">
        <v>98</v>
      </c>
      <c r="L7" s="23" t="s">
        <v>99</v>
      </c>
      <c r="M7" s="23" t="s">
        <v>100</v>
      </c>
      <c r="N7" s="24" t="s">
        <v>101</v>
      </c>
      <c r="O7" s="24">
        <v>59.65</v>
      </c>
      <c r="P7" s="24">
        <v>25.47</v>
      </c>
      <c r="Q7" s="24">
        <v>83.5</v>
      </c>
      <c r="R7" s="24">
        <v>3487</v>
      </c>
      <c r="S7" s="24">
        <v>55919</v>
      </c>
      <c r="T7" s="24">
        <v>1174.17</v>
      </c>
      <c r="U7" s="24">
        <v>47.62</v>
      </c>
      <c r="V7" s="24">
        <v>14131</v>
      </c>
      <c r="W7" s="24">
        <v>7.04</v>
      </c>
      <c r="X7" s="24">
        <v>2007.24</v>
      </c>
      <c r="Y7" s="24" t="s">
        <v>101</v>
      </c>
      <c r="Z7" s="24" t="s">
        <v>101</v>
      </c>
      <c r="AA7" s="24">
        <v>100.15</v>
      </c>
      <c r="AB7" s="24">
        <v>99.74</v>
      </c>
      <c r="AC7" s="24">
        <v>100.09</v>
      </c>
      <c r="AD7" s="24" t="s">
        <v>101</v>
      </c>
      <c r="AE7" s="24" t="s">
        <v>101</v>
      </c>
      <c r="AF7" s="24">
        <v>102.7</v>
      </c>
      <c r="AG7" s="24">
        <v>104.11</v>
      </c>
      <c r="AH7" s="24">
        <v>101.98</v>
      </c>
      <c r="AI7" s="24">
        <v>104.54</v>
      </c>
      <c r="AJ7" s="24" t="s">
        <v>101</v>
      </c>
      <c r="AK7" s="24" t="s">
        <v>101</v>
      </c>
      <c r="AL7" s="24">
        <v>0</v>
      </c>
      <c r="AM7" s="24">
        <v>0</v>
      </c>
      <c r="AN7" s="24">
        <v>0</v>
      </c>
      <c r="AO7" s="24" t="s">
        <v>101</v>
      </c>
      <c r="AP7" s="24" t="s">
        <v>101</v>
      </c>
      <c r="AQ7" s="24">
        <v>48.2</v>
      </c>
      <c r="AR7" s="24">
        <v>46.91</v>
      </c>
      <c r="AS7" s="24">
        <v>52.27</v>
      </c>
      <c r="AT7" s="24">
        <v>65.930000000000007</v>
      </c>
      <c r="AU7" s="24" t="s">
        <v>101</v>
      </c>
      <c r="AV7" s="24" t="s">
        <v>101</v>
      </c>
      <c r="AW7" s="24">
        <v>3.27</v>
      </c>
      <c r="AX7" s="24">
        <v>5.53</v>
      </c>
      <c r="AY7" s="24">
        <v>9.1199999999999992</v>
      </c>
      <c r="AZ7" s="24" t="s">
        <v>101</v>
      </c>
      <c r="BA7" s="24" t="s">
        <v>101</v>
      </c>
      <c r="BB7" s="24">
        <v>46.85</v>
      </c>
      <c r="BC7" s="24">
        <v>44.35</v>
      </c>
      <c r="BD7" s="24">
        <v>41.51</v>
      </c>
      <c r="BE7" s="24">
        <v>44.25</v>
      </c>
      <c r="BF7" s="24" t="s">
        <v>101</v>
      </c>
      <c r="BG7" s="24" t="s">
        <v>101</v>
      </c>
      <c r="BH7" s="24">
        <v>0</v>
      </c>
      <c r="BI7" s="24">
        <v>1411.4</v>
      </c>
      <c r="BJ7" s="24">
        <v>1425.78</v>
      </c>
      <c r="BK7" s="24" t="s">
        <v>101</v>
      </c>
      <c r="BL7" s="24" t="s">
        <v>101</v>
      </c>
      <c r="BM7" s="24">
        <v>1268.6300000000001</v>
      </c>
      <c r="BN7" s="24">
        <v>1283.69</v>
      </c>
      <c r="BO7" s="24">
        <v>1160.22</v>
      </c>
      <c r="BP7" s="24">
        <v>1182.1099999999999</v>
      </c>
      <c r="BQ7" s="24" t="s">
        <v>101</v>
      </c>
      <c r="BR7" s="24" t="s">
        <v>101</v>
      </c>
      <c r="BS7" s="24">
        <v>70.91</v>
      </c>
      <c r="BT7" s="24">
        <v>67.069999999999993</v>
      </c>
      <c r="BU7" s="24">
        <v>61.71</v>
      </c>
      <c r="BV7" s="24" t="s">
        <v>101</v>
      </c>
      <c r="BW7" s="24" t="s">
        <v>101</v>
      </c>
      <c r="BX7" s="24">
        <v>82.88</v>
      </c>
      <c r="BY7" s="24">
        <v>82.53</v>
      </c>
      <c r="BZ7" s="24">
        <v>81.81</v>
      </c>
      <c r="CA7" s="24">
        <v>73.78</v>
      </c>
      <c r="CB7" s="24" t="s">
        <v>101</v>
      </c>
      <c r="CC7" s="24" t="s">
        <v>101</v>
      </c>
      <c r="CD7" s="24">
        <v>224.12</v>
      </c>
      <c r="CE7" s="24">
        <v>232.89</v>
      </c>
      <c r="CF7" s="24">
        <v>269.13</v>
      </c>
      <c r="CG7" s="24" t="s">
        <v>101</v>
      </c>
      <c r="CH7" s="24" t="s">
        <v>101</v>
      </c>
      <c r="CI7" s="24">
        <v>187.76</v>
      </c>
      <c r="CJ7" s="24">
        <v>190.48</v>
      </c>
      <c r="CK7" s="24">
        <v>193.59</v>
      </c>
      <c r="CL7" s="24">
        <v>220.62</v>
      </c>
      <c r="CM7" s="24" t="s">
        <v>101</v>
      </c>
      <c r="CN7" s="24" t="s">
        <v>101</v>
      </c>
      <c r="CO7" s="24">
        <v>41.13</v>
      </c>
      <c r="CP7" s="24">
        <v>40.08</v>
      </c>
      <c r="CQ7" s="24">
        <v>40.700000000000003</v>
      </c>
      <c r="CR7" s="24" t="s">
        <v>101</v>
      </c>
      <c r="CS7" s="24" t="s">
        <v>101</v>
      </c>
      <c r="CT7" s="24">
        <v>45.87</v>
      </c>
      <c r="CU7" s="24">
        <v>44.24</v>
      </c>
      <c r="CV7" s="24">
        <v>45.3</v>
      </c>
      <c r="CW7" s="24">
        <v>42.22</v>
      </c>
      <c r="CX7" s="24" t="s">
        <v>101</v>
      </c>
      <c r="CY7" s="24" t="s">
        <v>101</v>
      </c>
      <c r="CZ7" s="24">
        <v>85.11</v>
      </c>
      <c r="DA7" s="24">
        <v>85.92</v>
      </c>
      <c r="DB7" s="24">
        <v>86.21</v>
      </c>
      <c r="DC7" s="24" t="s">
        <v>101</v>
      </c>
      <c r="DD7" s="24" t="s">
        <v>101</v>
      </c>
      <c r="DE7" s="24">
        <v>87.65</v>
      </c>
      <c r="DF7" s="24">
        <v>88.15</v>
      </c>
      <c r="DG7" s="24">
        <v>88.37</v>
      </c>
      <c r="DH7" s="24">
        <v>85.67</v>
      </c>
      <c r="DI7" s="24" t="s">
        <v>101</v>
      </c>
      <c r="DJ7" s="24" t="s">
        <v>101</v>
      </c>
      <c r="DK7" s="24">
        <v>4.41</v>
      </c>
      <c r="DL7" s="24">
        <v>8.86</v>
      </c>
      <c r="DM7" s="24">
        <v>12.61</v>
      </c>
      <c r="DN7" s="24" t="s">
        <v>101</v>
      </c>
      <c r="DO7" s="24" t="s">
        <v>101</v>
      </c>
      <c r="DP7" s="24">
        <v>29.24</v>
      </c>
      <c r="DQ7" s="24">
        <v>31.73</v>
      </c>
      <c r="DR7" s="24">
        <v>32.57</v>
      </c>
      <c r="DS7" s="24">
        <v>28</v>
      </c>
      <c r="DT7" s="24" t="s">
        <v>101</v>
      </c>
      <c r="DU7" s="24" t="s">
        <v>101</v>
      </c>
      <c r="DV7" s="24">
        <v>0</v>
      </c>
      <c r="DW7" s="24">
        <v>0</v>
      </c>
      <c r="DX7" s="24">
        <v>0</v>
      </c>
      <c r="DY7" s="24" t="s">
        <v>101</v>
      </c>
      <c r="DZ7" s="24" t="s">
        <v>101</v>
      </c>
      <c r="EA7" s="24">
        <v>0</v>
      </c>
      <c r="EB7" s="24">
        <v>0</v>
      </c>
      <c r="EC7" s="24">
        <v>0.04</v>
      </c>
      <c r="ED7" s="24">
        <v>0.03</v>
      </c>
      <c r="EE7" s="24" t="s">
        <v>101</v>
      </c>
      <c r="EF7" s="24" t="s">
        <v>101</v>
      </c>
      <c r="EG7" s="24">
        <v>0</v>
      </c>
      <c r="EH7" s="24">
        <v>0</v>
      </c>
      <c r="EI7" s="24">
        <v>0</v>
      </c>
      <c r="EJ7" s="24" t="s">
        <v>101</v>
      </c>
      <c r="EK7" s="24" t="s">
        <v>101</v>
      </c>
      <c r="EL7" s="24">
        <v>0.06</v>
      </c>
      <c r="EM7" s="24">
        <v>0.27</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美勝</cp:lastModifiedBy>
  <cp:lastPrinted>2024-01-17T08:39:03Z</cp:lastPrinted>
  <dcterms:created xsi:type="dcterms:W3CDTF">2023-12-12T00:55:05Z</dcterms:created>
  <dcterms:modified xsi:type="dcterms:W3CDTF">2024-02-19T04:33:04Z</dcterms:modified>
  <cp:category/>
</cp:coreProperties>
</file>