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rmwn93011\☆上下水道課\01.経営企画室\05_市町村課調査関係\06_経営比較分析\R4_公営企業に係る経営比較分析\提出\村上市\上水道・簡水\"/>
    </mc:Choice>
  </mc:AlternateContent>
  <workbookProtection workbookAlgorithmName="SHA-512" workbookHashValue="C1CqfP9qbMdUDAqqqjIXArCNhdOftY+X+8JeSSiU+A/+5bKeo+6jMOrOl96LBdDrxWkCddmGZONHrCRHbQXKzg==" workbookSaltValue="pXR2tmu6q3LJJSk2Nm/4OA==" workbookSpinCount="100000" lockStructure="1"/>
  <bookViews>
    <workbookView xWindow="0" yWindow="0" windowWidth="18810" windowHeight="607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AT10" i="4" s="1"/>
  <c r="U6" i="5"/>
  <c r="T6" i="5"/>
  <c r="BB8" i="4" s="1"/>
  <c r="S6" i="5"/>
  <c r="R6" i="5"/>
  <c r="AL8" i="4" s="1"/>
  <c r="Q6" i="5"/>
  <c r="P6" i="5"/>
  <c r="O6" i="5"/>
  <c r="I10" i="4" s="1"/>
  <c r="N6" i="5"/>
  <c r="B10" i="4" s="1"/>
  <c r="M6" i="5"/>
  <c r="L6" i="5"/>
  <c r="K6" i="5"/>
  <c r="J6" i="5"/>
  <c r="I8" i="4" s="1"/>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J85" i="4"/>
  <c r="F85" i="4"/>
  <c r="BB10" i="4"/>
  <c r="AL10" i="4"/>
  <c r="W10" i="4"/>
  <c r="P10" i="4"/>
  <c r="AT8" i="4"/>
  <c r="AD8" i="4"/>
  <c r="W8" i="4"/>
  <c r="P8" i="4"/>
  <c r="B8" i="4"/>
</calcChain>
</file>

<file path=xl/sharedStrings.xml><?xml version="1.0" encoding="utf-8"?>
<sst xmlns="http://schemas.openxmlformats.org/spreadsheetml/2006/main" count="228" uniqueCount="114">
  <si>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</si>
  <si>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</si>
  <si>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</si>
  <si>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</si>
  <si>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</si>
  <si>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</si>
  <si>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</si>
  <si>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</si>
  <si>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</si>
  <si>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</si>
  <si>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</si>
  <si>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</si>
  <si>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</si>
  <si>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</si>
  <si>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</si>
  <si>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</si>
  <si>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</si>
  <si>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</si>
  <si>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</si>
  <si>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</si>
  <si>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</si>
  <si>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</si>
  <si>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</si>
  <si>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</si>
  <si>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</si>
  <si>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</si>
  <si>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</si>
  <si>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</si>
  <si>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</si>
  <si>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</si>
  <si>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</si>
  <si>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</si>
  <si>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</si>
  <si>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</si>
  <si>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</si>
  <si>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</si>
  <si>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</si>
  <si>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</si>
  <si>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</si>
  <si>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</si>
  <si>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</si>
  <si>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</si>
  <si>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</si>
  <si>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</si>
  <si>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</si>
  <si>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</si>
  <si>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</si>
  <si>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</si>
  <si>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</si>
  <si>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</si>
  <si>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</si>
  <si>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</si>
  <si>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</si>
  <si>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</si>
  <si>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</si>
  <si>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</si>
  <si>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</si>
  <si>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</si>
  <si>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</si>
  <si>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</si>
  <si>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</si>
  <si>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</si>
  <si>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</si>
  <si>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</si>
  <si>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</si>
  <si>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</si>
  <si>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</si>
  <si>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</si>
  <si>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</si>
  <si>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</si>
  <si>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</si>
  <si>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</si>
  <si>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</si>
  <si>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</si>
  <si>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</si>
  <si>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</si>
  <si>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</si>
  <si>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</si>
  <si>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</si>
  <si>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</si>
  <si>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</si>
  <si>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</si>
  <si>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</si>
  <si>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</si>
  <si>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</si>
  <si>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</si>
  <si>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</si>
  <si>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</si>
  <si>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</si>
  <si>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</si>
  <si>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</si>
  <si>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</si>
  <si>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</si>
  <si>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新潟県　村上市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</si>
  <si>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</si>
  <si>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</si>
  <si>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</si>
  <si>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</si>
  <si>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</si>
  <si>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</si>
  <si>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</si>
  <si>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</si>
  <si>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</si>
  <si>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</si>
  <si>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</si>
  <si>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</si>
  <si>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</si>
  <si>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</si>
  <si>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</si>
  <si>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</si>
  <si>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</si>
  <si>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加速する人口減少による水需要が低下する状況下において、令和4年度は大雨や大雪による災害の影響により、給水収益が減少、併せて物価高騰による事業費用の増加により純損失が発生する事態に陥った。また、保有資産の老朽化による更新需要が増大していくため、今後さらに厳しい経営状況となることが想定される。さらなる費用の削減に努め、経営の効率化を図るとともに適正な料金水準を設定し、安定的なサービスを供給していくため健全性の確保が必要である。今後は、スペックが過大とならないよう適正規模で改築を進め、経営状況を見える化しながら、令和6年度中の経営戦略の見直しを進めていくとともに、料金改定について議論し、経営の健全化を図る必要がある。</t>
    <rPh sb="1" eb="3">
      <t>カソク</t>
    </rPh>
    <rPh sb="20" eb="22">
      <t>ジョウキョウ</t>
    </rPh>
    <rPh sb="22" eb="23">
      <t>カ</t>
    </rPh>
    <rPh sb="28" eb="30">
      <t>レイワ</t>
    </rPh>
    <rPh sb="31" eb="33">
      <t>ネンド</t>
    </rPh>
    <rPh sb="34" eb="36">
      <t>オオアメ</t>
    </rPh>
    <rPh sb="37" eb="39">
      <t>オオユキ</t>
    </rPh>
    <rPh sb="42" eb="44">
      <t>サイガイ</t>
    </rPh>
    <rPh sb="45" eb="47">
      <t>エイキョウ</t>
    </rPh>
    <rPh sb="56" eb="58">
      <t>ゲンショウ</t>
    </rPh>
    <rPh sb="59" eb="60">
      <t>アワ</t>
    </rPh>
    <rPh sb="62" eb="64">
      <t>ブッカ</t>
    </rPh>
    <rPh sb="64" eb="66">
      <t>コウトウ</t>
    </rPh>
    <rPh sb="69" eb="71">
      <t>ジギョウ</t>
    </rPh>
    <rPh sb="71" eb="73">
      <t>ヒヨウ</t>
    </rPh>
    <rPh sb="74" eb="76">
      <t>ゾウカ</t>
    </rPh>
    <rPh sb="79" eb="80">
      <t>ジュン</t>
    </rPh>
    <rPh sb="80" eb="82">
      <t>ソンシツ</t>
    </rPh>
    <rPh sb="83" eb="85">
      <t>ハッセイ</t>
    </rPh>
    <rPh sb="87" eb="89">
      <t>ジタイ</t>
    </rPh>
    <rPh sb="90" eb="91">
      <t>オチイ</t>
    </rPh>
    <rPh sb="113" eb="115">
      <t>ゾウダイ</t>
    </rPh>
    <rPh sb="130" eb="132">
      <t>ケイエイ</t>
    </rPh>
    <rPh sb="193" eb="195">
      <t>キョウキュウ</t>
    </rPh>
    <rPh sb="201" eb="204">
      <t>ケンゼンセイ</t>
    </rPh>
    <rPh sb="205" eb="207">
      <t>カクホ</t>
    </rPh>
    <rPh sb="257" eb="259">
      <t>レイワ</t>
    </rPh>
    <rPh sb="260" eb="262">
      <t>ネンド</t>
    </rPh>
    <rPh sb="262" eb="263">
      <t>ナカ</t>
    </rPh>
    <rPh sb="269" eb="271">
      <t>ミナオ</t>
    </rPh>
    <rPh sb="273" eb="274">
      <t>スス</t>
    </rPh>
    <phoneticPr fontId="4"/>
  </si>
  <si>
    <r>
      <t>・経常収支比率は、給水収益の減少及び施設の維持管理費用が増加したため前年度比6.01ポイント減となった。令和4年6月に料金改定を実施したものの、動力費等の営業費用の増加により料金回収率が90%にまでダウンした。
・有収率は大雨による災害や大雪による停電により配水量が減少し、また有収水量が前年度より大幅に減少したことにより、3.56ポイント低下した。有収率改善のため、</t>
    </r>
    <r>
      <rPr>
        <sz val="11"/>
        <rFont val="ＭＳ ゴシック"/>
        <family val="3"/>
        <charset val="128"/>
      </rPr>
      <t>継続的な漏水調査と老朽管の計画的な更新により漏水防止対策を進める必要がある。</t>
    </r>
    <rPh sb="37" eb="38">
      <t>ヒ</t>
    </rPh>
    <rPh sb="52" eb="54">
      <t>レイワ</t>
    </rPh>
    <rPh sb="55" eb="56">
      <t>ネン</t>
    </rPh>
    <rPh sb="57" eb="58">
      <t>ガツ</t>
    </rPh>
    <rPh sb="59" eb="61">
      <t>リョウキン</t>
    </rPh>
    <rPh sb="61" eb="63">
      <t>カイテイ</t>
    </rPh>
    <rPh sb="64" eb="66">
      <t>ジッシ</t>
    </rPh>
    <rPh sb="72" eb="74">
      <t>ドウリョク</t>
    </rPh>
    <rPh sb="74" eb="75">
      <t>ヒ</t>
    </rPh>
    <rPh sb="75" eb="76">
      <t>トウ</t>
    </rPh>
    <rPh sb="77" eb="79">
      <t>エイギョウ</t>
    </rPh>
    <rPh sb="79" eb="81">
      <t>ヒヨウ</t>
    </rPh>
    <rPh sb="112" eb="114">
      <t>オオアメ</t>
    </rPh>
    <rPh sb="117" eb="119">
      <t>サイガイ</t>
    </rPh>
    <rPh sb="120" eb="122">
      <t>オオユキ</t>
    </rPh>
    <rPh sb="125" eb="127">
      <t>テイデン</t>
    </rPh>
    <rPh sb="132" eb="133">
      <t>リョウ</t>
    </rPh>
    <rPh sb="134" eb="136">
      <t>ゲンショウ</t>
    </rPh>
    <rPh sb="140" eb="142">
      <t>ユウシュウ</t>
    </rPh>
    <rPh sb="142" eb="144">
      <t>スイリョウ</t>
    </rPh>
    <rPh sb="150" eb="152">
      <t>オオハバ</t>
    </rPh>
    <rPh sb="153" eb="155">
      <t>ゲンショウ</t>
    </rPh>
    <rPh sb="171" eb="173">
      <t>テイカ</t>
    </rPh>
    <rPh sb="176" eb="179">
      <t>ユウシュウリツ</t>
    </rPh>
    <rPh sb="179" eb="181">
      <t>カイゼン</t>
    </rPh>
    <phoneticPr fontId="4"/>
  </si>
  <si>
    <r>
      <t>　有形固定資産減価償却率及び管路経年化率とも全国・類似団体平均、全国平均と比較して施設の老朽化は進行していない。</t>
    </r>
    <r>
      <rPr>
        <sz val="11"/>
        <rFont val="ＭＳ ゴシック"/>
        <family val="3"/>
        <charset val="128"/>
      </rPr>
      <t>まだ、更新需要のピークを迎えていないためと考えられるが、今後の更新需要に備えて計画的な管路更新を行う必要がある。</t>
    </r>
    <rPh sb="12" eb="13">
      <t>オヨ</t>
    </rPh>
    <rPh sb="22" eb="24">
      <t>ゼンコク</t>
    </rPh>
    <rPh sb="59" eb="61">
      <t>コウシン</t>
    </rPh>
    <rPh sb="61" eb="63">
      <t>ジュヨウ</t>
    </rPh>
    <rPh sb="68" eb="69">
      <t>ムカ</t>
    </rPh>
    <rPh sb="77" eb="78">
      <t>カンガ</t>
    </rPh>
    <rPh sb="84" eb="86">
      <t>コンゴ</t>
    </rPh>
    <rPh sb="87" eb="89">
      <t>コウシン</t>
    </rPh>
    <rPh sb="89" eb="91">
      <t>ジュヨウ</t>
    </rPh>
    <rPh sb="92" eb="93">
      <t>ソナ</t>
    </rPh>
    <rPh sb="95" eb="98">
      <t>ケイカクテキ</t>
    </rPh>
    <rPh sb="99" eb="101">
      <t>カンロ</t>
    </rPh>
    <rPh sb="101" eb="103">
      <t>コウシン</t>
    </rPh>
    <rPh sb="104" eb="105">
      <t>オコナ</t>
    </rPh>
    <rPh sb="106" eb="108">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</si>
</sst>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0.24</c:v>
                </c:pt>
                <c:pt idx="1">
                  <c:v>0.19</c:v>
                </c:pt>
                <c:pt idx="2">
                  <c:v>0.12</c:v>
                </c:pt>
                <c:pt idx="3">
                  <c:v>0.18</c:v>
                </c:pt>
                <c:pt idx="4">
                  <c:v>0.47</c:v>
                </c:pt>
              </c:numCache>
            </c:numRef>
          </c:val>
          <c:extLst>
            <c:ext xmlns:c16="http://schemas.microsoft.com/office/drawing/2014/chart" uri="{C3380CC4-5D6E-409C-BE32-E72D297353CC}">
              <c16:uniqueId val="{00000000-7DF7-4ACF-B0E9-9F7A2A87DFFA}"/>
            </c:ext>
          </c:extLst>
        </c:ser>
        <c:dLbls>
          <c:showLegendKey val="0"/>
          <c:showVal val="0"/>
          <c:showCatName val="0"/>
          <c:showSerName val="0"/>
          <c:showPercent val="0"/>
          <c:showBubbleSize val="0"/>
        </c:dLbls>
        <c:gapWidth val="150"/>
        <c:axId val="517685632"/>
        <c:axId val="517682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0.57999999999999996</c:v>
                </c:pt>
                <c:pt idx="1">
                  <c:v>0.54</c:v>
                </c:pt>
                <c:pt idx="2">
                  <c:v>0.56999999999999995</c:v>
                </c:pt>
                <c:pt idx="3">
                  <c:v>0.52</c:v>
                </c:pt>
                <c:pt idx="4">
                  <c:v>0.48</c:v>
                </c:pt>
              </c:numCache>
            </c:numRef>
          </c:val>
          <c:smooth val="0"/>
          <c:extLst>
            <c:ext xmlns:c16="http://schemas.microsoft.com/office/drawing/2014/chart" uri="{C3380CC4-5D6E-409C-BE32-E72D297353CC}">
              <c16:uniqueId val="{00000001-7DF7-4ACF-B0E9-9F7A2A87DFFA}"/>
            </c:ext>
          </c:extLst>
        </c:ser>
        <c:dLbls>
          <c:showLegendKey val="0"/>
          <c:showVal val="0"/>
          <c:showCatName val="0"/>
          <c:showSerName val="0"/>
          <c:showPercent val="0"/>
          <c:showBubbleSize val="0"/>
        </c:dLbls>
        <c:marker val="1"/>
        <c:smooth val="0"/>
        <c:axId val="517685632"/>
        <c:axId val="517682104"/>
      </c:lineChart>
      <c:dateAx>
        <c:axId val="517685632"/>
        <c:scaling>
          <c:orientation val="minMax"/>
        </c:scaling>
        <c:delete val="1"/>
        <c:axPos val="b"/>
        <c:numFmt formatCode="&quot;H&quot;yy" sourceLinked="1"/>
        <c:majorTickMark val="none"/>
        <c:minorTickMark val="none"/>
        <c:tickLblPos val="none"/>
        <c:crossAx val="517682104"/>
        <c:crosses val="autoZero"/>
        <c:auto val="1"/>
        <c:lblOffset val="100"/>
        <c:baseTimeUnit val="years"/>
      </c:dateAx>
      <c:valAx>
        <c:axId val="517682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7685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46.39</c:v>
                </c:pt>
                <c:pt idx="1">
                  <c:v>44.79</c:v>
                </c:pt>
                <c:pt idx="2">
                  <c:v>46.39</c:v>
                </c:pt>
                <c:pt idx="3">
                  <c:v>75.89</c:v>
                </c:pt>
                <c:pt idx="4">
                  <c:v>74.72</c:v>
                </c:pt>
              </c:numCache>
            </c:numRef>
          </c:val>
          <c:extLst>
            <c:ext xmlns:c16="http://schemas.microsoft.com/office/drawing/2014/chart" uri="{C3380CC4-5D6E-409C-BE32-E72D297353CC}">
              <c16:uniqueId val="{00000000-7368-440B-A1CD-4E2709CA6D57}"/>
            </c:ext>
          </c:extLst>
        </c:ser>
        <c:dLbls>
          <c:showLegendKey val="0"/>
          <c:showVal val="0"/>
          <c:showCatName val="0"/>
          <c:showSerName val="0"/>
          <c:showPercent val="0"/>
          <c:showBubbleSize val="0"/>
        </c:dLbls>
        <c:gapWidth val="150"/>
        <c:axId val="370539912"/>
        <c:axId val="368987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59.74</c:v>
                </c:pt>
                <c:pt idx="1">
                  <c:v>59.67</c:v>
                </c:pt>
                <c:pt idx="2">
                  <c:v>60.12</c:v>
                </c:pt>
                <c:pt idx="3">
                  <c:v>60.34</c:v>
                </c:pt>
                <c:pt idx="4">
                  <c:v>59.54</c:v>
                </c:pt>
              </c:numCache>
            </c:numRef>
          </c:val>
          <c:smooth val="0"/>
          <c:extLst>
            <c:ext xmlns:c16="http://schemas.microsoft.com/office/drawing/2014/chart" uri="{C3380CC4-5D6E-409C-BE32-E72D297353CC}">
              <c16:uniqueId val="{00000001-7368-440B-A1CD-4E2709CA6D57}"/>
            </c:ext>
          </c:extLst>
        </c:ser>
        <c:dLbls>
          <c:showLegendKey val="0"/>
          <c:showVal val="0"/>
          <c:showCatName val="0"/>
          <c:showSerName val="0"/>
          <c:showPercent val="0"/>
          <c:showBubbleSize val="0"/>
        </c:dLbls>
        <c:marker val="1"/>
        <c:smooth val="0"/>
        <c:axId val="370539912"/>
        <c:axId val="368987728"/>
      </c:lineChart>
      <c:dateAx>
        <c:axId val="370539912"/>
        <c:scaling>
          <c:orientation val="minMax"/>
        </c:scaling>
        <c:delete val="1"/>
        <c:axPos val="b"/>
        <c:numFmt formatCode="&quot;H&quot;yy" sourceLinked="1"/>
        <c:majorTickMark val="none"/>
        <c:minorTickMark val="none"/>
        <c:tickLblPos val="none"/>
        <c:crossAx val="368987728"/>
        <c:crosses val="autoZero"/>
        <c:auto val="1"/>
        <c:lblOffset val="100"/>
        <c:baseTimeUnit val="years"/>
      </c:dateAx>
      <c:valAx>
        <c:axId val="368987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0539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86.76</c:v>
                </c:pt>
                <c:pt idx="1">
                  <c:v>85.79</c:v>
                </c:pt>
                <c:pt idx="2">
                  <c:v>82.73</c:v>
                </c:pt>
                <c:pt idx="3">
                  <c:v>83.64</c:v>
                </c:pt>
                <c:pt idx="4">
                  <c:v>80.08</c:v>
                </c:pt>
              </c:numCache>
            </c:numRef>
          </c:val>
          <c:extLst>
            <c:ext xmlns:c16="http://schemas.microsoft.com/office/drawing/2014/chart" uri="{C3380CC4-5D6E-409C-BE32-E72D297353CC}">
              <c16:uniqueId val="{00000000-0A3D-4C77-B9A7-2ACF9DAF4138}"/>
            </c:ext>
          </c:extLst>
        </c:ser>
        <c:dLbls>
          <c:showLegendKey val="0"/>
          <c:showVal val="0"/>
          <c:showCatName val="0"/>
          <c:showSerName val="0"/>
          <c:showPercent val="0"/>
          <c:showBubbleSize val="0"/>
        </c:dLbls>
        <c:gapWidth val="150"/>
        <c:axId val="312327344"/>
        <c:axId val="312329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84.8</c:v>
                </c:pt>
                <c:pt idx="1">
                  <c:v>84.6</c:v>
                </c:pt>
                <c:pt idx="2">
                  <c:v>84.24</c:v>
                </c:pt>
                <c:pt idx="3">
                  <c:v>84.19</c:v>
                </c:pt>
                <c:pt idx="4">
                  <c:v>83.93</c:v>
                </c:pt>
              </c:numCache>
            </c:numRef>
          </c:val>
          <c:smooth val="0"/>
          <c:extLst>
            <c:ext xmlns:c16="http://schemas.microsoft.com/office/drawing/2014/chart" uri="{C3380CC4-5D6E-409C-BE32-E72D297353CC}">
              <c16:uniqueId val="{00000001-0A3D-4C77-B9A7-2ACF9DAF4138}"/>
            </c:ext>
          </c:extLst>
        </c:ser>
        <c:dLbls>
          <c:showLegendKey val="0"/>
          <c:showVal val="0"/>
          <c:showCatName val="0"/>
          <c:showSerName val="0"/>
          <c:showPercent val="0"/>
          <c:showBubbleSize val="0"/>
        </c:dLbls>
        <c:marker val="1"/>
        <c:smooth val="0"/>
        <c:axId val="312327344"/>
        <c:axId val="312329304"/>
      </c:lineChart>
      <c:dateAx>
        <c:axId val="312327344"/>
        <c:scaling>
          <c:orientation val="minMax"/>
        </c:scaling>
        <c:delete val="1"/>
        <c:axPos val="b"/>
        <c:numFmt formatCode="&quot;H&quot;yy" sourceLinked="1"/>
        <c:majorTickMark val="none"/>
        <c:minorTickMark val="none"/>
        <c:tickLblPos val="none"/>
        <c:crossAx val="312329304"/>
        <c:crosses val="autoZero"/>
        <c:auto val="1"/>
        <c:lblOffset val="100"/>
        <c:baseTimeUnit val="years"/>
      </c:dateAx>
      <c:valAx>
        <c:axId val="312329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2327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107.77</c:v>
                </c:pt>
                <c:pt idx="1">
                  <c:v>105.48</c:v>
                </c:pt>
                <c:pt idx="2">
                  <c:v>108</c:v>
                </c:pt>
                <c:pt idx="3">
                  <c:v>106.65</c:v>
                </c:pt>
                <c:pt idx="4">
                  <c:v>100.64</c:v>
                </c:pt>
              </c:numCache>
            </c:numRef>
          </c:val>
          <c:extLst>
            <c:ext xmlns:c16="http://schemas.microsoft.com/office/drawing/2014/chart" uri="{C3380CC4-5D6E-409C-BE32-E72D297353CC}">
              <c16:uniqueId val="{00000000-6255-4FDE-B7DC-47A24B1BA116}"/>
            </c:ext>
          </c:extLst>
        </c:ser>
        <c:dLbls>
          <c:showLegendKey val="0"/>
          <c:showVal val="0"/>
          <c:showCatName val="0"/>
          <c:showSerName val="0"/>
          <c:showPercent val="0"/>
          <c:showBubbleSize val="0"/>
        </c:dLbls>
        <c:gapWidth val="150"/>
        <c:axId val="508251648"/>
        <c:axId val="508252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110.66</c:v>
                </c:pt>
                <c:pt idx="1">
                  <c:v>109.01</c:v>
                </c:pt>
                <c:pt idx="2">
                  <c:v>108.83</c:v>
                </c:pt>
                <c:pt idx="3">
                  <c:v>109.23</c:v>
                </c:pt>
                <c:pt idx="4">
                  <c:v>108.04</c:v>
                </c:pt>
              </c:numCache>
            </c:numRef>
          </c:val>
          <c:smooth val="0"/>
          <c:extLst>
            <c:ext xmlns:c16="http://schemas.microsoft.com/office/drawing/2014/chart" uri="{C3380CC4-5D6E-409C-BE32-E72D297353CC}">
              <c16:uniqueId val="{00000001-6255-4FDE-B7DC-47A24B1BA116}"/>
            </c:ext>
          </c:extLst>
        </c:ser>
        <c:dLbls>
          <c:showLegendKey val="0"/>
          <c:showVal val="0"/>
          <c:showCatName val="0"/>
          <c:showSerName val="0"/>
          <c:showPercent val="0"/>
          <c:showBubbleSize val="0"/>
        </c:dLbls>
        <c:marker val="1"/>
        <c:smooth val="0"/>
        <c:axId val="508251648"/>
        <c:axId val="508252040"/>
      </c:lineChart>
      <c:dateAx>
        <c:axId val="508251648"/>
        <c:scaling>
          <c:orientation val="minMax"/>
        </c:scaling>
        <c:delete val="1"/>
        <c:axPos val="b"/>
        <c:numFmt formatCode="&quot;H&quot;yy" sourceLinked="1"/>
        <c:majorTickMark val="none"/>
        <c:minorTickMark val="none"/>
        <c:tickLblPos val="none"/>
        <c:crossAx val="508252040"/>
        <c:crosses val="autoZero"/>
        <c:auto val="1"/>
        <c:lblOffset val="100"/>
        <c:baseTimeUnit val="years"/>
      </c:dateAx>
      <c:valAx>
        <c:axId val="5082520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08251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41.59</c:v>
                </c:pt>
                <c:pt idx="1">
                  <c:v>43.52</c:v>
                </c:pt>
                <c:pt idx="2">
                  <c:v>45.4</c:v>
                </c:pt>
                <c:pt idx="3">
                  <c:v>47.26</c:v>
                </c:pt>
                <c:pt idx="4">
                  <c:v>48.03</c:v>
                </c:pt>
              </c:numCache>
            </c:numRef>
          </c:val>
          <c:extLst>
            <c:ext xmlns:c16="http://schemas.microsoft.com/office/drawing/2014/chart" uri="{C3380CC4-5D6E-409C-BE32-E72D297353CC}">
              <c16:uniqueId val="{00000000-B0B8-46FF-959B-32D33D28F9BA}"/>
            </c:ext>
          </c:extLst>
        </c:ser>
        <c:dLbls>
          <c:showLegendKey val="0"/>
          <c:showVal val="0"/>
          <c:showCatName val="0"/>
          <c:showSerName val="0"/>
          <c:showPercent val="0"/>
          <c:showBubbleSize val="0"/>
        </c:dLbls>
        <c:gapWidth val="150"/>
        <c:axId val="508253608"/>
        <c:axId val="508254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47.66</c:v>
                </c:pt>
                <c:pt idx="1">
                  <c:v>48.17</c:v>
                </c:pt>
                <c:pt idx="2">
                  <c:v>48.83</c:v>
                </c:pt>
                <c:pt idx="3">
                  <c:v>49.96</c:v>
                </c:pt>
                <c:pt idx="4">
                  <c:v>50.82</c:v>
                </c:pt>
              </c:numCache>
            </c:numRef>
          </c:val>
          <c:smooth val="0"/>
          <c:extLst>
            <c:ext xmlns:c16="http://schemas.microsoft.com/office/drawing/2014/chart" uri="{C3380CC4-5D6E-409C-BE32-E72D297353CC}">
              <c16:uniqueId val="{00000001-B0B8-46FF-959B-32D33D28F9BA}"/>
            </c:ext>
          </c:extLst>
        </c:ser>
        <c:dLbls>
          <c:showLegendKey val="0"/>
          <c:showVal val="0"/>
          <c:showCatName val="0"/>
          <c:showSerName val="0"/>
          <c:showPercent val="0"/>
          <c:showBubbleSize val="0"/>
        </c:dLbls>
        <c:marker val="1"/>
        <c:smooth val="0"/>
        <c:axId val="508253608"/>
        <c:axId val="508254392"/>
      </c:lineChart>
      <c:dateAx>
        <c:axId val="508253608"/>
        <c:scaling>
          <c:orientation val="minMax"/>
        </c:scaling>
        <c:delete val="1"/>
        <c:axPos val="b"/>
        <c:numFmt formatCode="&quot;H&quot;yy" sourceLinked="1"/>
        <c:majorTickMark val="none"/>
        <c:minorTickMark val="none"/>
        <c:tickLblPos val="none"/>
        <c:crossAx val="508254392"/>
        <c:crosses val="autoZero"/>
        <c:auto val="1"/>
        <c:lblOffset val="100"/>
        <c:baseTimeUnit val="years"/>
      </c:dateAx>
      <c:valAx>
        <c:axId val="508254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8253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4.05</c:v>
                </c:pt>
                <c:pt idx="1">
                  <c:v>7.52</c:v>
                </c:pt>
                <c:pt idx="2">
                  <c:v>7.72</c:v>
                </c:pt>
                <c:pt idx="3">
                  <c:v>7.83</c:v>
                </c:pt>
                <c:pt idx="4">
                  <c:v>8.08</c:v>
                </c:pt>
              </c:numCache>
            </c:numRef>
          </c:val>
          <c:extLst>
            <c:ext xmlns:c16="http://schemas.microsoft.com/office/drawing/2014/chart" uri="{C3380CC4-5D6E-409C-BE32-E72D297353CC}">
              <c16:uniqueId val="{00000000-28FC-4DEC-B277-AF7F5FC01BD3}"/>
            </c:ext>
          </c:extLst>
        </c:ser>
        <c:dLbls>
          <c:showLegendKey val="0"/>
          <c:showVal val="0"/>
          <c:showCatName val="0"/>
          <c:showSerName val="0"/>
          <c:showPercent val="0"/>
          <c:showBubbleSize val="0"/>
        </c:dLbls>
        <c:gapWidth val="150"/>
        <c:axId val="370540696"/>
        <c:axId val="37054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15.1</c:v>
                </c:pt>
                <c:pt idx="1">
                  <c:v>17.12</c:v>
                </c:pt>
                <c:pt idx="2">
                  <c:v>18.18</c:v>
                </c:pt>
                <c:pt idx="3">
                  <c:v>19.32</c:v>
                </c:pt>
                <c:pt idx="4">
                  <c:v>21.16</c:v>
                </c:pt>
              </c:numCache>
            </c:numRef>
          </c:val>
          <c:smooth val="0"/>
          <c:extLst>
            <c:ext xmlns:c16="http://schemas.microsoft.com/office/drawing/2014/chart" uri="{C3380CC4-5D6E-409C-BE32-E72D297353CC}">
              <c16:uniqueId val="{00000001-28FC-4DEC-B277-AF7F5FC01BD3}"/>
            </c:ext>
          </c:extLst>
        </c:ser>
        <c:dLbls>
          <c:showLegendKey val="0"/>
          <c:showVal val="0"/>
          <c:showCatName val="0"/>
          <c:showSerName val="0"/>
          <c:showPercent val="0"/>
          <c:showBubbleSize val="0"/>
        </c:dLbls>
        <c:marker val="1"/>
        <c:smooth val="0"/>
        <c:axId val="370540696"/>
        <c:axId val="370540304"/>
      </c:lineChart>
      <c:dateAx>
        <c:axId val="370540696"/>
        <c:scaling>
          <c:orientation val="minMax"/>
        </c:scaling>
        <c:delete val="1"/>
        <c:axPos val="b"/>
        <c:numFmt formatCode="&quot;H&quot;yy" sourceLinked="1"/>
        <c:majorTickMark val="none"/>
        <c:minorTickMark val="none"/>
        <c:tickLblPos val="none"/>
        <c:crossAx val="370540304"/>
        <c:crosses val="autoZero"/>
        <c:auto val="1"/>
        <c:lblOffset val="100"/>
        <c:baseTimeUnit val="years"/>
      </c:dateAx>
      <c:valAx>
        <c:axId val="37054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0540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46C-41CC-BAD3-996A074942A2}"/>
            </c:ext>
          </c:extLst>
        </c:ser>
        <c:dLbls>
          <c:showLegendKey val="0"/>
          <c:showVal val="0"/>
          <c:showCatName val="0"/>
          <c:showSerName val="0"/>
          <c:showPercent val="0"/>
          <c:showBubbleSize val="0"/>
        </c:dLbls>
        <c:gapWidth val="150"/>
        <c:axId val="370539520"/>
        <c:axId val="261769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2.74</c:v>
                </c:pt>
                <c:pt idx="1">
                  <c:v>3.7</c:v>
                </c:pt>
                <c:pt idx="2">
                  <c:v>4.34</c:v>
                </c:pt>
                <c:pt idx="3">
                  <c:v>4.6900000000000004</c:v>
                </c:pt>
                <c:pt idx="4">
                  <c:v>4.72</c:v>
                </c:pt>
              </c:numCache>
            </c:numRef>
          </c:val>
          <c:smooth val="0"/>
          <c:extLst>
            <c:ext xmlns:c16="http://schemas.microsoft.com/office/drawing/2014/chart" uri="{C3380CC4-5D6E-409C-BE32-E72D297353CC}">
              <c16:uniqueId val="{00000001-F46C-41CC-BAD3-996A074942A2}"/>
            </c:ext>
          </c:extLst>
        </c:ser>
        <c:dLbls>
          <c:showLegendKey val="0"/>
          <c:showVal val="0"/>
          <c:showCatName val="0"/>
          <c:showSerName val="0"/>
          <c:showPercent val="0"/>
          <c:showBubbleSize val="0"/>
        </c:dLbls>
        <c:marker val="1"/>
        <c:smooth val="0"/>
        <c:axId val="370539520"/>
        <c:axId val="261769832"/>
      </c:lineChart>
      <c:dateAx>
        <c:axId val="370539520"/>
        <c:scaling>
          <c:orientation val="minMax"/>
        </c:scaling>
        <c:delete val="1"/>
        <c:axPos val="b"/>
        <c:numFmt formatCode="&quot;H&quot;yy" sourceLinked="1"/>
        <c:majorTickMark val="none"/>
        <c:minorTickMark val="none"/>
        <c:tickLblPos val="none"/>
        <c:crossAx val="261769832"/>
        <c:crosses val="autoZero"/>
        <c:auto val="1"/>
        <c:lblOffset val="100"/>
        <c:baseTimeUnit val="years"/>
      </c:dateAx>
      <c:valAx>
        <c:axId val="2617698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70539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131.44</c:v>
                </c:pt>
                <c:pt idx="1">
                  <c:v>136.55000000000001</c:v>
                </c:pt>
                <c:pt idx="2">
                  <c:v>126.61</c:v>
                </c:pt>
                <c:pt idx="3">
                  <c:v>127.12</c:v>
                </c:pt>
                <c:pt idx="4">
                  <c:v>108.01</c:v>
                </c:pt>
              </c:numCache>
            </c:numRef>
          </c:val>
          <c:extLst>
            <c:ext xmlns:c16="http://schemas.microsoft.com/office/drawing/2014/chart" uri="{C3380CC4-5D6E-409C-BE32-E72D297353CC}">
              <c16:uniqueId val="{00000000-3AC2-4C94-B549-ECB262FE703E}"/>
            </c:ext>
          </c:extLst>
        </c:ser>
        <c:dLbls>
          <c:showLegendKey val="0"/>
          <c:showVal val="0"/>
          <c:showCatName val="0"/>
          <c:showSerName val="0"/>
          <c:showPercent val="0"/>
          <c:showBubbleSize val="0"/>
        </c:dLbls>
        <c:gapWidth val="150"/>
        <c:axId val="261769048"/>
        <c:axId val="261767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366.03</c:v>
                </c:pt>
                <c:pt idx="1">
                  <c:v>365.18</c:v>
                </c:pt>
                <c:pt idx="2">
                  <c:v>327.77</c:v>
                </c:pt>
                <c:pt idx="3">
                  <c:v>338.02</c:v>
                </c:pt>
                <c:pt idx="4">
                  <c:v>345.94</c:v>
                </c:pt>
              </c:numCache>
            </c:numRef>
          </c:val>
          <c:smooth val="0"/>
          <c:extLst>
            <c:ext xmlns:c16="http://schemas.microsoft.com/office/drawing/2014/chart" uri="{C3380CC4-5D6E-409C-BE32-E72D297353CC}">
              <c16:uniqueId val="{00000001-3AC2-4C94-B549-ECB262FE703E}"/>
            </c:ext>
          </c:extLst>
        </c:ser>
        <c:dLbls>
          <c:showLegendKey val="0"/>
          <c:showVal val="0"/>
          <c:showCatName val="0"/>
          <c:showSerName val="0"/>
          <c:showPercent val="0"/>
          <c:showBubbleSize val="0"/>
        </c:dLbls>
        <c:marker val="1"/>
        <c:smooth val="0"/>
        <c:axId val="261769048"/>
        <c:axId val="261767872"/>
      </c:lineChart>
      <c:dateAx>
        <c:axId val="261769048"/>
        <c:scaling>
          <c:orientation val="minMax"/>
        </c:scaling>
        <c:delete val="1"/>
        <c:axPos val="b"/>
        <c:numFmt formatCode="&quot;H&quot;yy" sourceLinked="1"/>
        <c:majorTickMark val="none"/>
        <c:minorTickMark val="none"/>
        <c:tickLblPos val="none"/>
        <c:crossAx val="261767872"/>
        <c:crosses val="autoZero"/>
        <c:auto val="1"/>
        <c:lblOffset val="100"/>
        <c:baseTimeUnit val="years"/>
      </c:dateAx>
      <c:valAx>
        <c:axId val="2617678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61769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642</c:v>
                </c:pt>
                <c:pt idx="1">
                  <c:v>632</c:v>
                </c:pt>
                <c:pt idx="2">
                  <c:v>612.98</c:v>
                </c:pt>
                <c:pt idx="3">
                  <c:v>595.98</c:v>
                </c:pt>
                <c:pt idx="4">
                  <c:v>582.91999999999996</c:v>
                </c:pt>
              </c:numCache>
            </c:numRef>
          </c:val>
          <c:extLst>
            <c:ext xmlns:c16="http://schemas.microsoft.com/office/drawing/2014/chart" uri="{C3380CC4-5D6E-409C-BE32-E72D297353CC}">
              <c16:uniqueId val="{00000000-E5F1-4DF5-AAF0-58F0F0FBF57A}"/>
            </c:ext>
          </c:extLst>
        </c:ser>
        <c:dLbls>
          <c:showLegendKey val="0"/>
          <c:showVal val="0"/>
          <c:showCatName val="0"/>
          <c:showSerName val="0"/>
          <c:showPercent val="0"/>
          <c:showBubbleSize val="0"/>
        </c:dLbls>
        <c:gapWidth val="150"/>
        <c:axId val="261770224"/>
        <c:axId val="505891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370.12</c:v>
                </c:pt>
                <c:pt idx="1">
                  <c:v>371.65</c:v>
                </c:pt>
                <c:pt idx="2">
                  <c:v>397.1</c:v>
                </c:pt>
                <c:pt idx="3">
                  <c:v>379.91</c:v>
                </c:pt>
                <c:pt idx="4">
                  <c:v>386.61</c:v>
                </c:pt>
              </c:numCache>
            </c:numRef>
          </c:val>
          <c:smooth val="0"/>
          <c:extLst>
            <c:ext xmlns:c16="http://schemas.microsoft.com/office/drawing/2014/chart" uri="{C3380CC4-5D6E-409C-BE32-E72D297353CC}">
              <c16:uniqueId val="{00000001-E5F1-4DF5-AAF0-58F0F0FBF57A}"/>
            </c:ext>
          </c:extLst>
        </c:ser>
        <c:dLbls>
          <c:showLegendKey val="0"/>
          <c:showVal val="0"/>
          <c:showCatName val="0"/>
          <c:showSerName val="0"/>
          <c:showPercent val="0"/>
          <c:showBubbleSize val="0"/>
        </c:dLbls>
        <c:marker val="1"/>
        <c:smooth val="0"/>
        <c:axId val="261770224"/>
        <c:axId val="505891672"/>
      </c:lineChart>
      <c:dateAx>
        <c:axId val="261770224"/>
        <c:scaling>
          <c:orientation val="minMax"/>
        </c:scaling>
        <c:delete val="1"/>
        <c:axPos val="b"/>
        <c:numFmt formatCode="&quot;H&quot;yy" sourceLinked="1"/>
        <c:majorTickMark val="none"/>
        <c:minorTickMark val="none"/>
        <c:tickLblPos val="none"/>
        <c:crossAx val="505891672"/>
        <c:crosses val="autoZero"/>
        <c:auto val="1"/>
        <c:lblOffset val="100"/>
        <c:baseTimeUnit val="years"/>
      </c:dateAx>
      <c:valAx>
        <c:axId val="5058916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61770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105.42</c:v>
                </c:pt>
                <c:pt idx="1">
                  <c:v>102.84</c:v>
                </c:pt>
                <c:pt idx="2">
                  <c:v>104.28</c:v>
                </c:pt>
                <c:pt idx="3">
                  <c:v>99.6</c:v>
                </c:pt>
                <c:pt idx="4">
                  <c:v>90</c:v>
                </c:pt>
              </c:numCache>
            </c:numRef>
          </c:val>
          <c:extLst>
            <c:ext xmlns:c16="http://schemas.microsoft.com/office/drawing/2014/chart" uri="{C3380CC4-5D6E-409C-BE32-E72D297353CC}">
              <c16:uniqueId val="{00000000-EF1F-44A1-9E15-E3A9E25E1415}"/>
            </c:ext>
          </c:extLst>
        </c:ser>
        <c:dLbls>
          <c:showLegendKey val="0"/>
          <c:showVal val="0"/>
          <c:showCatName val="0"/>
          <c:showSerName val="0"/>
          <c:showPercent val="0"/>
          <c:showBubbleSize val="0"/>
        </c:dLbls>
        <c:gapWidth val="150"/>
        <c:axId val="505889712"/>
        <c:axId val="505895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100.42</c:v>
                </c:pt>
                <c:pt idx="1">
                  <c:v>98.77</c:v>
                </c:pt>
                <c:pt idx="2">
                  <c:v>95.79</c:v>
                </c:pt>
                <c:pt idx="3">
                  <c:v>98.3</c:v>
                </c:pt>
                <c:pt idx="4">
                  <c:v>93.82</c:v>
                </c:pt>
              </c:numCache>
            </c:numRef>
          </c:val>
          <c:smooth val="0"/>
          <c:extLst>
            <c:ext xmlns:c16="http://schemas.microsoft.com/office/drawing/2014/chart" uri="{C3380CC4-5D6E-409C-BE32-E72D297353CC}">
              <c16:uniqueId val="{00000001-EF1F-44A1-9E15-E3A9E25E1415}"/>
            </c:ext>
          </c:extLst>
        </c:ser>
        <c:dLbls>
          <c:showLegendKey val="0"/>
          <c:showVal val="0"/>
          <c:showCatName val="0"/>
          <c:showSerName val="0"/>
          <c:showPercent val="0"/>
          <c:showBubbleSize val="0"/>
        </c:dLbls>
        <c:marker val="1"/>
        <c:smooth val="0"/>
        <c:axId val="505889712"/>
        <c:axId val="505895592"/>
      </c:lineChart>
      <c:dateAx>
        <c:axId val="505889712"/>
        <c:scaling>
          <c:orientation val="minMax"/>
        </c:scaling>
        <c:delete val="1"/>
        <c:axPos val="b"/>
        <c:numFmt formatCode="&quot;H&quot;yy" sourceLinked="1"/>
        <c:majorTickMark val="none"/>
        <c:minorTickMark val="none"/>
        <c:tickLblPos val="none"/>
        <c:crossAx val="505895592"/>
        <c:crosses val="autoZero"/>
        <c:auto val="1"/>
        <c:lblOffset val="100"/>
        <c:baseTimeUnit val="years"/>
      </c:dateAx>
      <c:valAx>
        <c:axId val="505895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5889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138.72</c:v>
                </c:pt>
                <c:pt idx="1">
                  <c:v>143.93</c:v>
                </c:pt>
                <c:pt idx="2">
                  <c:v>140.34</c:v>
                </c:pt>
                <c:pt idx="3">
                  <c:v>141.68</c:v>
                </c:pt>
                <c:pt idx="4">
                  <c:v>162.66</c:v>
                </c:pt>
              </c:numCache>
            </c:numRef>
          </c:val>
          <c:extLst>
            <c:ext xmlns:c16="http://schemas.microsoft.com/office/drawing/2014/chart" uri="{C3380CC4-5D6E-409C-BE32-E72D297353CC}">
              <c16:uniqueId val="{00000000-3937-4136-9667-72C4578B646E}"/>
            </c:ext>
          </c:extLst>
        </c:ser>
        <c:dLbls>
          <c:showLegendKey val="0"/>
          <c:showVal val="0"/>
          <c:showCatName val="0"/>
          <c:showSerName val="0"/>
          <c:showPercent val="0"/>
          <c:showBubbleSize val="0"/>
        </c:dLbls>
        <c:gapWidth val="150"/>
        <c:axId val="505890496"/>
        <c:axId val="370541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171.67</c:v>
                </c:pt>
                <c:pt idx="1">
                  <c:v>173.67</c:v>
                </c:pt>
                <c:pt idx="2">
                  <c:v>171.13</c:v>
                </c:pt>
                <c:pt idx="3">
                  <c:v>173.7</c:v>
                </c:pt>
                <c:pt idx="4">
                  <c:v>178.94</c:v>
                </c:pt>
              </c:numCache>
            </c:numRef>
          </c:val>
          <c:smooth val="0"/>
          <c:extLst>
            <c:ext xmlns:c16="http://schemas.microsoft.com/office/drawing/2014/chart" uri="{C3380CC4-5D6E-409C-BE32-E72D297353CC}">
              <c16:uniqueId val="{00000001-3937-4136-9667-72C4578B646E}"/>
            </c:ext>
          </c:extLst>
        </c:ser>
        <c:dLbls>
          <c:showLegendKey val="0"/>
          <c:showVal val="0"/>
          <c:showCatName val="0"/>
          <c:showSerName val="0"/>
          <c:showPercent val="0"/>
          <c:showBubbleSize val="0"/>
        </c:dLbls>
        <c:marker val="1"/>
        <c:smooth val="0"/>
        <c:axId val="505890496"/>
        <c:axId val="370541088"/>
      </c:lineChart>
      <c:dateAx>
        <c:axId val="505890496"/>
        <c:scaling>
          <c:orientation val="minMax"/>
        </c:scaling>
        <c:delete val="1"/>
        <c:axPos val="b"/>
        <c:numFmt formatCode="&quot;H&quot;yy" sourceLinked="1"/>
        <c:majorTickMark val="none"/>
        <c:minorTickMark val="none"/>
        <c:tickLblPos val="none"/>
        <c:crossAx val="370541088"/>
        <c:crosses val="autoZero"/>
        <c:auto val="1"/>
        <c:lblOffset val="100"/>
        <c:baseTimeUnit val="years"/>
      </c:dateAx>
      <c:valAx>
        <c:axId val="370541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5890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新潟県　村上市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A5</v>
      </c>
      <c r="X8" s="44"/>
      <c r="Y8" s="44"/>
      <c r="Z8" s="44"/>
      <c r="AA8" s="44"/>
      <c r="AB8" s="44"/>
      <c r="AC8" s="44"/>
      <c r="AD8" s="44" t="str">
        <f>データ!$M$6</f>
        <v>非設置</v>
      </c>
      <c r="AE8" s="44"/>
      <c r="AF8" s="44"/>
      <c r="AG8" s="44"/>
      <c r="AH8" s="44"/>
      <c r="AI8" s="44"/>
      <c r="AJ8" s="44"/>
      <c r="AK8" s="2"/>
      <c r="AL8" s="45">
        <f>データ!$R$6</f>
        <v>55919</v>
      </c>
      <c r="AM8" s="45"/>
      <c r="AN8" s="45"/>
      <c r="AO8" s="45"/>
      <c r="AP8" s="45"/>
      <c r="AQ8" s="45"/>
      <c r="AR8" s="45"/>
      <c r="AS8" s="45"/>
      <c r="AT8" s="46">
        <f>データ!$S$6</f>
        <v>1174.17</v>
      </c>
      <c r="AU8" s="47"/>
      <c r="AV8" s="47"/>
      <c r="AW8" s="47"/>
      <c r="AX8" s="47"/>
      <c r="AY8" s="47"/>
      <c r="AZ8" s="47"/>
      <c r="BA8" s="47"/>
      <c r="BB8" s="48">
        <f>データ!$T$6</f>
        <v>47.62</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63.93</v>
      </c>
      <c r="J10" s="47"/>
      <c r="K10" s="47"/>
      <c r="L10" s="47"/>
      <c r="M10" s="47"/>
      <c r="N10" s="47"/>
      <c r="O10" s="81"/>
      <c r="P10" s="48">
        <f>データ!$P$6</f>
        <v>83.65</v>
      </c>
      <c r="Q10" s="48"/>
      <c r="R10" s="48"/>
      <c r="S10" s="48"/>
      <c r="T10" s="48"/>
      <c r="U10" s="48"/>
      <c r="V10" s="48"/>
      <c r="W10" s="45">
        <f>データ!$Q$6</f>
        <v>3080</v>
      </c>
      <c r="X10" s="45"/>
      <c r="Y10" s="45"/>
      <c r="Z10" s="45"/>
      <c r="AA10" s="45"/>
      <c r="AB10" s="45"/>
      <c r="AC10" s="45"/>
      <c r="AD10" s="2"/>
      <c r="AE10" s="2"/>
      <c r="AF10" s="2"/>
      <c r="AG10" s="2"/>
      <c r="AH10" s="2"/>
      <c r="AI10" s="2"/>
      <c r="AJ10" s="2"/>
      <c r="AK10" s="2"/>
      <c r="AL10" s="45">
        <f>データ!$U$6</f>
        <v>46418</v>
      </c>
      <c r="AM10" s="45"/>
      <c r="AN10" s="45"/>
      <c r="AO10" s="45"/>
      <c r="AP10" s="45"/>
      <c r="AQ10" s="45"/>
      <c r="AR10" s="45"/>
      <c r="AS10" s="45"/>
      <c r="AT10" s="46">
        <f>データ!$V$6</f>
        <v>224.61</v>
      </c>
      <c r="AU10" s="47"/>
      <c r="AV10" s="47"/>
      <c r="AW10" s="47"/>
      <c r="AX10" s="47"/>
      <c r="AY10" s="47"/>
      <c r="AZ10" s="47"/>
      <c r="BA10" s="47"/>
      <c r="BB10" s="48">
        <f>データ!$W$6</f>
        <v>206.66</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112</v>
      </c>
      <c r="BM16" s="58"/>
      <c r="BN16" s="58"/>
      <c r="BO16" s="58"/>
      <c r="BP16" s="58"/>
      <c r="BQ16" s="58"/>
      <c r="BR16" s="58"/>
      <c r="BS16" s="58"/>
      <c r="BT16" s="58"/>
      <c r="BU16" s="58"/>
      <c r="BV16" s="58"/>
      <c r="BW16" s="58"/>
      <c r="BX16" s="58"/>
      <c r="BY16" s="58"/>
      <c r="BZ16" s="5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113</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111</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Vec3ToWgBs+yLZ6ARgqwFrah15kao9BzRn7OfaV1KMH2uWX4YQAYaYgZbf0+hC9kc1zIdqjkcnfcCwmrqd8aPA==" saltValue="sq2yvB2R9mj1JmEMUksAxw=="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152129</v>
      </c>
      <c r="D6" s="20">
        <f t="shared" si="3"/>
        <v>46</v>
      </c>
      <c r="E6" s="20">
        <f t="shared" si="3"/>
        <v>1</v>
      </c>
      <c r="F6" s="20">
        <f t="shared" si="3"/>
        <v>0</v>
      </c>
      <c r="G6" s="20">
        <f t="shared" si="3"/>
        <v>1</v>
      </c>
      <c r="H6" s="20" t="str">
        <f t="shared" si="3"/>
        <v>新潟県　村上市</v>
      </c>
      <c r="I6" s="20" t="str">
        <f t="shared" si="3"/>
        <v>法適用</v>
      </c>
      <c r="J6" s="20" t="str">
        <f t="shared" si="3"/>
        <v>水道事業</v>
      </c>
      <c r="K6" s="20" t="str">
        <f t="shared" si="3"/>
        <v>末端給水事業</v>
      </c>
      <c r="L6" s="20" t="str">
        <f t="shared" si="3"/>
        <v>A5</v>
      </c>
      <c r="M6" s="20" t="str">
        <f t="shared" si="3"/>
        <v>非設置</v>
      </c>
      <c r="N6" s="21" t="str">
        <f t="shared" si="3"/>
        <v>-</v>
      </c>
      <c r="O6" s="21">
        <f t="shared" si="3"/>
        <v>63.93</v>
      </c>
      <c r="P6" s="21">
        <f t="shared" si="3"/>
        <v>83.65</v>
      </c>
      <c r="Q6" s="21">
        <f t="shared" si="3"/>
        <v>3080</v>
      </c>
      <c r="R6" s="21">
        <f t="shared" si="3"/>
        <v>55919</v>
      </c>
      <c r="S6" s="21">
        <f t="shared" si="3"/>
        <v>1174.17</v>
      </c>
      <c r="T6" s="21">
        <f t="shared" si="3"/>
        <v>47.62</v>
      </c>
      <c r="U6" s="21">
        <f t="shared" si="3"/>
        <v>46418</v>
      </c>
      <c r="V6" s="21">
        <f t="shared" si="3"/>
        <v>224.61</v>
      </c>
      <c r="W6" s="21">
        <f t="shared" si="3"/>
        <v>206.66</v>
      </c>
      <c r="X6" s="22">
        <f>IF(X7="",NA(),X7)</f>
        <v>107.77</v>
      </c>
      <c r="Y6" s="22">
        <f t="shared" ref="Y6:AG6" si="4">IF(Y7="",NA(),Y7)</f>
        <v>105.48</v>
      </c>
      <c r="Z6" s="22">
        <f t="shared" si="4"/>
        <v>108</v>
      </c>
      <c r="AA6" s="22">
        <f t="shared" si="4"/>
        <v>106.65</v>
      </c>
      <c r="AB6" s="22">
        <f t="shared" si="4"/>
        <v>100.64</v>
      </c>
      <c r="AC6" s="22">
        <f t="shared" si="4"/>
        <v>110.66</v>
      </c>
      <c r="AD6" s="22">
        <f t="shared" si="4"/>
        <v>109.01</v>
      </c>
      <c r="AE6" s="22">
        <f t="shared" si="4"/>
        <v>108.83</v>
      </c>
      <c r="AF6" s="22">
        <f t="shared" si="4"/>
        <v>109.23</v>
      </c>
      <c r="AG6" s="22">
        <f t="shared" si="4"/>
        <v>108.04</v>
      </c>
      <c r="AH6" s="21" t="str">
        <f>IF(AH7="","",IF(AH7="-","【-】","【"&amp;SUBSTITUTE(TEXT(AH7,"#,##0.00"),"-","△")&amp;"】"))</f>
        <v>【108.70】</v>
      </c>
      <c r="AI6" s="21">
        <f>IF(AI7="",NA(),AI7)</f>
        <v>0</v>
      </c>
      <c r="AJ6" s="21">
        <f t="shared" ref="AJ6:AR6" si="5">IF(AJ7="",NA(),AJ7)</f>
        <v>0</v>
      </c>
      <c r="AK6" s="21">
        <f t="shared" si="5"/>
        <v>0</v>
      </c>
      <c r="AL6" s="21">
        <f t="shared" si="5"/>
        <v>0</v>
      </c>
      <c r="AM6" s="21">
        <f t="shared" si="5"/>
        <v>0</v>
      </c>
      <c r="AN6" s="22">
        <f t="shared" si="5"/>
        <v>2.74</v>
      </c>
      <c r="AO6" s="22">
        <f t="shared" si="5"/>
        <v>3.7</v>
      </c>
      <c r="AP6" s="22">
        <f t="shared" si="5"/>
        <v>4.34</v>
      </c>
      <c r="AQ6" s="22">
        <f t="shared" si="5"/>
        <v>4.6900000000000004</v>
      </c>
      <c r="AR6" s="22">
        <f t="shared" si="5"/>
        <v>4.72</v>
      </c>
      <c r="AS6" s="21" t="str">
        <f>IF(AS7="","",IF(AS7="-","【-】","【"&amp;SUBSTITUTE(TEXT(AS7,"#,##0.00"),"-","△")&amp;"】"))</f>
        <v>【1.34】</v>
      </c>
      <c r="AT6" s="22">
        <f>IF(AT7="",NA(),AT7)</f>
        <v>131.44</v>
      </c>
      <c r="AU6" s="22">
        <f t="shared" ref="AU6:BC6" si="6">IF(AU7="",NA(),AU7)</f>
        <v>136.55000000000001</v>
      </c>
      <c r="AV6" s="22">
        <f t="shared" si="6"/>
        <v>126.61</v>
      </c>
      <c r="AW6" s="22">
        <f t="shared" si="6"/>
        <v>127.12</v>
      </c>
      <c r="AX6" s="22">
        <f t="shared" si="6"/>
        <v>108.01</v>
      </c>
      <c r="AY6" s="22">
        <f t="shared" si="6"/>
        <v>366.03</v>
      </c>
      <c r="AZ6" s="22">
        <f t="shared" si="6"/>
        <v>365.18</v>
      </c>
      <c r="BA6" s="22">
        <f t="shared" si="6"/>
        <v>327.77</v>
      </c>
      <c r="BB6" s="22">
        <f t="shared" si="6"/>
        <v>338.02</v>
      </c>
      <c r="BC6" s="22">
        <f t="shared" si="6"/>
        <v>345.94</v>
      </c>
      <c r="BD6" s="21" t="str">
        <f>IF(BD7="","",IF(BD7="-","【-】","【"&amp;SUBSTITUTE(TEXT(BD7,"#,##0.00"),"-","△")&amp;"】"))</f>
        <v>【252.29】</v>
      </c>
      <c r="BE6" s="22">
        <f>IF(BE7="",NA(),BE7)</f>
        <v>642</v>
      </c>
      <c r="BF6" s="22">
        <f t="shared" ref="BF6:BN6" si="7">IF(BF7="",NA(),BF7)</f>
        <v>632</v>
      </c>
      <c r="BG6" s="22">
        <f t="shared" si="7"/>
        <v>612.98</v>
      </c>
      <c r="BH6" s="22">
        <f t="shared" si="7"/>
        <v>595.98</v>
      </c>
      <c r="BI6" s="22">
        <f t="shared" si="7"/>
        <v>582.91999999999996</v>
      </c>
      <c r="BJ6" s="22">
        <f t="shared" si="7"/>
        <v>370.12</v>
      </c>
      <c r="BK6" s="22">
        <f t="shared" si="7"/>
        <v>371.65</v>
      </c>
      <c r="BL6" s="22">
        <f t="shared" si="7"/>
        <v>397.1</v>
      </c>
      <c r="BM6" s="22">
        <f t="shared" si="7"/>
        <v>379.91</v>
      </c>
      <c r="BN6" s="22">
        <f t="shared" si="7"/>
        <v>386.61</v>
      </c>
      <c r="BO6" s="21" t="str">
        <f>IF(BO7="","",IF(BO7="-","【-】","【"&amp;SUBSTITUTE(TEXT(BO7,"#,##0.00"),"-","△")&amp;"】"))</f>
        <v>【268.07】</v>
      </c>
      <c r="BP6" s="22">
        <f>IF(BP7="",NA(),BP7)</f>
        <v>105.42</v>
      </c>
      <c r="BQ6" s="22">
        <f t="shared" ref="BQ6:BY6" si="8">IF(BQ7="",NA(),BQ7)</f>
        <v>102.84</v>
      </c>
      <c r="BR6" s="22">
        <f t="shared" si="8"/>
        <v>104.28</v>
      </c>
      <c r="BS6" s="22">
        <f t="shared" si="8"/>
        <v>99.6</v>
      </c>
      <c r="BT6" s="22">
        <f t="shared" si="8"/>
        <v>90</v>
      </c>
      <c r="BU6" s="22">
        <f t="shared" si="8"/>
        <v>100.42</v>
      </c>
      <c r="BV6" s="22">
        <f t="shared" si="8"/>
        <v>98.77</v>
      </c>
      <c r="BW6" s="22">
        <f t="shared" si="8"/>
        <v>95.79</v>
      </c>
      <c r="BX6" s="22">
        <f t="shared" si="8"/>
        <v>98.3</v>
      </c>
      <c r="BY6" s="22">
        <f t="shared" si="8"/>
        <v>93.82</v>
      </c>
      <c r="BZ6" s="21" t="str">
        <f>IF(BZ7="","",IF(BZ7="-","【-】","【"&amp;SUBSTITUTE(TEXT(BZ7,"#,##0.00"),"-","△")&amp;"】"))</f>
        <v>【97.47】</v>
      </c>
      <c r="CA6" s="22">
        <f>IF(CA7="",NA(),CA7)</f>
        <v>138.72</v>
      </c>
      <c r="CB6" s="22">
        <f t="shared" ref="CB6:CJ6" si="9">IF(CB7="",NA(),CB7)</f>
        <v>143.93</v>
      </c>
      <c r="CC6" s="22">
        <f t="shared" si="9"/>
        <v>140.34</v>
      </c>
      <c r="CD6" s="22">
        <f t="shared" si="9"/>
        <v>141.68</v>
      </c>
      <c r="CE6" s="22">
        <f t="shared" si="9"/>
        <v>162.66</v>
      </c>
      <c r="CF6" s="22">
        <f t="shared" si="9"/>
        <v>171.67</v>
      </c>
      <c r="CG6" s="22">
        <f t="shared" si="9"/>
        <v>173.67</v>
      </c>
      <c r="CH6" s="22">
        <f t="shared" si="9"/>
        <v>171.13</v>
      </c>
      <c r="CI6" s="22">
        <f t="shared" si="9"/>
        <v>173.7</v>
      </c>
      <c r="CJ6" s="22">
        <f t="shared" si="9"/>
        <v>178.94</v>
      </c>
      <c r="CK6" s="21" t="str">
        <f>IF(CK7="","",IF(CK7="-","【-】","【"&amp;SUBSTITUTE(TEXT(CK7,"#,##0.00"),"-","△")&amp;"】"))</f>
        <v>【174.75】</v>
      </c>
      <c r="CL6" s="22">
        <f>IF(CL7="",NA(),CL7)</f>
        <v>46.39</v>
      </c>
      <c r="CM6" s="22">
        <f t="shared" ref="CM6:CU6" si="10">IF(CM7="",NA(),CM7)</f>
        <v>44.79</v>
      </c>
      <c r="CN6" s="22">
        <f t="shared" si="10"/>
        <v>46.39</v>
      </c>
      <c r="CO6" s="22">
        <f t="shared" si="10"/>
        <v>75.89</v>
      </c>
      <c r="CP6" s="22">
        <f t="shared" si="10"/>
        <v>74.72</v>
      </c>
      <c r="CQ6" s="22">
        <f t="shared" si="10"/>
        <v>59.74</v>
      </c>
      <c r="CR6" s="22">
        <f t="shared" si="10"/>
        <v>59.67</v>
      </c>
      <c r="CS6" s="22">
        <f t="shared" si="10"/>
        <v>60.12</v>
      </c>
      <c r="CT6" s="22">
        <f t="shared" si="10"/>
        <v>60.34</v>
      </c>
      <c r="CU6" s="22">
        <f t="shared" si="10"/>
        <v>59.54</v>
      </c>
      <c r="CV6" s="21" t="str">
        <f>IF(CV7="","",IF(CV7="-","【-】","【"&amp;SUBSTITUTE(TEXT(CV7,"#,##0.00"),"-","△")&amp;"】"))</f>
        <v>【59.97】</v>
      </c>
      <c r="CW6" s="22">
        <f>IF(CW7="",NA(),CW7)</f>
        <v>86.76</v>
      </c>
      <c r="CX6" s="22">
        <f t="shared" ref="CX6:DF6" si="11">IF(CX7="",NA(),CX7)</f>
        <v>85.79</v>
      </c>
      <c r="CY6" s="22">
        <f t="shared" si="11"/>
        <v>82.73</v>
      </c>
      <c r="CZ6" s="22">
        <f t="shared" si="11"/>
        <v>83.64</v>
      </c>
      <c r="DA6" s="22">
        <f t="shared" si="11"/>
        <v>80.08</v>
      </c>
      <c r="DB6" s="22">
        <f t="shared" si="11"/>
        <v>84.8</v>
      </c>
      <c r="DC6" s="22">
        <f t="shared" si="11"/>
        <v>84.6</v>
      </c>
      <c r="DD6" s="22">
        <f t="shared" si="11"/>
        <v>84.24</v>
      </c>
      <c r="DE6" s="22">
        <f t="shared" si="11"/>
        <v>84.19</v>
      </c>
      <c r="DF6" s="22">
        <f t="shared" si="11"/>
        <v>83.93</v>
      </c>
      <c r="DG6" s="21" t="str">
        <f>IF(DG7="","",IF(DG7="-","【-】","【"&amp;SUBSTITUTE(TEXT(DG7,"#,##0.00"),"-","△")&amp;"】"))</f>
        <v>【89.76】</v>
      </c>
      <c r="DH6" s="22">
        <f>IF(DH7="",NA(),DH7)</f>
        <v>41.59</v>
      </c>
      <c r="DI6" s="22">
        <f t="shared" ref="DI6:DQ6" si="12">IF(DI7="",NA(),DI7)</f>
        <v>43.52</v>
      </c>
      <c r="DJ6" s="22">
        <f t="shared" si="12"/>
        <v>45.4</v>
      </c>
      <c r="DK6" s="22">
        <f t="shared" si="12"/>
        <v>47.26</v>
      </c>
      <c r="DL6" s="22">
        <f t="shared" si="12"/>
        <v>48.03</v>
      </c>
      <c r="DM6" s="22">
        <f t="shared" si="12"/>
        <v>47.66</v>
      </c>
      <c r="DN6" s="22">
        <f t="shared" si="12"/>
        <v>48.17</v>
      </c>
      <c r="DO6" s="22">
        <f t="shared" si="12"/>
        <v>48.83</v>
      </c>
      <c r="DP6" s="22">
        <f t="shared" si="12"/>
        <v>49.96</v>
      </c>
      <c r="DQ6" s="22">
        <f t="shared" si="12"/>
        <v>50.82</v>
      </c>
      <c r="DR6" s="21" t="str">
        <f>IF(DR7="","",IF(DR7="-","【-】","【"&amp;SUBSTITUTE(TEXT(DR7,"#,##0.00"),"-","△")&amp;"】"))</f>
        <v>【51.51】</v>
      </c>
      <c r="DS6" s="22">
        <f>IF(DS7="",NA(),DS7)</f>
        <v>4.05</v>
      </c>
      <c r="DT6" s="22">
        <f t="shared" ref="DT6:EB6" si="13">IF(DT7="",NA(),DT7)</f>
        <v>7.52</v>
      </c>
      <c r="DU6" s="22">
        <f t="shared" si="13"/>
        <v>7.72</v>
      </c>
      <c r="DV6" s="22">
        <f t="shared" si="13"/>
        <v>7.83</v>
      </c>
      <c r="DW6" s="22">
        <f t="shared" si="13"/>
        <v>8.08</v>
      </c>
      <c r="DX6" s="22">
        <f t="shared" si="13"/>
        <v>15.1</v>
      </c>
      <c r="DY6" s="22">
        <f t="shared" si="13"/>
        <v>17.12</v>
      </c>
      <c r="DZ6" s="22">
        <f t="shared" si="13"/>
        <v>18.18</v>
      </c>
      <c r="EA6" s="22">
        <f t="shared" si="13"/>
        <v>19.32</v>
      </c>
      <c r="EB6" s="22">
        <f t="shared" si="13"/>
        <v>21.16</v>
      </c>
      <c r="EC6" s="21" t="str">
        <f>IF(EC7="","",IF(EC7="-","【-】","【"&amp;SUBSTITUTE(TEXT(EC7,"#,##0.00"),"-","△")&amp;"】"))</f>
        <v>【23.75】</v>
      </c>
      <c r="ED6" s="22">
        <f>IF(ED7="",NA(),ED7)</f>
        <v>0.24</v>
      </c>
      <c r="EE6" s="22">
        <f t="shared" ref="EE6:EM6" si="14">IF(EE7="",NA(),EE7)</f>
        <v>0.19</v>
      </c>
      <c r="EF6" s="22">
        <f t="shared" si="14"/>
        <v>0.12</v>
      </c>
      <c r="EG6" s="22">
        <f t="shared" si="14"/>
        <v>0.18</v>
      </c>
      <c r="EH6" s="22">
        <f t="shared" si="14"/>
        <v>0.47</v>
      </c>
      <c r="EI6" s="22">
        <f t="shared" si="14"/>
        <v>0.57999999999999996</v>
      </c>
      <c r="EJ6" s="22">
        <f t="shared" si="14"/>
        <v>0.54</v>
      </c>
      <c r="EK6" s="22">
        <f t="shared" si="14"/>
        <v>0.56999999999999995</v>
      </c>
      <c r="EL6" s="22">
        <f t="shared" si="14"/>
        <v>0.52</v>
      </c>
      <c r="EM6" s="22">
        <f t="shared" si="14"/>
        <v>0.48</v>
      </c>
      <c r="EN6" s="21" t="str">
        <f>IF(EN7="","",IF(EN7="-","【-】","【"&amp;SUBSTITUTE(TEXT(EN7,"#,##0.00"),"-","△")&amp;"】"))</f>
        <v>【0.67】</v>
      </c>
    </row>
    <row r="7" spans="1:144" s="23" customFormat="1" x14ac:dyDescent="0.15">
      <c r="A7" s="15"/>
      <c r="B7" s="24">
        <v>2022</v>
      </c>
      <c r="C7" s="24">
        <v>152129</v>
      </c>
      <c r="D7" s="24">
        <v>46</v>
      </c>
      <c r="E7" s="24">
        <v>1</v>
      </c>
      <c r="F7" s="24">
        <v>0</v>
      </c>
      <c r="G7" s="24">
        <v>1</v>
      </c>
      <c r="H7" s="24" t="s">
        <v>93</v>
      </c>
      <c r="I7" s="24" t="s">
        <v>94</v>
      </c>
      <c r="J7" s="24" t="s">
        <v>95</v>
      </c>
      <c r="K7" s="24" t="s">
        <v>96</v>
      </c>
      <c r="L7" s="24" t="s">
        <v>97</v>
      </c>
      <c r="M7" s="24" t="s">
        <v>98</v>
      </c>
      <c r="N7" s="25" t="s">
        <v>99</v>
      </c>
      <c r="O7" s="25">
        <v>63.93</v>
      </c>
      <c r="P7" s="25">
        <v>83.65</v>
      </c>
      <c r="Q7" s="25">
        <v>3080</v>
      </c>
      <c r="R7" s="25">
        <v>55919</v>
      </c>
      <c r="S7" s="25">
        <v>1174.17</v>
      </c>
      <c r="T7" s="25">
        <v>47.62</v>
      </c>
      <c r="U7" s="25">
        <v>46418</v>
      </c>
      <c r="V7" s="25">
        <v>224.61</v>
      </c>
      <c r="W7" s="25">
        <v>206.66</v>
      </c>
      <c r="X7" s="25">
        <v>107.77</v>
      </c>
      <c r="Y7" s="25">
        <v>105.48</v>
      </c>
      <c r="Z7" s="25">
        <v>108</v>
      </c>
      <c r="AA7" s="25">
        <v>106.65</v>
      </c>
      <c r="AB7" s="25">
        <v>100.64</v>
      </c>
      <c r="AC7" s="25">
        <v>110.66</v>
      </c>
      <c r="AD7" s="25">
        <v>109.01</v>
      </c>
      <c r="AE7" s="25">
        <v>108.83</v>
      </c>
      <c r="AF7" s="25">
        <v>109.23</v>
      </c>
      <c r="AG7" s="25">
        <v>108.04</v>
      </c>
      <c r="AH7" s="25">
        <v>108.7</v>
      </c>
      <c r="AI7" s="25">
        <v>0</v>
      </c>
      <c r="AJ7" s="25">
        <v>0</v>
      </c>
      <c r="AK7" s="25">
        <v>0</v>
      </c>
      <c r="AL7" s="25">
        <v>0</v>
      </c>
      <c r="AM7" s="25">
        <v>0</v>
      </c>
      <c r="AN7" s="25">
        <v>2.74</v>
      </c>
      <c r="AO7" s="25">
        <v>3.7</v>
      </c>
      <c r="AP7" s="25">
        <v>4.34</v>
      </c>
      <c r="AQ7" s="25">
        <v>4.6900000000000004</v>
      </c>
      <c r="AR7" s="25">
        <v>4.72</v>
      </c>
      <c r="AS7" s="25">
        <v>1.34</v>
      </c>
      <c r="AT7" s="25">
        <v>131.44</v>
      </c>
      <c r="AU7" s="25">
        <v>136.55000000000001</v>
      </c>
      <c r="AV7" s="25">
        <v>126.61</v>
      </c>
      <c r="AW7" s="25">
        <v>127.12</v>
      </c>
      <c r="AX7" s="25">
        <v>108.01</v>
      </c>
      <c r="AY7" s="25">
        <v>366.03</v>
      </c>
      <c r="AZ7" s="25">
        <v>365.18</v>
      </c>
      <c r="BA7" s="25">
        <v>327.77</v>
      </c>
      <c r="BB7" s="25">
        <v>338.02</v>
      </c>
      <c r="BC7" s="25">
        <v>345.94</v>
      </c>
      <c r="BD7" s="25">
        <v>252.29</v>
      </c>
      <c r="BE7" s="25">
        <v>642</v>
      </c>
      <c r="BF7" s="25">
        <v>632</v>
      </c>
      <c r="BG7" s="25">
        <v>612.98</v>
      </c>
      <c r="BH7" s="25">
        <v>595.98</v>
      </c>
      <c r="BI7" s="25">
        <v>582.91999999999996</v>
      </c>
      <c r="BJ7" s="25">
        <v>370.12</v>
      </c>
      <c r="BK7" s="25">
        <v>371.65</v>
      </c>
      <c r="BL7" s="25">
        <v>397.1</v>
      </c>
      <c r="BM7" s="25">
        <v>379.91</v>
      </c>
      <c r="BN7" s="25">
        <v>386.61</v>
      </c>
      <c r="BO7" s="25">
        <v>268.07</v>
      </c>
      <c r="BP7" s="25">
        <v>105.42</v>
      </c>
      <c r="BQ7" s="25">
        <v>102.84</v>
      </c>
      <c r="BR7" s="25">
        <v>104.28</v>
      </c>
      <c r="BS7" s="25">
        <v>99.6</v>
      </c>
      <c r="BT7" s="25">
        <v>90</v>
      </c>
      <c r="BU7" s="25">
        <v>100.42</v>
      </c>
      <c r="BV7" s="25">
        <v>98.77</v>
      </c>
      <c r="BW7" s="25">
        <v>95.79</v>
      </c>
      <c r="BX7" s="25">
        <v>98.3</v>
      </c>
      <c r="BY7" s="25">
        <v>93.82</v>
      </c>
      <c r="BZ7" s="25">
        <v>97.47</v>
      </c>
      <c r="CA7" s="25">
        <v>138.72</v>
      </c>
      <c r="CB7" s="25">
        <v>143.93</v>
      </c>
      <c r="CC7" s="25">
        <v>140.34</v>
      </c>
      <c r="CD7" s="25">
        <v>141.68</v>
      </c>
      <c r="CE7" s="25">
        <v>162.66</v>
      </c>
      <c r="CF7" s="25">
        <v>171.67</v>
      </c>
      <c r="CG7" s="25">
        <v>173.67</v>
      </c>
      <c r="CH7" s="25">
        <v>171.13</v>
      </c>
      <c r="CI7" s="25">
        <v>173.7</v>
      </c>
      <c r="CJ7" s="25">
        <v>178.94</v>
      </c>
      <c r="CK7" s="25">
        <v>174.75</v>
      </c>
      <c r="CL7" s="25">
        <v>46.39</v>
      </c>
      <c r="CM7" s="25">
        <v>44.79</v>
      </c>
      <c r="CN7" s="25">
        <v>46.39</v>
      </c>
      <c r="CO7" s="25">
        <v>75.89</v>
      </c>
      <c r="CP7" s="25">
        <v>74.72</v>
      </c>
      <c r="CQ7" s="25">
        <v>59.74</v>
      </c>
      <c r="CR7" s="25">
        <v>59.67</v>
      </c>
      <c r="CS7" s="25">
        <v>60.12</v>
      </c>
      <c r="CT7" s="25">
        <v>60.34</v>
      </c>
      <c r="CU7" s="25">
        <v>59.54</v>
      </c>
      <c r="CV7" s="25">
        <v>59.97</v>
      </c>
      <c r="CW7" s="25">
        <v>86.76</v>
      </c>
      <c r="CX7" s="25">
        <v>85.79</v>
      </c>
      <c r="CY7" s="25">
        <v>82.73</v>
      </c>
      <c r="CZ7" s="25">
        <v>83.64</v>
      </c>
      <c r="DA7" s="25">
        <v>80.08</v>
      </c>
      <c r="DB7" s="25">
        <v>84.8</v>
      </c>
      <c r="DC7" s="25">
        <v>84.6</v>
      </c>
      <c r="DD7" s="25">
        <v>84.24</v>
      </c>
      <c r="DE7" s="25">
        <v>84.19</v>
      </c>
      <c r="DF7" s="25">
        <v>83.93</v>
      </c>
      <c r="DG7" s="25">
        <v>89.76</v>
      </c>
      <c r="DH7" s="25">
        <v>41.59</v>
      </c>
      <c r="DI7" s="25">
        <v>43.52</v>
      </c>
      <c r="DJ7" s="25">
        <v>45.4</v>
      </c>
      <c r="DK7" s="25">
        <v>47.26</v>
      </c>
      <c r="DL7" s="25">
        <v>48.03</v>
      </c>
      <c r="DM7" s="25">
        <v>47.66</v>
      </c>
      <c r="DN7" s="25">
        <v>48.17</v>
      </c>
      <c r="DO7" s="25">
        <v>48.83</v>
      </c>
      <c r="DP7" s="25">
        <v>49.96</v>
      </c>
      <c r="DQ7" s="25">
        <v>50.82</v>
      </c>
      <c r="DR7" s="25">
        <v>51.51</v>
      </c>
      <c r="DS7" s="25">
        <v>4.05</v>
      </c>
      <c r="DT7" s="25">
        <v>7.52</v>
      </c>
      <c r="DU7" s="25">
        <v>7.72</v>
      </c>
      <c r="DV7" s="25">
        <v>7.83</v>
      </c>
      <c r="DW7" s="25">
        <v>8.08</v>
      </c>
      <c r="DX7" s="25">
        <v>15.1</v>
      </c>
      <c r="DY7" s="25">
        <v>17.12</v>
      </c>
      <c r="DZ7" s="25">
        <v>18.18</v>
      </c>
      <c r="EA7" s="25">
        <v>19.32</v>
      </c>
      <c r="EB7" s="25">
        <v>21.16</v>
      </c>
      <c r="EC7" s="25">
        <v>23.75</v>
      </c>
      <c r="ED7" s="25">
        <v>0.24</v>
      </c>
      <c r="EE7" s="25">
        <v>0.19</v>
      </c>
      <c r="EF7" s="25">
        <v>0.12</v>
      </c>
      <c r="EG7" s="25">
        <v>0.18</v>
      </c>
      <c r="EH7" s="25">
        <v>0.47</v>
      </c>
      <c r="EI7" s="25">
        <v>0.57999999999999996</v>
      </c>
      <c r="EJ7" s="25">
        <v>0.54</v>
      </c>
      <c r="EK7" s="25">
        <v>0.56999999999999995</v>
      </c>
      <c r="EL7" s="25">
        <v>0.52</v>
      </c>
      <c r="EM7" s="25">
        <v>0.48</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109</v>
      </c>
      <c r="E13" t="s">
        <v>109</v>
      </c>
      <c r="F13" t="s">
        <v>108</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小松　直人</cp:lastModifiedBy>
  <cp:lastPrinted>2024-01-23T10:31:35Z</cp:lastPrinted>
  <dcterms:created xsi:type="dcterms:W3CDTF">2023-12-05T00:52:35Z</dcterms:created>
  <dcterms:modified xsi:type="dcterms:W3CDTF">2024-03-05T02:29:23Z</dcterms:modified>
  <cp:category/>
</cp:coreProperties>
</file>