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236\Desktop\経営分析\【経営比較分析表】R6\"/>
    </mc:Choice>
  </mc:AlternateContent>
  <workbookProtection workbookAlgorithmName="SHA-512" workbookHashValue="jG8w553TnUQWKWYhpIVz1D0uGbWoERFOmiL0sCRluuC+ey+t7VnIHJ4eAKLr/yvDYzigPxagC+A63/3pA/+tFQ==" workbookSaltValue="CiUMn3FUzIW6MkeTLx5iNg==" workbookSpinCount="100000" lockStructure="1"/>
  <bookViews>
    <workbookView xWindow="0" yWindow="0" windowWidth="23040" windowHeight="9210"/>
  </bookViews>
  <sheets>
    <sheet name="法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<sst xmlns="http://schemas.openxmlformats.org/spreadsheetml/2006/main" count="253" uniqueCount="116">
  <si>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</si>
  <si>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</si>
  <si>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</si>
  <si>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</si>
  <si>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</si>
  <si>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</si>
  <si>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</si>
  <si>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</si>
  <si>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</si>
  <si>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</si>
  <si>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</si>
  <si>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</si>
  <si>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</si>
  <si>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</si>
  <si>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</si>
  <si>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</si>
  <si>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</si>
  <si>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</si>
  <si>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</si>
  <si>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</si>
  <si>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</si>
  <si>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</si>
  <si>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</si>
  <si>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</si>
  <si>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</si>
  <si>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</si>
  <si>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</si>
  <si>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</si>
  <si>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</si>
  <si>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</si>
  <si>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</si>
  <si>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</si>
  <si>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</si>
  <si>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</si>
  <si>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</si>
  <si>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</si>
  <si>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</si>
  <si>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</si>
  <si>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</si>
  <si>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</si>
  <si>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</si>
  <si>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</si>
  <si>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</si>
  <si>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</si>
  <si>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</si>
  <si>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</si>
  <si>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</si>
  <si>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</si>
  <si>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</si>
  <si>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</si>
  <si>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</si>
  <si>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</si>
  <si>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</si>
  <si>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</si>
  <si>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</si>
  <si>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</si>
  <si>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</si>
  <si>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</si>
  <si>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</si>
  <si>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</si>
  <si>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</si>
  <si>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</si>
  <si>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</si>
  <si>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</si>
  <si>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</si>
  <si>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</si>
  <si>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</si>
  <si>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</si>
  <si>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</si>
  <si>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</si>
  <si>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</si>
  <si>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</si>
  <si>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</si>
  <si>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</si>
  <si>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</si>
  <si>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</si>
  <si>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</si>
  <si>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</si>
  <si>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</si>
  <si>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</si>
  <si>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</si>
  <si>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</si>
  <si>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</si>
  <si>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</si>
  <si>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</si>
  <si>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</si>
  <si>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</si>
  <si>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</si>
  <si>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</si>
  <si>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</si>
  <si>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</si>
  <si>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</si>
  <si>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</si>
  <si>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</si>
  <si>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</si>
  <si>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</si>
  <si>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</si>
  <si>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</si>
  <si>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</si>
  <si>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</si>
  <si>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</si>
  <si>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</si>
  <si>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</si>
  <si>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</si>
  <si>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</si>
  <si>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</si>
  <si>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</si>
  <si>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</si>
  <si>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</si>
  <si>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</si>
  <si>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</si>
  <si>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</si>
  <si>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</si>
  <si>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経常収支比率は、100%を上回っているが一般会計からの繰入金に依存している。経費回収率は、令和4年6月に実施した従量使用料を統一する使用料改定の効果が令和5年度は通年で表れ前年比2.98％増加したが、類似団体と比較しても大幅に低い水準であり維持管理費を賄えていない。地理的な条件から処理場を8箇所保有し、管路延長も長いため経営規模に対するコストは割高となっている。引き続き効率的な施設運営を行い維持管理コストの削減に努めていくこととしている。
・流動比率は企業債償還額が大きいため低い水準となっている。償還額が発行額を上回っているため企業債残高は減少傾向となっているが、処理施設の老朽化に伴う改築更新事業等を行っており、資本費平準化債を含め借り入れを抑制し削減に努めていくこととしている。
・施設利用率は50％を下回っており、類似団体との比較でも低い数値となっている。施設の効率的な利用を図るため農業集落排水処理施設の統合を計画している施設もあるが、事業環境に適した施設規模となるよう検証を行う必要がある。
・水洗化率は、人口減少や高齢化の進行などの影響により接続戸数の大幅な増加は見込めない状況であるが、引き続き、普及・啓発活動に取り組んでいく必要がある。
</t>
    <rPh sb="101" eb="103">
      <t>ルイジ</t>
    </rPh>
    <rPh sb="103" eb="105">
      <t>ダンタイ</t>
    </rPh>
    <rPh sb="106" eb="108">
      <t>ヒカク</t>
    </rPh>
    <rPh sb="111" eb="113">
      <t>オオハバ</t>
    </rPh>
    <rPh sb="114" eb="115">
      <t>ヒク</t>
    </rPh>
    <rPh sb="116" eb="118">
      <t>スイジュン</t>
    </rPh>
    <rPh sb="127" eb="128">
      <t>マカナ</t>
    </rPh>
    <rPh sb="134" eb="137">
      <t>チリテキ</t>
    </rPh>
    <rPh sb="138" eb="140">
      <t>ジョウケン</t>
    </rPh>
    <rPh sb="142" eb="145">
      <t>ショリジョウ</t>
    </rPh>
    <rPh sb="147" eb="149">
      <t>カショ</t>
    </rPh>
    <rPh sb="149" eb="151">
      <t>ホユウ</t>
    </rPh>
    <rPh sb="153" eb="155">
      <t>カンロ</t>
    </rPh>
    <rPh sb="155" eb="157">
      <t>エンチョウ</t>
    </rPh>
    <rPh sb="158" eb="159">
      <t>ナガ</t>
    </rPh>
    <rPh sb="162" eb="164">
      <t>ケイエイ</t>
    </rPh>
    <rPh sb="164" eb="166">
      <t>キボ</t>
    </rPh>
    <rPh sb="167" eb="168">
      <t>タイ</t>
    </rPh>
    <rPh sb="174" eb="176">
      <t>ワリダカ</t>
    </rPh>
    <rPh sb="253" eb="255">
      <t>ショウカン</t>
    </rPh>
    <rPh sb="255" eb="256">
      <t>ガク</t>
    </rPh>
    <rPh sb="257" eb="260">
      <t>ハッコウガク</t>
    </rPh>
    <rPh sb="261" eb="263">
      <t>ウワマワ</t>
    </rPh>
    <rPh sb="421" eb="423">
      <t>シセツ</t>
    </rPh>
    <rPh sb="428" eb="430">
      <t>ジギョウ</t>
    </rPh>
    <rPh sb="430" eb="432">
      <t>カンキョウ</t>
    </rPh>
    <rPh sb="433" eb="434">
      <t>テキ</t>
    </rPh>
    <rPh sb="436" eb="438">
      <t>シセツ</t>
    </rPh>
    <rPh sb="438" eb="440">
      <t>キボ</t>
    </rPh>
    <rPh sb="445" eb="447">
      <t>ケンショウ</t>
    </rPh>
    <rPh sb="448" eb="449">
      <t>イ</t>
    </rPh>
    <rPh sb="450" eb="452">
      <t>ヒツヨウ</t>
    </rPh>
    <rPh sb="465" eb="467">
      <t>ジンコウ</t>
    </rPh>
    <rPh sb="467" eb="469">
      <t>ゲンショウ</t>
    </rPh>
    <rPh sb="470" eb="473">
      <t>コウレイカ</t>
    </rPh>
    <rPh sb="474" eb="476">
      <t>シンコウ</t>
    </rPh>
    <rPh sb="479" eb="481">
      <t>エイキョウ</t>
    </rPh>
    <rPh sb="484" eb="486">
      <t>セツゾク</t>
    </rPh>
    <rPh sb="486" eb="488">
      <t>コスウ</t>
    </rPh>
    <rPh sb="489" eb="491">
      <t>オオハバ</t>
    </rPh>
    <rPh sb="492" eb="494">
      <t>ゾウカ</t>
    </rPh>
    <rPh sb="495" eb="497">
      <t>ミコ</t>
    </rPh>
    <rPh sb="500" eb="502">
      <t>ジョウキョウ</t>
    </rPh>
    <phoneticPr fontId="4"/>
  </si>
  <si>
    <t xml:space="preserve">・有形固定資産減価償却率は、令和2年度に法適用事業に移行したため低い値となっている。現在、法定耐用年数を経過した管渠は無いものの、処理施設等においては耐用年数を超えた機械設備があり修繕件数も増加傾向にある。各施設を整備した年度が同時期であり更新時期も重なることが予想されるため、村上市下水道ストックマネジメント計画に基づき、適切に改築更新を行っていくこととしている。
</t>
    <rPh sb="90" eb="92">
      <t>シュウゼン</t>
    </rPh>
    <rPh sb="92" eb="94">
      <t>ケンスウ</t>
    </rPh>
    <rPh sb="95" eb="97">
      <t>ゾウカ</t>
    </rPh>
    <rPh sb="97" eb="99">
      <t>ケイコウ</t>
    </rPh>
    <phoneticPr fontId="4"/>
  </si>
  <si>
    <t xml:space="preserve">・令和2年度から地方公営企業法を適用しているが、現行の経営戦略は適用前の平成28年度に策定されたものであるため、令和6年度中の改定を予定している。
・人口減少による使用料収入の減少に加え人件費や物価の上昇により厳しい経営状況となっている。一般会計からの繰入金に頼った経営となっており、基準外繰入金の割合も高いことから、適正な使用料水準への改定を行い、経営の健全化を図る必要がある。
・村上市ストックマネジメント計画などの各種計画に基づき、老朽化に備えた計画的な改築更新を行うとともに、災害に備え耐震化等の防災安全対策を実施することとしている。
</t>
    <rPh sb="1" eb="3">
      <t>レイワ</t>
    </rPh>
    <rPh sb="4" eb="6">
      <t>ネンド</t>
    </rPh>
    <rPh sb="8" eb="10">
      <t>チホウ</t>
    </rPh>
    <rPh sb="10" eb="12">
      <t>コウエイ</t>
    </rPh>
    <rPh sb="12" eb="14">
      <t>キギョウ</t>
    </rPh>
    <rPh sb="14" eb="15">
      <t>ホウ</t>
    </rPh>
    <rPh sb="16" eb="18">
      <t>テキヨウ</t>
    </rPh>
    <rPh sb="24" eb="26">
      <t>ゲンコウ</t>
    </rPh>
    <rPh sb="27" eb="29">
      <t>ケイエイ</t>
    </rPh>
    <rPh sb="29" eb="31">
      <t>センリャク</t>
    </rPh>
    <rPh sb="32" eb="34">
      <t>テキヨウ</t>
    </rPh>
    <rPh sb="34" eb="35">
      <t>マエ</t>
    </rPh>
    <rPh sb="36" eb="38">
      <t>ヘイセイ</t>
    </rPh>
    <rPh sb="40" eb="41">
      <t>ネン</t>
    </rPh>
    <rPh sb="41" eb="42">
      <t>ド</t>
    </rPh>
    <rPh sb="43" eb="45">
      <t>サクテイ</t>
    </rPh>
    <rPh sb="56" eb="58">
      <t>レイワ</t>
    </rPh>
    <rPh sb="59" eb="61">
      <t>ネンド</t>
    </rPh>
    <rPh sb="61" eb="62">
      <t>チュウ</t>
    </rPh>
    <rPh sb="63" eb="65">
      <t>カイテイ</t>
    </rPh>
    <rPh sb="66" eb="68">
      <t>ヨテイ</t>
    </rPh>
    <rPh sb="75" eb="77">
      <t>ジンコウ</t>
    </rPh>
    <rPh sb="77" eb="79">
      <t>ゲンショウ</t>
    </rPh>
    <rPh sb="82" eb="85">
      <t>シヨウリョウ</t>
    </rPh>
    <rPh sb="85" eb="87">
      <t>シュウニュウ</t>
    </rPh>
    <rPh sb="88" eb="90">
      <t>ゲンショウ</t>
    </rPh>
    <rPh sb="91" eb="92">
      <t>クワ</t>
    </rPh>
    <rPh sb="93" eb="96">
      <t>ジンケンヒ</t>
    </rPh>
    <rPh sb="97" eb="99">
      <t>ブッカ</t>
    </rPh>
    <rPh sb="100" eb="102">
      <t>ジョウショウ</t>
    </rPh>
    <rPh sb="105" eb="106">
      <t>キビ</t>
    </rPh>
    <rPh sb="108" eb="110">
      <t>ケイエイ</t>
    </rPh>
    <rPh sb="110" eb="112">
      <t>ジョウキョウ</t>
    </rPh>
    <rPh sb="119" eb="121">
      <t>イッパン</t>
    </rPh>
    <rPh sb="121" eb="123">
      <t>カイケイ</t>
    </rPh>
    <rPh sb="126" eb="128">
      <t>クリイレ</t>
    </rPh>
    <rPh sb="128" eb="129">
      <t>キン</t>
    </rPh>
    <rPh sb="130" eb="131">
      <t>タヨ</t>
    </rPh>
    <rPh sb="133" eb="135">
      <t>ケイエイ</t>
    </rPh>
    <rPh sb="142" eb="144">
      <t>キジュン</t>
    </rPh>
    <rPh sb="144" eb="145">
      <t>ガイ</t>
    </rPh>
    <rPh sb="145" eb="147">
      <t>クリイレ</t>
    </rPh>
    <rPh sb="147" eb="148">
      <t>キン</t>
    </rPh>
    <rPh sb="149" eb="151">
      <t>ワリアイ</t>
    </rPh>
    <rPh sb="152" eb="153">
      <t>タカ</t>
    </rPh>
    <rPh sb="162" eb="165">
      <t>シヨウリョウ</t>
    </rPh>
    <rPh sb="165" eb="167">
      <t>スイジュン</t>
    </rPh>
    <rPh sb="169" eb="171">
      <t>カイテイ</t>
    </rPh>
    <rPh sb="172" eb="173">
      <t>オコナ</t>
    </rPh>
    <rPh sb="192" eb="195">
      <t>ムラカミシ</t>
    </rPh>
    <rPh sb="205" eb="207">
      <t>ケイカク</t>
    </rPh>
    <rPh sb="210" eb="212">
      <t>カクシュ</t>
    </rPh>
    <rPh sb="212" eb="214">
      <t>ケイカク</t>
    </rPh>
    <rPh sb="215" eb="216">
      <t>モト</t>
    </rPh>
    <rPh sb="219" eb="222">
      <t>ロウキュウカ</t>
    </rPh>
    <rPh sb="223" eb="224">
      <t>ソナ</t>
    </rPh>
    <rPh sb="226" eb="229">
      <t>ケイカクテキ</t>
    </rPh>
    <rPh sb="230" eb="232">
      <t>カイチク</t>
    </rPh>
    <rPh sb="232" eb="234">
      <t>コウシン</t>
    </rPh>
    <rPh sb="235" eb="236">
      <t>オコナ</t>
    </rPh>
    <rPh sb="242" eb="244">
      <t>サイガイ</t>
    </rPh>
    <rPh sb="245" eb="246">
      <t>ソナ</t>
    </rPh>
    <rPh sb="247" eb="250">
      <t>タイシンカ</t>
    </rPh>
    <rPh sb="250" eb="251">
      <t>トウ</t>
    </rPh>
    <rPh sb="252" eb="254">
      <t>ボウサイ</t>
    </rPh>
    <rPh sb="254" eb="256">
      <t>アンゼン</t>
    </rPh>
    <rPh sb="256" eb="258">
      <t>タイサク</t>
    </rPh>
    <rPh sb="259" eb="26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</si>
</sst>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EC-46EC-A97D-0785FE388A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6BEC-46EC-A97D-0785FE388A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41.13</c:v>
                </c:pt>
                <c:pt idx="2">
                  <c:v>40.08</c:v>
                </c:pt>
                <c:pt idx="3">
                  <c:v>40.700000000000003</c:v>
                </c:pt>
                <c:pt idx="4">
                  <c:v>42.67</c:v>
                </c:pt>
              </c:numCache>
            </c:numRef>
          </c:val>
          <c:extLst>
            <c:ext xmlns:c16="http://schemas.microsoft.com/office/drawing/2014/chart" uri="{C3380CC4-5D6E-409C-BE32-E72D297353CC}">
              <c16:uniqueId val="{00000000-8778-4FA8-BABE-4C23BFEDAE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8778-4FA8-BABE-4C23BFEDAE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85.11</c:v>
                </c:pt>
                <c:pt idx="2">
                  <c:v>85.92</c:v>
                </c:pt>
                <c:pt idx="3">
                  <c:v>86.21</c:v>
                </c:pt>
                <c:pt idx="4">
                  <c:v>86.08</c:v>
                </c:pt>
              </c:numCache>
            </c:numRef>
          </c:val>
          <c:extLst>
            <c:ext xmlns:c16="http://schemas.microsoft.com/office/drawing/2014/chart" uri="{C3380CC4-5D6E-409C-BE32-E72D297353CC}">
              <c16:uniqueId val="{00000000-0E79-4B84-B802-0534D1D652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0E79-4B84-B802-0534D1D652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100.15</c:v>
                </c:pt>
                <c:pt idx="2">
                  <c:v>99.74</c:v>
                </c:pt>
                <c:pt idx="3">
                  <c:v>100.09</c:v>
                </c:pt>
                <c:pt idx="4">
                  <c:v>100.86</c:v>
                </c:pt>
              </c:numCache>
            </c:numRef>
          </c:val>
          <c:extLst>
            <c:ext xmlns:c16="http://schemas.microsoft.com/office/drawing/2014/chart" uri="{C3380CC4-5D6E-409C-BE32-E72D297353CC}">
              <c16:uniqueId val="{00000000-0BE1-4F3A-8859-62B15742C2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0BE1-4F3A-8859-62B15742C2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4.41</c:v>
                </c:pt>
                <c:pt idx="2">
                  <c:v>8.86</c:v>
                </c:pt>
                <c:pt idx="3">
                  <c:v>12.61</c:v>
                </c:pt>
                <c:pt idx="4">
                  <c:v>16.18</c:v>
                </c:pt>
              </c:numCache>
            </c:numRef>
          </c:val>
          <c:extLst>
            <c:ext xmlns:c16="http://schemas.microsoft.com/office/drawing/2014/chart" uri="{C3380CC4-5D6E-409C-BE32-E72D297353CC}">
              <c16:uniqueId val="{00000000-9A09-41ED-84A6-F6771C82D1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9A09-41ED-84A6-F6771C82D1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CBE-495F-8C3C-3C7C2DA164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CCBE-495F-8C3C-3C7C2DA164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B14-4C79-AEE6-EE6748C202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DB14-4C79-AEE6-EE6748C202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3.27</c:v>
                </c:pt>
                <c:pt idx="2">
                  <c:v>5.53</c:v>
                </c:pt>
                <c:pt idx="3">
                  <c:v>9.1199999999999992</c:v>
                </c:pt>
                <c:pt idx="4">
                  <c:v>12.31</c:v>
                </c:pt>
              </c:numCache>
            </c:numRef>
          </c:val>
          <c:extLst>
            <c:ext xmlns:c16="http://schemas.microsoft.com/office/drawing/2014/chart" uri="{C3380CC4-5D6E-409C-BE32-E72D297353CC}">
              <c16:uniqueId val="{00000000-8CFC-4D33-B6AF-959C88C4B0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8CFC-4D33-B6AF-959C88C4B0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1411.4</c:v>
                </c:pt>
                <c:pt idx="3" formatCode="#,##0.00;&quot;△&quot;#,##0.00;&quot;-&quot;">
                  <c:v>1425.78</c:v>
                </c:pt>
                <c:pt idx="4" formatCode="#,##0.00;&quot;△&quot;#,##0.00;&quot;-&quot;">
                  <c:v>1275.23</c:v>
                </c:pt>
              </c:numCache>
            </c:numRef>
          </c:val>
          <c:extLst>
            <c:ext xmlns:c16="http://schemas.microsoft.com/office/drawing/2014/chart" uri="{C3380CC4-5D6E-409C-BE32-E72D297353CC}">
              <c16:uniqueId val="{00000000-6643-4BD8-A1A9-71BD3B2A0F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6643-4BD8-A1A9-71BD3B2A0F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70.91</c:v>
                </c:pt>
                <c:pt idx="2">
                  <c:v>67.069999999999993</c:v>
                </c:pt>
                <c:pt idx="3">
                  <c:v>61.71</c:v>
                </c:pt>
                <c:pt idx="4">
                  <c:v>64.69</c:v>
                </c:pt>
              </c:numCache>
            </c:numRef>
          </c:val>
          <c:extLst>
            <c:ext xmlns:c16="http://schemas.microsoft.com/office/drawing/2014/chart" uri="{C3380CC4-5D6E-409C-BE32-E72D297353CC}">
              <c16:uniqueId val="{00000000-0F37-431B-BDC5-6CAFA5BCA4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0F37-431B-BDC5-6CAFA5BCA4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224.12</c:v>
                </c:pt>
                <c:pt idx="2">
                  <c:v>232.89</c:v>
                </c:pt>
                <c:pt idx="3">
                  <c:v>269.13</c:v>
                </c:pt>
                <c:pt idx="4">
                  <c:v>263.88</c:v>
                </c:pt>
              </c:numCache>
            </c:numRef>
          </c:val>
          <c:extLst>
            <c:ext xmlns:c16="http://schemas.microsoft.com/office/drawing/2014/chart" uri="{C3380CC4-5D6E-409C-BE32-E72D297353CC}">
              <c16:uniqueId val="{00000000-F4B6-4D82-A371-21FE412729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F4B6-4D82-A371-21FE412729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村上市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54765</v>
      </c>
      <c r="AM8" s="45"/>
      <c r="AN8" s="45"/>
      <c r="AO8" s="45"/>
      <c r="AP8" s="45"/>
      <c r="AQ8" s="45"/>
      <c r="AR8" s="45"/>
      <c r="AS8" s="45"/>
      <c r="AT8" s="44">
        <f>データ!T6</f>
        <v>1174.17</v>
      </c>
      <c r="AU8" s="44"/>
      <c r="AV8" s="44"/>
      <c r="AW8" s="44"/>
      <c r="AX8" s="44"/>
      <c r="AY8" s="44"/>
      <c r="AZ8" s="44"/>
      <c r="BA8" s="44"/>
      <c r="BB8" s="44">
        <f>データ!U6</f>
        <v>46.64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61.87</v>
      </c>
      <c r="J10" s="44"/>
      <c r="K10" s="44"/>
      <c r="L10" s="44"/>
      <c r="M10" s="44"/>
      <c r="N10" s="44"/>
      <c r="O10" s="44"/>
      <c r="P10" s="44">
        <f>データ!P6</f>
        <v>25.3</v>
      </c>
      <c r="Q10" s="44"/>
      <c r="R10" s="44"/>
      <c r="S10" s="44"/>
      <c r="T10" s="44"/>
      <c r="U10" s="44"/>
      <c r="V10" s="44"/>
      <c r="W10" s="44">
        <f>データ!Q6</f>
        <v>85.16</v>
      </c>
      <c r="X10" s="44"/>
      <c r="Y10" s="44"/>
      <c r="Z10" s="44"/>
      <c r="AA10" s="44"/>
      <c r="AB10" s="44"/>
      <c r="AC10" s="44"/>
      <c r="AD10" s="45">
        <f>データ!R6</f>
        <v>3487</v>
      </c>
      <c r="AE10" s="45"/>
      <c r="AF10" s="45"/>
      <c r="AG10" s="45"/>
      <c r="AH10" s="45"/>
      <c r="AI10" s="45"/>
      <c r="AJ10" s="45"/>
      <c r="AK10" s="2"/>
      <c r="AL10" s="45">
        <f>データ!V6</f>
        <v>13730</v>
      </c>
      <c r="AM10" s="45"/>
      <c r="AN10" s="45"/>
      <c r="AO10" s="45"/>
      <c r="AP10" s="45"/>
      <c r="AQ10" s="45"/>
      <c r="AR10" s="45"/>
      <c r="AS10" s="45"/>
      <c r="AT10" s="44">
        <f>データ!W6</f>
        <v>7.04</v>
      </c>
      <c r="AU10" s="44"/>
      <c r="AV10" s="44"/>
      <c r="AW10" s="44"/>
      <c r="AX10" s="44"/>
      <c r="AY10" s="44"/>
      <c r="AZ10" s="44"/>
      <c r="BA10" s="44"/>
      <c r="BB10" s="44">
        <f>データ!X6</f>
        <v>1950.28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jSUIJynVD58QLPkU/JUfRDlcMgXpE+rZ14oGL1BrjwUC0gKZZ9mzZoGp3ydV/cDOK4bG59CXHw/ToPKtxrq1vw==" saltValue="xKfBI3iIRe3bBVraXaD5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152129</v>
      </c>
      <c r="D6" s="19">
        <f t="shared" si="3"/>
        <v>46</v>
      </c>
      <c r="E6" s="19">
        <f t="shared" si="3"/>
        <v>17</v>
      </c>
      <c r="F6" s="19">
        <f t="shared" si="3"/>
        <v>4</v>
      </c>
      <c r="G6" s="19">
        <f t="shared" si="3"/>
        <v>0</v>
      </c>
      <c r="H6" s="19" t="str">
        <f t="shared" si="3"/>
        <v>新潟県　村上市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61.87</v>
      </c>
      <c r="P6" s="20">
        <f t="shared" si="3"/>
        <v>25.3</v>
      </c>
      <c r="Q6" s="20">
        <f t="shared" si="3"/>
        <v>85.16</v>
      </c>
      <c r="R6" s="20">
        <f t="shared" si="3"/>
        <v>3487</v>
      </c>
      <c r="S6" s="20">
        <f t="shared" si="3"/>
        <v>54765</v>
      </c>
      <c r="T6" s="20">
        <f t="shared" si="3"/>
        <v>1174.17</v>
      </c>
      <c r="U6" s="20">
        <f t="shared" si="3"/>
        <v>46.64</v>
      </c>
      <c r="V6" s="20">
        <f t="shared" si="3"/>
        <v>13730</v>
      </c>
      <c r="W6" s="20">
        <f t="shared" si="3"/>
        <v>7.04</v>
      </c>
      <c r="X6" s="20">
        <f t="shared" si="3"/>
        <v>1950.28</v>
      </c>
      <c r="Y6" s="21" t="str">
        <f>IF(Y7="",NA(),Y7)</f>
        <v>-</v>
      </c>
      <c r="Z6" s="21">
        <f t="shared" ref="Z6:AH6" si="4">IF(Z7="",NA(),Z7)</f>
        <v>100.15</v>
      </c>
      <c r="AA6" s="21">
        <f t="shared" si="4"/>
        <v>99.74</v>
      </c>
      <c r="AB6" s="21">
        <f t="shared" si="4"/>
        <v>100.09</v>
      </c>
      <c r="AC6" s="21">
        <f t="shared" si="4"/>
        <v>100.86</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3.27</v>
      </c>
      <c r="AW6" s="21">
        <f t="shared" si="6"/>
        <v>5.53</v>
      </c>
      <c r="AX6" s="21">
        <f t="shared" si="6"/>
        <v>9.1199999999999992</v>
      </c>
      <c r="AY6" s="21">
        <f t="shared" si="6"/>
        <v>12.31</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0">
        <f t="shared" ref="BG6:BO6" si="7">IF(BG7="",NA(),BG7)</f>
        <v>0</v>
      </c>
      <c r="BH6" s="21">
        <f t="shared" si="7"/>
        <v>1411.4</v>
      </c>
      <c r="BI6" s="21">
        <f t="shared" si="7"/>
        <v>1425.78</v>
      </c>
      <c r="BJ6" s="21">
        <f t="shared" si="7"/>
        <v>1275.23</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70.91</v>
      </c>
      <c r="BS6" s="21">
        <f t="shared" si="8"/>
        <v>67.069999999999993</v>
      </c>
      <c r="BT6" s="21">
        <f t="shared" si="8"/>
        <v>61.71</v>
      </c>
      <c r="BU6" s="21">
        <f t="shared" si="8"/>
        <v>64.69</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224.12</v>
      </c>
      <c r="CD6" s="21">
        <f t="shared" si="9"/>
        <v>232.89</v>
      </c>
      <c r="CE6" s="21">
        <f t="shared" si="9"/>
        <v>269.13</v>
      </c>
      <c r="CF6" s="21">
        <f t="shared" si="9"/>
        <v>263.88</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f t="shared" ref="CN6:CV6" si="10">IF(CN7="",NA(),CN7)</f>
        <v>41.13</v>
      </c>
      <c r="CO6" s="21">
        <f t="shared" si="10"/>
        <v>40.08</v>
      </c>
      <c r="CP6" s="21">
        <f t="shared" si="10"/>
        <v>40.700000000000003</v>
      </c>
      <c r="CQ6" s="21">
        <f t="shared" si="10"/>
        <v>42.67</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85.11</v>
      </c>
      <c r="CZ6" s="21">
        <f t="shared" si="11"/>
        <v>85.92</v>
      </c>
      <c r="DA6" s="21">
        <f t="shared" si="11"/>
        <v>86.21</v>
      </c>
      <c r="DB6" s="21">
        <f t="shared" si="11"/>
        <v>86.08</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4.41</v>
      </c>
      <c r="DK6" s="21">
        <f t="shared" si="12"/>
        <v>8.86</v>
      </c>
      <c r="DL6" s="21">
        <f t="shared" si="12"/>
        <v>12.61</v>
      </c>
      <c r="DM6" s="21">
        <f t="shared" si="12"/>
        <v>16.18</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152129</v>
      </c>
      <c r="D7" s="23">
        <v>46</v>
      </c>
      <c r="E7" s="23">
        <v>17</v>
      </c>
      <c r="F7" s="23">
        <v>4</v>
      </c>
      <c r="G7" s="23">
        <v>0</v>
      </c>
      <c r="H7" s="23" t="s">
        <v>96</v>
      </c>
      <c r="I7" s="23" t="s">
        <v>97</v>
      </c>
      <c r="J7" s="23" t="s">
        <v>98</v>
      </c>
      <c r="K7" s="23" t="s">
        <v>99</v>
      </c>
      <c r="L7" s="23" t="s">
        <v>100</v>
      </c>
      <c r="M7" s="23" t="s">
        <v>101</v>
      </c>
      <c r="N7" s="24" t="s">
        <v>102</v>
      </c>
      <c r="O7" s="24">
        <v>61.87</v>
      </c>
      <c r="P7" s="24">
        <v>25.3</v>
      </c>
      <c r="Q7" s="24">
        <v>85.16</v>
      </c>
      <c r="R7" s="24">
        <v>3487</v>
      </c>
      <c r="S7" s="24">
        <v>54765</v>
      </c>
      <c r="T7" s="24">
        <v>1174.17</v>
      </c>
      <c r="U7" s="24">
        <v>46.64</v>
      </c>
      <c r="V7" s="24">
        <v>13730</v>
      </c>
      <c r="W7" s="24">
        <v>7.04</v>
      </c>
      <c r="X7" s="24">
        <v>1950.28</v>
      </c>
      <c r="Y7" s="24" t="s">
        <v>102</v>
      </c>
      <c r="Z7" s="24">
        <v>100.15</v>
      </c>
      <c r="AA7" s="24">
        <v>99.74</v>
      </c>
      <c r="AB7" s="24">
        <v>100.09</v>
      </c>
      <c r="AC7" s="24">
        <v>100.86</v>
      </c>
      <c r="AD7" s="24" t="s">
        <v>102</v>
      </c>
      <c r="AE7" s="24">
        <v>102.7</v>
      </c>
      <c r="AF7" s="24">
        <v>104.11</v>
      </c>
      <c r="AG7" s="24">
        <v>101.98</v>
      </c>
      <c r="AH7" s="24">
        <v>102.68</v>
      </c>
      <c r="AI7" s="24">
        <v>105.09</v>
      </c>
      <c r="AJ7" s="24" t="s">
        <v>102</v>
      </c>
      <c r="AK7" s="24">
        <v>0</v>
      </c>
      <c r="AL7" s="24">
        <v>0</v>
      </c>
      <c r="AM7" s="24">
        <v>0</v>
      </c>
      <c r="AN7" s="24">
        <v>0</v>
      </c>
      <c r="AO7" s="24" t="s">
        <v>102</v>
      </c>
      <c r="AP7" s="24">
        <v>48.2</v>
      </c>
      <c r="AQ7" s="24">
        <v>46.91</v>
      </c>
      <c r="AR7" s="24">
        <v>52.27</v>
      </c>
      <c r="AS7" s="24">
        <v>58.68</v>
      </c>
      <c r="AT7" s="24">
        <v>65.73</v>
      </c>
      <c r="AU7" s="24" t="s">
        <v>102</v>
      </c>
      <c r="AV7" s="24">
        <v>3.27</v>
      </c>
      <c r="AW7" s="24">
        <v>5.53</v>
      </c>
      <c r="AX7" s="24">
        <v>9.1199999999999992</v>
      </c>
      <c r="AY7" s="24">
        <v>12.31</v>
      </c>
      <c r="AZ7" s="24" t="s">
        <v>102</v>
      </c>
      <c r="BA7" s="24">
        <v>46.85</v>
      </c>
      <c r="BB7" s="24">
        <v>44.35</v>
      </c>
      <c r="BC7" s="24">
        <v>41.51</v>
      </c>
      <c r="BD7" s="24">
        <v>45.01</v>
      </c>
      <c r="BE7" s="24">
        <v>48.91</v>
      </c>
      <c r="BF7" s="24" t="s">
        <v>102</v>
      </c>
      <c r="BG7" s="24">
        <v>0</v>
      </c>
      <c r="BH7" s="24">
        <v>1411.4</v>
      </c>
      <c r="BI7" s="24">
        <v>1425.78</v>
      </c>
      <c r="BJ7" s="24">
        <v>1275.23</v>
      </c>
      <c r="BK7" s="24" t="s">
        <v>102</v>
      </c>
      <c r="BL7" s="24">
        <v>1268.6300000000001</v>
      </c>
      <c r="BM7" s="24">
        <v>1283.69</v>
      </c>
      <c r="BN7" s="24">
        <v>1160.22</v>
      </c>
      <c r="BO7" s="24">
        <v>1141.98</v>
      </c>
      <c r="BP7" s="24">
        <v>1156.82</v>
      </c>
      <c r="BQ7" s="24" t="s">
        <v>102</v>
      </c>
      <c r="BR7" s="24">
        <v>70.91</v>
      </c>
      <c r="BS7" s="24">
        <v>67.069999999999993</v>
      </c>
      <c r="BT7" s="24">
        <v>61.71</v>
      </c>
      <c r="BU7" s="24">
        <v>64.69</v>
      </c>
      <c r="BV7" s="24" t="s">
        <v>102</v>
      </c>
      <c r="BW7" s="24">
        <v>82.88</v>
      </c>
      <c r="BX7" s="24">
        <v>82.53</v>
      </c>
      <c r="BY7" s="24">
        <v>81.81</v>
      </c>
      <c r="BZ7" s="24">
        <v>82.27</v>
      </c>
      <c r="CA7" s="24">
        <v>75.33</v>
      </c>
      <c r="CB7" s="24" t="s">
        <v>102</v>
      </c>
      <c r="CC7" s="24">
        <v>224.12</v>
      </c>
      <c r="CD7" s="24">
        <v>232.89</v>
      </c>
      <c r="CE7" s="24">
        <v>269.13</v>
      </c>
      <c r="CF7" s="24">
        <v>263.88</v>
      </c>
      <c r="CG7" s="24" t="s">
        <v>102</v>
      </c>
      <c r="CH7" s="24">
        <v>187.76</v>
      </c>
      <c r="CI7" s="24">
        <v>190.48</v>
      </c>
      <c r="CJ7" s="24">
        <v>193.59</v>
      </c>
      <c r="CK7" s="24">
        <v>194.42</v>
      </c>
      <c r="CL7" s="24">
        <v>215.73</v>
      </c>
      <c r="CM7" s="24" t="s">
        <v>102</v>
      </c>
      <c r="CN7" s="24">
        <v>41.13</v>
      </c>
      <c r="CO7" s="24">
        <v>40.08</v>
      </c>
      <c r="CP7" s="24">
        <v>40.700000000000003</v>
      </c>
      <c r="CQ7" s="24">
        <v>42.67</v>
      </c>
      <c r="CR7" s="24" t="s">
        <v>102</v>
      </c>
      <c r="CS7" s="24">
        <v>45.87</v>
      </c>
      <c r="CT7" s="24">
        <v>44.24</v>
      </c>
      <c r="CU7" s="24">
        <v>45.3</v>
      </c>
      <c r="CV7" s="24">
        <v>45.6</v>
      </c>
      <c r="CW7" s="24">
        <v>43.28</v>
      </c>
      <c r="CX7" s="24" t="s">
        <v>102</v>
      </c>
      <c r="CY7" s="24">
        <v>85.11</v>
      </c>
      <c r="CZ7" s="24">
        <v>85.92</v>
      </c>
      <c r="DA7" s="24">
        <v>86.21</v>
      </c>
      <c r="DB7" s="24">
        <v>86.08</v>
      </c>
      <c r="DC7" s="24" t="s">
        <v>102</v>
      </c>
      <c r="DD7" s="24">
        <v>87.65</v>
      </c>
      <c r="DE7" s="24">
        <v>88.15</v>
      </c>
      <c r="DF7" s="24">
        <v>88.37</v>
      </c>
      <c r="DG7" s="24">
        <v>88.66</v>
      </c>
      <c r="DH7" s="24">
        <v>86.21</v>
      </c>
      <c r="DI7" s="24" t="s">
        <v>102</v>
      </c>
      <c r="DJ7" s="24">
        <v>4.41</v>
      </c>
      <c r="DK7" s="24">
        <v>8.86</v>
      </c>
      <c r="DL7" s="24">
        <v>12.61</v>
      </c>
      <c r="DM7" s="24">
        <v>16.18</v>
      </c>
      <c r="DN7" s="24" t="s">
        <v>102</v>
      </c>
      <c r="DO7" s="24">
        <v>29.24</v>
      </c>
      <c r="DP7" s="24">
        <v>31.73</v>
      </c>
      <c r="DQ7" s="24">
        <v>32.57</v>
      </c>
      <c r="DR7" s="24">
        <v>33.159999999999997</v>
      </c>
      <c r="DS7" s="24">
        <v>29.62</v>
      </c>
      <c r="DT7" s="24" t="s">
        <v>102</v>
      </c>
      <c r="DU7" s="24">
        <v>0</v>
      </c>
      <c r="DV7" s="24">
        <v>0</v>
      </c>
      <c r="DW7" s="24">
        <v>0</v>
      </c>
      <c r="DX7" s="24">
        <v>0</v>
      </c>
      <c r="DY7" s="24" t="s">
        <v>102</v>
      </c>
      <c r="DZ7" s="24">
        <v>0</v>
      </c>
      <c r="EA7" s="24">
        <v>0</v>
      </c>
      <c r="EB7" s="24">
        <v>0.04</v>
      </c>
      <c r="EC7" s="24">
        <v>0.12</v>
      </c>
      <c r="ED7" s="24">
        <v>0.09</v>
      </c>
      <c r="EE7" s="24" t="s">
        <v>102</v>
      </c>
      <c r="EF7" s="24">
        <v>0</v>
      </c>
      <c r="EG7" s="24">
        <v>0</v>
      </c>
      <c r="EH7" s="24">
        <v>0</v>
      </c>
      <c r="EI7" s="24">
        <v>0</v>
      </c>
      <c r="EJ7" s="24" t="s">
        <v>102</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石井　美勝</cp:lastModifiedBy>
  <cp:lastPrinted>2025-01-30T23:18:14Z</cp:lastPrinted>
  <dcterms:modified xsi:type="dcterms:W3CDTF">2025-01-30T23:33:13Z</dcterms:modified>
</cp:coreProperties>
</file>