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191\disk1\財政課(O)\係長\04_市町村課関係\01_県照会・報告\04　財政状況資料集\R05決算分\R070825_ 9.22〆【財政担当】令和５年度財政状況資料集の作成（２回目）について\県提出\合体\"/>
    </mc:Choice>
  </mc:AlternateContent>
  <bookViews>
    <workbookView xWindow="0" yWindow="0" windowWidth="20490" windowHeight="73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<sst xmlns="http://schemas.openxmlformats.org/spreadsheetml/2006/main" count="1097" uniqueCount="581">
  <si>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</si>
  <si>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</si>
  <si>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</si>
  <si>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</si>
  <si>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</si>
  <si>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</si>
  <si>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</si>
  <si>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</si>
  <si>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</si>
  <si>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</si>
  <si>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</si>
  <si>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</si>
  <si>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</si>
  <si>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</si>
  <si>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</si>
  <si>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</si>
  <si>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</si>
  <si>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</si>
  <si>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</si>
  <si>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</si>
  <si>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</si>
  <si>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</si>
  <si>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</si>
  <si>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</si>
  <si>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</si>
  <si>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</si>
  <si>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</si>
  <si>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</si>
  <si>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</si>
  <si>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</si>
  <si>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</si>
  <si>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</si>
  <si>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</si>
  <si>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</si>
  <si>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</si>
  <si>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</si>
  <si>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</si>
  <si>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</si>
  <si>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</si>
  <si>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</si>
  <si>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</si>
  <si>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</si>
  <si>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</si>
  <si>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</si>
  <si>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</si>
  <si>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</si>
  <si>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</si>
  <si>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</si>
  <si>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</si>
  <si>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</si>
  <si>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</si>
  <si>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</si>
  <si>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</si>
  <si>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</si>
  <si>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</si>
  <si>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</si>
  <si>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</si>
  <si>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</si>
  <si>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</si>
  <si>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</si>
  <si>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</si>
  <si>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</si>
  <si>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</si>
  <si>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</si>
  <si>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</si>
  <si>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</si>
  <si>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</si>
  <si>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</si>
  <si>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</si>
  <si>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</si>
  <si>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</si>
  <si>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</si>
  <si>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</si>
  <si>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</si>
  <si>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</si>
  <si>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</si>
  <si>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</si>
  <si>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</si>
  <si>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</si>
  <si>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</si>
  <si>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</si>
  <si>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</si>
  <si>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</si>
  <si>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</si>
  <si>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</si>
  <si>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</si>
  <si>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</si>
  <si>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</si>
  <si>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</si>
  <si>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</si>
  <si>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</si>
  <si>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</si>
  <si>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</si>
  <si>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</si>
  <si>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村上市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</si>
  <si>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</si>
  <si>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</si>
  <si>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</si>
  <si>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</si>
  <si>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</si>
  <si>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</si>
  <si>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</si>
  <si>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</si>
  <si>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</si>
  <si>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</si>
  <si>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</si>
  <si>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</si>
  <si>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</si>
  <si>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</si>
  <si>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</si>
  <si>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</si>
  <si>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</si>
  <si>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</si>
  <si>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</si>
  <si>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</si>
  <si>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</si>
  <si>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</si>
  <si>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</si>
  <si>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</si>
  <si>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</si>
  <si>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</si>
  <si>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</si>
  <si>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</si>
  <si>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</si>
  <si>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</si>
  <si>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</si>
  <si>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</si>
  <si>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</si>
  <si>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</si>
  <si>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</si>
  <si>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</si>
  <si>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</si>
  <si>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</si>
  <si>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</si>
  <si>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</si>
  <si>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</si>
  <si>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</si>
  <si>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</si>
  <si>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</si>
  <si>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</si>
  <si>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</si>
  <si>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</si>
  <si>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</si>
  <si>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</si>
  <si>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</si>
  <si>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</si>
  <si>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</si>
  <si>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</si>
  <si>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</si>
  <si>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</si>
  <si>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</si>
  <si>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</si>
  <si>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</si>
  <si>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</si>
  <si>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</si>
  <si>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</si>
  <si>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</si>
  <si>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</si>
  <si>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</si>
  <si>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</si>
  <si>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</si>
  <si>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</si>
  <si>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</si>
  <si>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</si>
  <si>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</si>
  <si>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</si>
  <si>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</si>
  <si>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</si>
  <si>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</si>
  <si>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</si>
  <si>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</si>
  <si>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</si>
  <si>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</si>
  <si>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</si>
  <si>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</si>
  <si>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</si>
  <si>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</si>
  <si>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</si>
  <si>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</si>
  <si>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</si>
  <si>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</si>
  <si>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</si>
  <si>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</si>
  <si>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</si>
  <si>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</si>
  <si>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</si>
  <si>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</si>
  <si>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</si>
  <si>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</si>
  <si>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</si>
  <si>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</si>
  <si>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</si>
  <si>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</si>
  <si>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</si>
  <si>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</si>
  <si>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</si>
  <si>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</si>
  <si>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</si>
  <si>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</si>
  <si>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</si>
  <si>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</si>
  <si>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</si>
  <si>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</si>
  <si>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新潟県村上市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</si>
  <si>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</si>
  <si>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</si>
  <si>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</si>
  <si>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</si>
  <si>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</si>
  <si>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</si>
  <si>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</si>
  <si>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</si>
  <si>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</si>
  <si>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</si>
  <si>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</si>
  <si>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</si>
  <si>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</si>
  <si>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</si>
  <si>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</si>
  <si>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</si>
  <si>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</si>
  <si>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</si>
  <si>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</si>
  <si>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</si>
  <si>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</si>
  <si>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</si>
  <si>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</si>
  <si>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</si>
  <si>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</si>
  <si>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</si>
  <si>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</si>
  <si>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</si>
  <si>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</si>
  <si>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</si>
  <si>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</si>
  <si>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</si>
  <si>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</si>
  <si>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</si>
  <si>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</si>
  <si>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</si>
  <si>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</si>
  <si>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</si>
  <si>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</si>
  <si>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</si>
  <si>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</si>
  <si>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</si>
  <si>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</si>
  <si>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</si>
  <si>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</si>
  <si>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</si>
  <si>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</si>
  <si>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</si>
  <si>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</si>
  <si>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</si>
  <si>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</si>
  <si>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</si>
  <si>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</si>
  <si>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</si>
  <si>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</si>
  <si>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</si>
  <si>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</si>
  <si>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</si>
  <si>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</si>
  <si>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</si>
  <si>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</si>
  <si>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</si>
  <si>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</si>
  <si>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</si>
  <si>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</si>
  <si>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</si>
  <si>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</si>
  <si>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</si>
  <si>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</si>
  <si>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</si>
  <si>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</si>
  <si>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</si>
  <si>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</si>
  <si>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</si>
  <si>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</si>
  <si>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</si>
  <si>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</si>
  <si>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</si>
  <si>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</si>
  <si>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</si>
  <si>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</si>
  <si>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</si>
  <si>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</si>
  <si>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</si>
  <si>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</si>
  <si>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</si>
  <si>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</si>
  <si>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</si>
  <si>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</si>
  <si>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</si>
  <si>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</si>
  <si>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</si>
  <si>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</si>
  <si>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</si>
  <si>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</si>
  <si>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</si>
  <si>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</si>
  <si>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</si>
  <si>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</si>
  <si>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</si>
  <si>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</si>
  <si>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</si>
  <si>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</si>
  <si>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</si>
  <si>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</si>
  <si>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</si>
  <si>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</si>
  <si>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</si>
  <si>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</si>
  <si>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</si>
  <si>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</si>
  <si>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</si>
  <si>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</si>
  <si>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</si>
  <si>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</si>
  <si>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</si>
  <si>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</si>
  <si>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</si>
  <si>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</si>
  <si>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</si>
  <si>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</si>
  <si>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</si>
  <si>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</si>
  <si>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</si>
  <si>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</si>
  <si>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</si>
  <si>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</si>
  <si>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</si>
  <si>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</si>
  <si>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</si>
  <si>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</si>
  <si>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</si>
  <si>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</si>
  <si>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</si>
  <si>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</si>
  <si>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</si>
  <si>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</si>
  <si>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</si>
  <si>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</si>
  <si>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</si>
  <si>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</si>
  <si>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</si>
  <si>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</si>
  <si>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</si>
  <si>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</si>
  <si>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</si>
  <si>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</si>
  <si>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</si>
  <si>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</si>
  <si>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</si>
  <si>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新潟県村上市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</si>
  <si>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</si>
  <si>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</si>
  <si>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</si>
  <si>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</si>
  <si>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</si>
  <si>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</si>
  <si>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</si>
  <si>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</si>
  <si>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</si>
  <si>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</si>
  <si>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</si>
  <si>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</si>
  <si>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</si>
  <si>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</si>
  <si>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</si>
  <si>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</si>
  <si>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</si>
  <si>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</si>
  <si>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</si>
  <si>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</si>
  <si>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</si>
  <si>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情報通信事業特別会計</t>
    <phoneticPr fontId="5"/>
  </si>
  <si>
    <t>蒲萄スキー場特別会計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</si>
  <si>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</si>
  <si>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</si>
  <si>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</si>
  <si>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</si>
  <si>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</si>
  <si>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</si>
  <si>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</si>
  <si>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</si>
  <si>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</si>
  <si>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</si>
  <si>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</si>
  <si>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</si>
  <si>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</si>
  <si>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</si>
  <si>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</si>
  <si>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</si>
  <si>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</si>
  <si>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</si>
  <si>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</si>
  <si>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</si>
  <si>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</si>
  <si>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</si>
  <si>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</si>
  <si>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</si>
  <si>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</si>
  <si>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</si>
  <si>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</si>
  <si>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</si>
  <si>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</si>
  <si>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</si>
  <si>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</si>
  <si>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</si>
  <si>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</si>
  <si>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</si>
  <si>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</si>
  <si>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</si>
  <si>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</si>
  <si>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</si>
  <si>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</si>
  <si>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</si>
  <si>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</si>
  <si>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</si>
  <si>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</si>
  <si>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</si>
  <si>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</si>
  <si>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</si>
  <si>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</si>
  <si>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</si>
  <si>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</si>
  <si>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</si>
  <si>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</si>
  <si>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</si>
  <si>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</si>
  <si>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</si>
  <si>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</si>
  <si>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</si>
  <si>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</si>
  <si>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</si>
  <si>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</si>
  <si>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</si>
  <si>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</si>
  <si>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</si>
  <si>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</si>
  <si>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</si>
  <si>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</si>
  <si>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</si>
  <si>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</si>
  <si>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</si>
  <si>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</si>
  <si>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</si>
  <si>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</si>
  <si>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</si>
  <si>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</si>
  <si>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</si>
  <si>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</si>
  <si>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</si>
  <si>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</si>
  <si>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</si>
  <si>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</si>
  <si>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</si>
  <si>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</si>
  <si>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</si>
  <si>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</si>
  <si>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</si>
  <si>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</si>
  <si>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</si>
  <si>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</si>
  <si>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</si>
  <si>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</si>
  <si>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</si>
  <si>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</si>
  <si>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</si>
  <si>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</si>
  <si>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</si>
  <si>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</si>
  <si>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</si>
  <si>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</si>
  <si>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</si>
  <si>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</si>
  <si>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</si>
  <si>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</si>
  <si>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</si>
  <si>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</si>
  <si>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</si>
  <si>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</si>
  <si>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</si>
  <si>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</si>
  <si>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</si>
  <si>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</si>
  <si>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</si>
  <si>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</si>
  <si>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</si>
  <si>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</si>
  <si>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</si>
  <si>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</si>
  <si>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</si>
  <si>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</si>
  <si>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</si>
  <si>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</si>
  <si>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</si>
  <si>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</si>
  <si>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</si>
  <si>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</si>
  <si>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</si>
  <si>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</si>
  <si>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</si>
  <si>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</si>
  <si>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</si>
  <si>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</si>
  <si>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</si>
  <si>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</si>
  <si>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</si>
  <si>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</si>
  <si>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</si>
  <si>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</si>
  <si>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</si>
  <si>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</si>
  <si>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</si>
  <si>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</si>
  <si>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</si>
  <si>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</si>
  <si>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</si>
  <si>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</si>
  <si>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</si>
  <si>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</si>
  <si>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</si>
  <si>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</si>
  <si>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</si>
  <si>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</si>
  <si>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</si>
  <si>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</si>
  <si>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</si>
  <si>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</si>
  <si>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</si>
  <si>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</si>
  <si>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7.92</t>
  </si>
  <si>
    <t>一般会計</t>
  </si>
  <si>
    <t>上水道事業会計</t>
  </si>
  <si>
    <t>介護保険特別会計</t>
  </si>
  <si>
    <t>簡易水道事業会計</t>
  </si>
  <si>
    <t>下水道事業会計</t>
  </si>
  <si>
    <t>国民健康保険特別会計</t>
  </si>
  <si>
    <t>後期高齢者医療特別会計</t>
  </si>
  <si>
    <t>情報通信事業特別会計</t>
  </si>
  <si>
    <t>その他会計（赤字）</t>
  </si>
  <si>
    <t>▲ 0.01</t>
  </si>
  <si>
    <t>その他会計（黒字）</t>
  </si>
  <si>
    <t>R01</t>
    <phoneticPr fontId="5"/>
  </si>
  <si>
    <t>R02</t>
    <phoneticPr fontId="5"/>
  </si>
  <si>
    <t>R03</t>
    <phoneticPr fontId="5"/>
  </si>
  <si>
    <t>R04</t>
    <phoneticPr fontId="5"/>
  </si>
  <si>
    <t>R05</t>
    <phoneticPr fontId="5"/>
  </si>
  <si>
    <t>下越福祉行政組合【一般会計】</t>
    <rPh sb="0" eb="2">
      <t>カエツ</t>
    </rPh>
    <rPh sb="2" eb="4">
      <t>フクシ</t>
    </rPh>
    <rPh sb="4" eb="6">
      <t>ギョウセイ</t>
    </rPh>
    <rPh sb="6" eb="8">
      <t>クミアイ</t>
    </rPh>
    <rPh sb="9" eb="11">
      <t>イッパン</t>
    </rPh>
    <rPh sb="11" eb="13">
      <t>カイケイ</t>
    </rPh>
    <phoneticPr fontId="10"/>
  </si>
  <si>
    <t>下越福祉行政組合【老人ホーム特別会計】</t>
    <rPh sb="0" eb="2">
      <t>カエツ</t>
    </rPh>
    <rPh sb="2" eb="4">
      <t>フクシ</t>
    </rPh>
    <rPh sb="4" eb="6">
      <t>ギョウセイ</t>
    </rPh>
    <rPh sb="6" eb="8">
      <t>クミアイ</t>
    </rPh>
    <rPh sb="9" eb="11">
      <t>ロウジン</t>
    </rPh>
    <rPh sb="14" eb="16">
      <t>トクベツ</t>
    </rPh>
    <rPh sb="16" eb="18">
      <t>カイケイ</t>
    </rPh>
    <phoneticPr fontId="10"/>
  </si>
  <si>
    <t>下越福祉行政組合【保健施設特別会計】</t>
    <rPh sb="0" eb="2">
      <t>カエツ</t>
    </rPh>
    <rPh sb="2" eb="4">
      <t>フクシ</t>
    </rPh>
    <rPh sb="4" eb="6">
      <t>ギョウセイ</t>
    </rPh>
    <rPh sb="6" eb="8">
      <t>クミアイ</t>
    </rPh>
    <rPh sb="9" eb="11">
      <t>ホケン</t>
    </rPh>
    <rPh sb="11" eb="13">
      <t>シセツ</t>
    </rPh>
    <rPh sb="13" eb="15">
      <t>トクベツ</t>
    </rPh>
    <rPh sb="15" eb="17">
      <t>カイケイ</t>
    </rPh>
    <phoneticPr fontId="10"/>
  </si>
  <si>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10"/>
  </si>
  <si>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10"/>
  </si>
  <si>
    <t>新潟県市町村総合事務組合【消防団員等公務災害補償事務特別会計】</t>
    <rPh sb="0" eb="3">
      <t>ニイガタケン</t>
    </rPh>
    <rPh sb="3" eb="6">
      <t>シチョウソン</t>
    </rPh>
    <rPh sb="6" eb="8">
      <t>ソウゴウ</t>
    </rPh>
    <rPh sb="8" eb="10">
      <t>ジム</t>
    </rPh>
    <rPh sb="10" eb="12">
      <t>クミアイ</t>
    </rPh>
    <rPh sb="13" eb="15">
      <t>ショウボウ</t>
    </rPh>
    <rPh sb="15" eb="17">
      <t>ダンイン</t>
    </rPh>
    <rPh sb="17" eb="18">
      <t>トウ</t>
    </rPh>
    <rPh sb="18" eb="20">
      <t>コウム</t>
    </rPh>
    <rPh sb="20" eb="22">
      <t>サイガイ</t>
    </rPh>
    <rPh sb="22" eb="24">
      <t>ホショウ</t>
    </rPh>
    <rPh sb="24" eb="26">
      <t>ジム</t>
    </rPh>
    <rPh sb="26" eb="28">
      <t>トクベツ</t>
    </rPh>
    <rPh sb="28" eb="30">
      <t>カイケイ</t>
    </rPh>
    <phoneticPr fontId="10"/>
  </si>
  <si>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10"/>
  </si>
  <si>
    <t>新潟県市町村総合事務組合【非常勤職員公務災害補償等特別会計】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トウ</t>
    </rPh>
    <rPh sb="25" eb="27">
      <t>トクベツ</t>
    </rPh>
    <rPh sb="27" eb="29">
      <t>カイケイ</t>
    </rPh>
    <phoneticPr fontId="10"/>
  </si>
  <si>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0"/>
  </si>
  <si>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10"/>
  </si>
  <si>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</si>
  <si>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公益財団法人　イヨボヤの里開発公社</t>
    <rPh sb="0" eb="2">
      <t>コウエキ</t>
    </rPh>
    <rPh sb="2" eb="4">
      <t>ザイダン</t>
    </rPh>
    <rPh sb="4" eb="6">
      <t>ホウジン</t>
    </rPh>
    <rPh sb="12" eb="13">
      <t>サト</t>
    </rPh>
    <rPh sb="13" eb="15">
      <t>カイハツ</t>
    </rPh>
    <rPh sb="15" eb="17">
      <t>コウシャ</t>
    </rPh>
    <phoneticPr fontId="10"/>
  </si>
  <si>
    <t>公益財団法人　山北産業振興公社</t>
    <rPh sb="0" eb="2">
      <t>コウエキ</t>
    </rPh>
    <rPh sb="2" eb="4">
      <t>ザイダン</t>
    </rPh>
    <rPh sb="4" eb="6">
      <t>ホウジン</t>
    </rPh>
    <rPh sb="7" eb="9">
      <t>サンポク</t>
    </rPh>
    <rPh sb="9" eb="11">
      <t>サンギョウ</t>
    </rPh>
    <rPh sb="11" eb="13">
      <t>シンコウ</t>
    </rPh>
    <rPh sb="13" eb="15">
      <t>コウシャ</t>
    </rPh>
    <phoneticPr fontId="10"/>
  </si>
  <si>
    <t>村上市環境衛生基金</t>
    <rPh sb="0" eb="3">
      <t>ムラカミシ</t>
    </rPh>
    <rPh sb="3" eb="5">
      <t>カンキョウ</t>
    </rPh>
    <rPh sb="5" eb="7">
      <t>エイセイ</t>
    </rPh>
    <rPh sb="7" eb="9">
      <t>キキン</t>
    </rPh>
    <phoneticPr fontId="5"/>
  </si>
  <si>
    <t>村上市義務教育施設設備整備基金</t>
    <rPh sb="0" eb="3">
      <t>ムラカミシ</t>
    </rPh>
    <rPh sb="3" eb="5">
      <t>ギム</t>
    </rPh>
    <rPh sb="5" eb="7">
      <t>キョウイク</t>
    </rPh>
    <rPh sb="7" eb="9">
      <t>シセツ</t>
    </rPh>
    <rPh sb="9" eb="11">
      <t>セツビ</t>
    </rPh>
    <rPh sb="11" eb="13">
      <t>セイビ</t>
    </rPh>
    <rPh sb="13" eb="15">
      <t>キキン</t>
    </rPh>
    <phoneticPr fontId="5"/>
  </si>
  <si>
    <t>村上市社会福祉基金</t>
    <rPh sb="0" eb="3">
      <t>ムラカミシ</t>
    </rPh>
    <rPh sb="3" eb="5">
      <t>シャカイ</t>
    </rPh>
    <rPh sb="5" eb="7">
      <t>フクシ</t>
    </rPh>
    <rPh sb="7" eb="9">
      <t>キキン</t>
    </rPh>
    <phoneticPr fontId="5"/>
  </si>
  <si>
    <t>村上市ふるさと応援基金</t>
    <rPh sb="0" eb="3">
      <t>ムラカミシ</t>
    </rPh>
    <rPh sb="7" eb="9">
      <t>オウエン</t>
    </rPh>
    <rPh sb="9" eb="11">
      <t>キキン</t>
    </rPh>
    <phoneticPr fontId="5"/>
  </si>
  <si>
    <t>村上市森林環境整備基金</t>
    <rPh sb="0" eb="3">
      <t>ムラカミシ</t>
    </rPh>
    <rPh sb="3" eb="5">
      <t>シンリン</t>
    </rPh>
    <rPh sb="5" eb="7">
      <t>カンキョウ</t>
    </rPh>
    <rPh sb="7" eb="9">
      <t>セイビ</t>
    </rPh>
    <rPh sb="9" eb="11">
      <t>キキン</t>
    </rPh>
    <phoneticPr fontId="10"/>
  </si>
  <si>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</si>
  <si>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</si>
  <si>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</si>
  <si>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</si>
  <si>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昨年度より3.2ポイント減少したものの、有形固定資産減価償却率とともに類似団体内平均値と比較して高い水準にある。今後は緊急度・住民ニーズを的確に把握した事業の選択により、起債に大きく頼ることなく償還額以下での地方債発行に努めるとともに、公共施設総合管理計画に基づき、引き続き各施設の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</si>
  <si>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</si>
  <si>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</si>
  <si>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</si>
  <si>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</si>
  <si>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</si>
  <si>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</si>
  <si>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昨年度と比べて将来負担比率は減少、実質公債費比率は増加となり、類似団体内平均値と比較するといずれも高い水準が続いている。将来負担比率は、基金の増加などに伴い充当可能財源等が増えたため3.2ポイントの減少となった。実質公債費比率は、単年度比率と3カ年平均のいずれも0.3ポイントの増加となった。令和4年度ならびに令和5年度ともに単年度比率が増加傾向にあるため、今後は償還額を超えない借入とするとともに、過疎対策事業債等の交付税措置のある地方債を活用し、後年度の財政負担の軽減を図ることで数値の抑制に努めていく。</t>
    <rPh sb="1" eb="4">
      <t>サクネンド</t>
    </rPh>
    <rPh sb="5" eb="6">
      <t>クラ</t>
    </rPh>
    <rPh sb="15" eb="17">
      <t>ゲンショウ</t>
    </rPh>
    <rPh sb="26" eb="28">
      <t>ゾウカ</t>
    </rPh>
    <rPh sb="69" eb="71">
      <t>キキン</t>
    </rPh>
    <rPh sb="72" eb="74">
      <t>ゾウカ</t>
    </rPh>
    <rPh sb="77" eb="78">
      <t>トモナ</t>
    </rPh>
    <rPh sb="79" eb="85">
      <t>ジュウトウカノウザイゲン</t>
    </rPh>
    <rPh sb="85" eb="86">
      <t>ナド</t>
    </rPh>
    <rPh sb="87" eb="88">
      <t>フ</t>
    </rPh>
    <rPh sb="100" eb="102">
      <t>ゲンショウ</t>
    </rPh>
    <rPh sb="106" eb="108">
      <t>キキン</t>
    </rPh>
    <rPh sb="109" eb="111">
      <t>ゾウカ</t>
    </rPh>
    <rPh sb="112" eb="113">
      <t>トモナ</t>
    </rPh>
    <rPh sb="124" eb="125">
      <t>ネン</t>
    </rPh>
    <rPh sb="125" eb="127">
      <t>ヘイキン</t>
    </rPh>
    <rPh sb="147" eb="149">
      <t>レイワ</t>
    </rPh>
    <rPh sb="150" eb="152">
      <t>ネンド</t>
    </rPh>
    <rPh sb="156" eb="158">
      <t>レイワ</t>
    </rPh>
    <rPh sb="159" eb="161">
      <t>ネンド</t>
    </rPh>
    <rPh sb="164" eb="169">
      <t>タンネンドヒリツ</t>
    </rPh>
    <rPh sb="170" eb="174">
      <t>ゾウカケイコウ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</si>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</sst>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DFD2-4DDB-91B2-3A4A78024B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76492</c:v>
                </c:pt>
                <c:pt idx="1">
                  <c:v>56414</c:v>
                </c:pt>
                <c:pt idx="2">
                  <c:v>39967</c:v>
                </c:pt>
                <c:pt idx="3">
                  <c:v>45590</c:v>
                </c:pt>
                <c:pt idx="4">
                  <c:v>65014</c:v>
                </c:pt>
              </c:numCache>
            </c:numRef>
          </c:val>
          <c:smooth val="0"/>
          <c:extLst>
            <c:ext xmlns:c16="http://schemas.microsoft.com/office/drawing/2014/chart" uri="{C3380CC4-5D6E-409C-BE32-E72D297353CC}">
              <c16:uniqueId val="{00000001-DFD2-4DDB-91B2-3A4A78024BB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6.52</c:v>
                </c:pt>
                <c:pt idx="1">
                  <c:v>8.2899999999999991</c:v>
                </c:pt>
                <c:pt idx="2">
                  <c:v>7.8</c:v>
                </c:pt>
                <c:pt idx="3">
                  <c:v>6.73</c:v>
                </c:pt>
                <c:pt idx="4">
                  <c:v>15.15</c:v>
                </c:pt>
              </c:numCache>
            </c:numRef>
          </c:val>
          <c:extLst>
            <c:ext xmlns:c16="http://schemas.microsoft.com/office/drawing/2014/chart" uri="{C3380CC4-5D6E-409C-BE32-E72D297353CC}">
              <c16:uniqueId val="{00000000-2A0A-491E-93B7-6D7C6DFE67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11.25</c:v>
                </c:pt>
                <c:pt idx="1">
                  <c:v>14.05</c:v>
                </c:pt>
                <c:pt idx="2">
                  <c:v>18.45</c:v>
                </c:pt>
                <c:pt idx="3">
                  <c:v>12.4</c:v>
                </c:pt>
                <c:pt idx="4">
                  <c:v>12.37</c:v>
                </c:pt>
              </c:numCache>
            </c:numRef>
          </c:val>
          <c:extLst>
            <c:ext xmlns:c16="http://schemas.microsoft.com/office/drawing/2014/chart" uri="{C3380CC4-5D6E-409C-BE32-E72D297353CC}">
              <c16:uniqueId val="{00000001-2A0A-491E-93B7-6D7C6DFE67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5.71</c:v>
                </c:pt>
                <c:pt idx="1">
                  <c:v>4.92</c:v>
                </c:pt>
                <c:pt idx="2">
                  <c:v>4.33</c:v>
                </c:pt>
                <c:pt idx="3">
                  <c:v>-7.92</c:v>
                </c:pt>
                <c:pt idx="4">
                  <c:v>8.4499999999999993</c:v>
                </c:pt>
              </c:numCache>
            </c:numRef>
          </c:val>
          <c:smooth val="0"/>
          <c:extLst>
            <c:ext xmlns:c16="http://schemas.microsoft.com/office/drawing/2014/chart" uri="{C3380CC4-5D6E-409C-BE32-E72D297353CC}">
              <c16:uniqueId val="{00000002-2A0A-491E-93B7-6D7C6DFE67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0.46</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C677-4B74-BB1D-7DF1EBA5F7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0.01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77-4B74-BB1D-7DF1EBA5F7E7}"/>
            </c:ext>
          </c:extLst>
        </c:ser>
        <c:ser>
          <c:idx val="2"/>
          <c:order val="2"/>
          <c:tx>
            <c:strRef>
              <c:f>データシート!$A$29</c:f>
              <c:strCache>
                <c:ptCount val="1"/>
                <c:pt idx="0">
                  <c:v>情報通信事業特別会計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0.03</c:v>
                </c:pt>
                <c:pt idx="6">
                  <c:v>#N/A</c:v>
                </c:pt>
                <c:pt idx="7">
                  <c:v>0.03</c:v>
                </c:pt>
                <c:pt idx="8">
                  <c:v>#N/A</c:v>
                </c:pt>
                <c:pt idx="9">
                  <c:v>0.05</c:v>
                </c:pt>
              </c:numCache>
            </c:numRef>
          </c:val>
          <c:extLst>
            <c:ext xmlns:c16="http://schemas.microsoft.com/office/drawing/2014/chart" uri="{C3380CC4-5D6E-409C-BE32-E72D297353CC}">
              <c16:uniqueId val="{00000002-C677-4B74-BB1D-7DF1EBA5F7E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3-C677-4B74-BB1D-7DF1EBA5F7E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0.83</c:v>
                </c:pt>
                <c:pt idx="2">
                  <c:v>#N/A</c:v>
                </c:pt>
                <c:pt idx="3">
                  <c:v>1.04</c:v>
                </c:pt>
                <c:pt idx="4">
                  <c:v>#N/A</c:v>
                </c:pt>
                <c:pt idx="5">
                  <c:v>0.8</c:v>
                </c:pt>
                <c:pt idx="6">
                  <c:v>#N/A</c:v>
                </c:pt>
                <c:pt idx="7">
                  <c:v>0.96</c:v>
                </c:pt>
                <c:pt idx="8">
                  <c:v>#N/A</c:v>
                </c:pt>
                <c:pt idx="9">
                  <c:v>0.3</c:v>
                </c:pt>
              </c:numCache>
            </c:numRef>
          </c:val>
          <c:extLst>
            <c:ext xmlns:c16="http://schemas.microsoft.com/office/drawing/2014/chart" uri="{C3380CC4-5D6E-409C-BE32-E72D297353CC}">
              <c16:uniqueId val="{00000004-C677-4B74-BB1D-7DF1EBA5F7E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1.22</c:v>
                </c:pt>
                <c:pt idx="4">
                  <c:v>#N/A</c:v>
                </c:pt>
                <c:pt idx="5">
                  <c:v>0.98</c:v>
                </c:pt>
                <c:pt idx="6">
                  <c:v>#N/A</c:v>
                </c:pt>
                <c:pt idx="7">
                  <c:v>1.47</c:v>
                </c:pt>
                <c:pt idx="8">
                  <c:v>#N/A</c:v>
                </c:pt>
                <c:pt idx="9">
                  <c:v>0.45</c:v>
                </c:pt>
              </c:numCache>
            </c:numRef>
          </c:val>
          <c:extLst>
            <c:ext xmlns:c16="http://schemas.microsoft.com/office/drawing/2014/chart" uri="{C3380CC4-5D6E-409C-BE32-E72D297353CC}">
              <c16:uniqueId val="{00000005-C677-4B74-BB1D-7DF1EBA5F7E7}"/>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0.05</c:v>
                </c:pt>
                <c:pt idx="4">
                  <c:v>#N/A</c:v>
                </c:pt>
                <c:pt idx="5">
                  <c:v>0.15</c:v>
                </c:pt>
                <c:pt idx="6">
                  <c:v>#N/A</c:v>
                </c:pt>
                <c:pt idx="7">
                  <c:v>0.34</c:v>
                </c:pt>
                <c:pt idx="8">
                  <c:v>#N/A</c:v>
                </c:pt>
                <c:pt idx="9">
                  <c:v>0.47</c:v>
                </c:pt>
              </c:numCache>
            </c:numRef>
          </c:val>
          <c:extLst>
            <c:ext xmlns:c16="http://schemas.microsoft.com/office/drawing/2014/chart" uri="{C3380CC4-5D6E-409C-BE32-E72D297353CC}">
              <c16:uniqueId val="{00000006-C677-4B74-BB1D-7DF1EBA5F7E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0.82</c:v>
                </c:pt>
                <c:pt idx="2">
                  <c:v>#N/A</c:v>
                </c:pt>
                <c:pt idx="3">
                  <c:v>0.74</c:v>
                </c:pt>
                <c:pt idx="4">
                  <c:v>#N/A</c:v>
                </c:pt>
                <c:pt idx="5">
                  <c:v>1.62</c:v>
                </c:pt>
                <c:pt idx="6">
                  <c:v>#N/A</c:v>
                </c:pt>
                <c:pt idx="7">
                  <c:v>1.71</c:v>
                </c:pt>
                <c:pt idx="8">
                  <c:v>#N/A</c:v>
                </c:pt>
                <c:pt idx="9">
                  <c:v>1.31</c:v>
                </c:pt>
              </c:numCache>
            </c:numRef>
          </c:val>
          <c:extLst>
            <c:ext xmlns:c16="http://schemas.microsoft.com/office/drawing/2014/chart" uri="{C3380CC4-5D6E-409C-BE32-E72D297353CC}">
              <c16:uniqueId val="{00000007-C677-4B74-BB1D-7DF1EBA5F7E7}"/>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2.69</c:v>
                </c:pt>
                <c:pt idx="2">
                  <c:v>#N/A</c:v>
                </c:pt>
                <c:pt idx="3">
                  <c:v>2.68</c:v>
                </c:pt>
                <c:pt idx="4">
                  <c:v>#N/A</c:v>
                </c:pt>
                <c:pt idx="5">
                  <c:v>2.6</c:v>
                </c:pt>
                <c:pt idx="6">
                  <c:v>#N/A</c:v>
                </c:pt>
                <c:pt idx="7">
                  <c:v>2.2000000000000002</c:v>
                </c:pt>
                <c:pt idx="8">
                  <c:v>#N/A</c:v>
                </c:pt>
                <c:pt idx="9">
                  <c:v>2.74</c:v>
                </c:pt>
              </c:numCache>
            </c:numRef>
          </c:val>
          <c:extLst>
            <c:ext xmlns:c16="http://schemas.microsoft.com/office/drawing/2014/chart" uri="{C3380CC4-5D6E-409C-BE32-E72D297353CC}">
              <c16:uniqueId val="{00000008-C677-4B74-BB1D-7DF1EBA5F7E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6.49</c:v>
                </c:pt>
                <c:pt idx="2">
                  <c:v>#N/A</c:v>
                </c:pt>
                <c:pt idx="3">
                  <c:v>8.24</c:v>
                </c:pt>
                <c:pt idx="4">
                  <c:v>#N/A</c:v>
                </c:pt>
                <c:pt idx="5">
                  <c:v>7.76</c:v>
                </c:pt>
                <c:pt idx="6">
                  <c:v>#N/A</c:v>
                </c:pt>
                <c:pt idx="7">
                  <c:v>6.69</c:v>
                </c:pt>
                <c:pt idx="8">
                  <c:v>#N/A</c:v>
                </c:pt>
                <c:pt idx="9">
                  <c:v>15.08</c:v>
                </c:pt>
              </c:numCache>
            </c:numRef>
          </c:val>
          <c:extLst>
            <c:ext xmlns:c16="http://schemas.microsoft.com/office/drawing/2014/chart" uri="{C3380CC4-5D6E-409C-BE32-E72D297353CC}">
              <c16:uniqueId val="{00000009-C677-4B74-BB1D-7DF1EBA5F7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4324</c:v>
                </c:pt>
                <c:pt idx="5">
                  <c:v>4137</c:v>
                </c:pt>
                <c:pt idx="8">
                  <c:v>4035</c:v>
                </c:pt>
                <c:pt idx="11">
                  <c:v>4027</c:v>
                </c:pt>
                <c:pt idx="14">
                  <c:v>3961</c:v>
                </c:pt>
              </c:numCache>
            </c:numRef>
          </c:val>
          <c:extLst>
            <c:ext xmlns:c16="http://schemas.microsoft.com/office/drawing/2014/chart" uri="{C3380CC4-5D6E-409C-BE32-E72D297353CC}">
              <c16:uniqueId val="{00000000-19FA-4B15-AD05-00FDBBAA3F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FA-4B15-AD05-00FDBBAA3F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179</c:v>
                </c:pt>
                <c:pt idx="3">
                  <c:v>177</c:v>
                </c:pt>
                <c:pt idx="6">
                  <c:v>174</c:v>
                </c:pt>
                <c:pt idx="9">
                  <c:v>174</c:v>
                </c:pt>
                <c:pt idx="12">
                  <c:v>140</c:v>
                </c:pt>
              </c:numCache>
            </c:numRef>
          </c:val>
          <c:extLst>
            <c:ext xmlns:c16="http://schemas.microsoft.com/office/drawing/2014/chart" uri="{C3380CC4-5D6E-409C-BE32-E72D297353CC}">
              <c16:uniqueId val="{00000002-19FA-4B15-AD05-00FDBBAA3F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1</c:v>
                </c:pt>
                <c:pt idx="6">
                  <c:v>4</c:v>
                </c:pt>
                <c:pt idx="9">
                  <c:v>6</c:v>
                </c:pt>
                <c:pt idx="12">
                  <c:v>11</c:v>
                </c:pt>
              </c:numCache>
            </c:numRef>
          </c:val>
          <c:extLst>
            <c:ext xmlns:c16="http://schemas.microsoft.com/office/drawing/2014/chart" uri="{C3380CC4-5D6E-409C-BE32-E72D297353CC}">
              <c16:uniqueId val="{00000003-19FA-4B15-AD05-00FDBBAA3F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2902</c:v>
                </c:pt>
                <c:pt idx="3">
                  <c:v>2562</c:v>
                </c:pt>
                <c:pt idx="6">
                  <c:v>2573</c:v>
                </c:pt>
                <c:pt idx="9">
                  <c:v>2489</c:v>
                </c:pt>
                <c:pt idx="12">
                  <c:v>2416</c:v>
                </c:pt>
              </c:numCache>
            </c:numRef>
          </c:val>
          <c:extLst>
            <c:ext xmlns:c16="http://schemas.microsoft.com/office/drawing/2014/chart" uri="{C3380CC4-5D6E-409C-BE32-E72D297353CC}">
              <c16:uniqueId val="{00000004-19FA-4B15-AD05-00FDBBAA3F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FA-4B15-AD05-00FDBBAA3F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FA-4B15-AD05-00FDBBAA3F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3647</c:v>
                </c:pt>
                <c:pt idx="3">
                  <c:v>3487</c:v>
                </c:pt>
                <c:pt idx="6">
                  <c:v>3405</c:v>
                </c:pt>
                <c:pt idx="9">
                  <c:v>3548</c:v>
                </c:pt>
                <c:pt idx="12">
                  <c:v>3648</c:v>
                </c:pt>
              </c:numCache>
            </c:numRef>
          </c:val>
          <c:extLst>
            <c:ext xmlns:c16="http://schemas.microsoft.com/office/drawing/2014/chart" uri="{C3380CC4-5D6E-409C-BE32-E72D297353CC}">
              <c16:uniqueId val="{00000007-19FA-4B15-AD05-00FDBBAA3F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2404</c:v>
                </c:pt>
                <c:pt idx="2">
                  <c:v>#N/A</c:v>
                </c:pt>
                <c:pt idx="3">
                  <c:v>#N/A</c:v>
                </c:pt>
                <c:pt idx="4">
                  <c:v>2090</c:v>
                </c:pt>
                <c:pt idx="5">
                  <c:v>#N/A</c:v>
                </c:pt>
                <c:pt idx="6">
                  <c:v>#N/A</c:v>
                </c:pt>
                <c:pt idx="7">
                  <c:v>2121</c:v>
                </c:pt>
                <c:pt idx="8">
                  <c:v>#N/A</c:v>
                </c:pt>
                <c:pt idx="9">
                  <c:v>#N/A</c:v>
                </c:pt>
                <c:pt idx="10">
                  <c:v>2190</c:v>
                </c:pt>
                <c:pt idx="11">
                  <c:v>#N/A</c:v>
                </c:pt>
                <c:pt idx="12">
                  <c:v>#N/A</c:v>
                </c:pt>
                <c:pt idx="13">
                  <c:v>2254</c:v>
                </c:pt>
                <c:pt idx="14">
                  <c:v>#N/A</c:v>
                </c:pt>
              </c:numCache>
            </c:numRef>
          </c:val>
          <c:smooth val="0"/>
          <c:extLst>
            <c:ext xmlns:c16="http://schemas.microsoft.com/office/drawing/2014/chart" uri="{C3380CC4-5D6E-409C-BE32-E72D297353CC}">
              <c16:uniqueId val="{00000008-19FA-4B15-AD05-00FDBBAA3F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46944</c:v>
                </c:pt>
                <c:pt idx="5">
                  <c:v>46080</c:v>
                </c:pt>
                <c:pt idx="8">
                  <c:v>43997</c:v>
                </c:pt>
                <c:pt idx="11">
                  <c:v>42683</c:v>
                </c:pt>
                <c:pt idx="14">
                  <c:v>41251</c:v>
                </c:pt>
              </c:numCache>
            </c:numRef>
          </c:val>
          <c:extLst>
            <c:ext xmlns:c16="http://schemas.microsoft.com/office/drawing/2014/chart" uri="{C3380CC4-5D6E-409C-BE32-E72D297353CC}">
              <c16:uniqueId val="{00000000-4AA6-42E3-96E6-32D19EBB0B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107</c:v>
                </c:pt>
                <c:pt idx="5">
                  <c:v>90</c:v>
                </c:pt>
                <c:pt idx="8">
                  <c:v>71</c:v>
                </c:pt>
                <c:pt idx="11">
                  <c:v>53</c:v>
                </c:pt>
                <c:pt idx="14">
                  <c:v>53</c:v>
                </c:pt>
              </c:numCache>
            </c:numRef>
          </c:val>
          <c:extLst>
            <c:ext xmlns:c16="http://schemas.microsoft.com/office/drawing/2014/chart" uri="{C3380CC4-5D6E-409C-BE32-E72D297353CC}">
              <c16:uniqueId val="{00000001-4AA6-42E3-96E6-32D19EBB0B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7726</c:v>
                </c:pt>
                <c:pt idx="5">
                  <c:v>7810</c:v>
                </c:pt>
                <c:pt idx="8">
                  <c:v>9030</c:v>
                </c:pt>
                <c:pt idx="11">
                  <c:v>7229</c:v>
                </c:pt>
                <c:pt idx="14">
                  <c:v>7651</c:v>
                </c:pt>
              </c:numCache>
            </c:numRef>
          </c:val>
          <c:extLst>
            <c:ext xmlns:c16="http://schemas.microsoft.com/office/drawing/2014/chart" uri="{C3380CC4-5D6E-409C-BE32-E72D297353CC}">
              <c16:uniqueId val="{00000002-4AA6-42E3-96E6-32D19EBB0B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A6-42E3-96E6-32D19EBB0B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A6-42E3-96E6-32D19EBB0B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A6-42E3-96E6-32D19EBB0B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5922</c:v>
                </c:pt>
                <c:pt idx="3">
                  <c:v>5830</c:v>
                </c:pt>
                <c:pt idx="6">
                  <c:v>5490</c:v>
                </c:pt>
                <c:pt idx="9">
                  <c:v>5375</c:v>
                </c:pt>
                <c:pt idx="12">
                  <c:v>5392</c:v>
                </c:pt>
              </c:numCache>
            </c:numRef>
          </c:val>
          <c:extLst>
            <c:ext xmlns:c16="http://schemas.microsoft.com/office/drawing/2014/chart" uri="{C3380CC4-5D6E-409C-BE32-E72D297353CC}">
              <c16:uniqueId val="{00000006-4AA6-42E3-96E6-32D19EBB0B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351</c:v>
                </c:pt>
                <c:pt idx="3">
                  <c:v>378</c:v>
                </c:pt>
                <c:pt idx="6">
                  <c:v>377</c:v>
                </c:pt>
                <c:pt idx="9">
                  <c:v>345</c:v>
                </c:pt>
                <c:pt idx="12">
                  <c:v>319</c:v>
                </c:pt>
              </c:numCache>
            </c:numRef>
          </c:val>
          <c:extLst>
            <c:ext xmlns:c16="http://schemas.microsoft.com/office/drawing/2014/chart" uri="{C3380CC4-5D6E-409C-BE32-E72D297353CC}">
              <c16:uniqueId val="{00000007-4AA6-42E3-96E6-32D19EBB0B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34787</c:v>
                </c:pt>
                <c:pt idx="3">
                  <c:v>31533</c:v>
                </c:pt>
                <c:pt idx="6">
                  <c:v>31274</c:v>
                </c:pt>
                <c:pt idx="9">
                  <c:v>25559</c:v>
                </c:pt>
                <c:pt idx="12">
                  <c:v>24112</c:v>
                </c:pt>
              </c:numCache>
            </c:numRef>
          </c:val>
          <c:extLst>
            <c:ext xmlns:c16="http://schemas.microsoft.com/office/drawing/2014/chart" uri="{C3380CC4-5D6E-409C-BE32-E72D297353CC}">
              <c16:uniqueId val="{00000008-4AA6-42E3-96E6-32D19EBB0B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911</c:v>
                </c:pt>
                <c:pt idx="3">
                  <c:v>714</c:v>
                </c:pt>
                <c:pt idx="6">
                  <c:v>543</c:v>
                </c:pt>
                <c:pt idx="9">
                  <c:v>369</c:v>
                </c:pt>
                <c:pt idx="12">
                  <c:v>225</c:v>
                </c:pt>
              </c:numCache>
            </c:numRef>
          </c:val>
          <c:extLst>
            <c:ext xmlns:c16="http://schemas.microsoft.com/office/drawing/2014/chart" uri="{C3380CC4-5D6E-409C-BE32-E72D297353CC}">
              <c16:uniqueId val="{00000009-4AA6-42E3-96E6-32D19EBB0B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34400</c:v>
                </c:pt>
                <c:pt idx="3">
                  <c:v>33934</c:v>
                </c:pt>
                <c:pt idx="6">
                  <c:v>32615</c:v>
                </c:pt>
                <c:pt idx="9">
                  <c:v>32389</c:v>
                </c:pt>
                <c:pt idx="12">
                  <c:v>32500</c:v>
                </c:pt>
              </c:numCache>
            </c:numRef>
          </c:val>
          <c:extLst>
            <c:ext xmlns:c16="http://schemas.microsoft.com/office/drawing/2014/chart" uri="{C3380CC4-5D6E-409C-BE32-E72D297353CC}">
              <c16:uniqueId val="{0000000A-4AA6-42E3-96E6-32D19EBB0B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21594</c:v>
                </c:pt>
                <c:pt idx="2">
                  <c:v>#N/A</c:v>
                </c:pt>
                <c:pt idx="3">
                  <c:v>#N/A</c:v>
                </c:pt>
                <c:pt idx="4">
                  <c:v>18410</c:v>
                </c:pt>
                <c:pt idx="5">
                  <c:v>#N/A</c:v>
                </c:pt>
                <c:pt idx="6">
                  <c:v>#N/A</c:v>
                </c:pt>
                <c:pt idx="7">
                  <c:v>17200</c:v>
                </c:pt>
                <c:pt idx="8">
                  <c:v>#N/A</c:v>
                </c:pt>
                <c:pt idx="9">
                  <c:v>#N/A</c:v>
                </c:pt>
                <c:pt idx="10">
                  <c:v>14072</c:v>
                </c:pt>
                <c:pt idx="11">
                  <c:v>#N/A</c:v>
                </c:pt>
                <c:pt idx="12">
                  <c:v>#N/A</c:v>
                </c:pt>
                <c:pt idx="13">
                  <c:v>13594</c:v>
                </c:pt>
                <c:pt idx="14">
                  <c:v>#N/A</c:v>
                </c:pt>
              </c:numCache>
            </c:numRef>
          </c:val>
          <c:smooth val="0"/>
          <c:extLst>
            <c:ext xmlns:c16="http://schemas.microsoft.com/office/drawing/2014/chart" uri="{C3380CC4-5D6E-409C-BE32-E72D297353CC}">
              <c16:uniqueId val="{0000000B-4AA6-42E3-96E6-32D19EBB0B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4145</c:v>
                </c:pt>
                <c:pt idx="1">
                  <c:v>2704</c:v>
                </c:pt>
                <c:pt idx="2">
                  <c:v>2704</c:v>
                </c:pt>
              </c:numCache>
            </c:numRef>
          </c:val>
          <c:extLst>
            <c:ext xmlns:c16="http://schemas.microsoft.com/office/drawing/2014/chart" uri="{C3380CC4-5D6E-409C-BE32-E72D297353CC}">
              <c16:uniqueId val="{00000000-AEA4-4B45-9810-D1D81771E5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915</c:v>
                </c:pt>
                <c:pt idx="1">
                  <c:v>795</c:v>
                </c:pt>
                <c:pt idx="2">
                  <c:v>889</c:v>
                </c:pt>
              </c:numCache>
            </c:numRef>
          </c:val>
          <c:extLst>
            <c:ext xmlns:c16="http://schemas.microsoft.com/office/drawing/2014/chart" uri="{C3380CC4-5D6E-409C-BE32-E72D297353CC}">
              <c16:uniqueId val="{00000001-AEA4-4B45-9810-D1D81771E5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2402</c:v>
                </c:pt>
                <c:pt idx="1">
                  <c:v>2146</c:v>
                </c:pt>
                <c:pt idx="2">
                  <c:v>2116</c:v>
                </c:pt>
              </c:numCache>
            </c:numRef>
          </c:val>
          <c:extLst>
            <c:ext xmlns:c16="http://schemas.microsoft.com/office/drawing/2014/chart" uri="{C3380CC4-5D6E-409C-BE32-E72D297353CC}">
              <c16:uniqueId val="{00000002-AEA4-4B45-9810-D1D81771E5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{85F10230-8E7C-49D4-A538-EDBB864AFFF0}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D2C-44FF-B709-6796C5D1FC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{469203DE-206E-4A3D-9D8F-9510260055FF}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2C-44FF-B709-6796C5D1FC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{F995A020-1617-494E-B626-BAF7C512C097}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2C-44FF-B709-6796C5D1FC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{9268542D-5D34-44EF-BB96-2A0F2769397E}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2C-44FF-B709-6796C5D1FC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{5E85152C-4F6E-4861-B31D-61ED6E3580E2}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2C-44FF-B709-6796C5D1FC9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{3EEC7815-2640-426A-BD99-A8986E3C41E7}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D2C-44FF-B709-6796C5D1FC9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{08677FCF-A403-4D95-A828-A3BBEE5B5F43}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D2C-44FF-B709-6796C5D1FC9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{D1C57450-6303-4860-A35C-26F6318291D3}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D2C-44FF-B709-6796C5D1FC9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{1F875209-827A-4934-A45E-F0C10A1281BB}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D2C-44FF-B709-6796C5D1FC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67.3</c:v>
                </c:pt>
                <c:pt idx="16">
                  <c:v>69.099999999999994</c:v>
                </c:pt>
                <c:pt idx="24">
                  <c:v>70.8</c:v>
                </c:pt>
                <c:pt idx="32">
                  <c:v>71.900000000000006</c:v>
                </c:pt>
              </c:numCache>
            </c:numRef>
          </c:xVal>
          <c:yVal>
            <c:numRef>
              <c:f>公会計指標分析・財政指標組合せ分析表!$BP$51:$DC$51</c:f>
              <c:numCache>
                <c:formatCode>#,##0.0;"▲ "#,##0.0</c:formatCode>
                <c:ptCount val="40"/>
                <c:pt idx="0">
                  <c:v>124.4</c:v>
                </c:pt>
                <c:pt idx="8">
                  <c:v>102.4</c:v>
                </c:pt>
                <c:pt idx="16">
                  <c:v>92.9</c:v>
                </c:pt>
                <c:pt idx="24">
                  <c:v>78.8</c:v>
                </c:pt>
                <c:pt idx="32">
                  <c:v>75.599999999999994</c:v>
                </c:pt>
              </c:numCache>
            </c:numRef>
          </c:yVal>
          <c:smooth val="0"/>
          <c:extLst>
            <c:ext xmlns:c16="http://schemas.microsoft.com/office/drawing/2014/chart" uri="{C3380CC4-5D6E-409C-BE32-E72D297353CC}">
              <c16:uniqueId val="{00000009-AD2C-44FF-B709-6796C5D1FC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{A1C1F1BC-59D8-49DD-B265-D6077375F1A8}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D2C-44FF-B709-6796C5D1FC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{DA06D803-76A6-4EB4-B0CE-EB6970A22AD3}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2C-44FF-B709-6796C5D1FC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{4BE5C10C-D026-42AB-81FC-22517C3B570C}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2C-44FF-B709-6796C5D1FC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{1A18199E-595B-4FD5-BF52-04F5C4B309C5}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2C-44FF-B709-6796C5D1FC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{0C4EA1CB-3631-473C-80F9-FEB8CD3F66A3}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2C-44FF-B709-6796C5D1FC9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{35662AB4-14BA-43A1-880C-C0CECDEDEDA4}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D2C-44FF-B709-6796C5D1FC9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{64031AA9-D22D-4F70-AEDD-DD45ED70E41D}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D2C-44FF-B709-6796C5D1FC9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{0EC26697-D1E9-4C32-9CDD-D0C44441E2E6}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D2C-44FF-B709-6796C5D1FC9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{FA66EA9D-654D-4277-BAF8-581F2EC9A880}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D2C-44FF-B709-6796C5D1FC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AD2C-44FF-B709-6796C5D1FC9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{AE513CBA-0B66-487C-A2BB-720952F9D67B}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506-4608-BD24-E91C038EB3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{0AD89E2D-732D-41E9-BC37-82A319299E33}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06-4608-BD24-E91C038EB3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{01690BF0-7114-4456-9D50-16A0A17C032C}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06-4608-BD24-E91C038EB3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{DFD42A05-523F-4242-9D56-075C00E7C81A}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06-4608-BD24-E91C038EB3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{19897A3A-CB53-44E0-8176-606C5D46BD79}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06-4608-BD24-E91C038EB3E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{E8E23EE4-965F-452C-8DBA-83F75B83B688}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506-4608-BD24-E91C038EB3E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{192D7610-24DB-494C-B5AA-1719ABF3A394}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506-4608-BD24-E91C038EB3E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{9E94559D-A5FB-44A0-AF12-9883BBB33B2A}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506-4608-BD24-E91C038EB3E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{DDEBB99A-3288-4035-8679-C21EA61A9E80}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506-4608-BD24-E91C038EB3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12.7</c:v>
                </c:pt>
                <c:pt idx="16">
                  <c:v>12.3</c:v>
                </c:pt>
                <c:pt idx="24">
                  <c:v>11.7</c:v>
                </c:pt>
                <c:pt idx="32">
                  <c:v>12</c:v>
                </c:pt>
              </c:numCache>
            </c:numRef>
          </c:xVal>
          <c:yVal>
            <c:numRef>
              <c:f>公会計指標分析・財政指標組合せ分析表!$BP$73:$DC$73</c:f>
              <c:numCache>
                <c:formatCode>#,##0.0;"▲ "#,##0.0</c:formatCode>
                <c:ptCount val="40"/>
                <c:pt idx="0">
                  <c:v>124.4</c:v>
                </c:pt>
                <c:pt idx="8">
                  <c:v>102.4</c:v>
                </c:pt>
                <c:pt idx="16">
                  <c:v>92.9</c:v>
                </c:pt>
                <c:pt idx="24">
                  <c:v>78.8</c:v>
                </c:pt>
                <c:pt idx="32">
                  <c:v>75.599999999999994</c:v>
                </c:pt>
              </c:numCache>
            </c:numRef>
          </c:yVal>
          <c:smooth val="0"/>
          <c:extLst>
            <c:ext xmlns:c16="http://schemas.microsoft.com/office/drawing/2014/chart" uri="{C3380CC4-5D6E-409C-BE32-E72D297353CC}">
              <c16:uniqueId val="{00000009-F506-4608-BD24-E91C038EB3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5487971999375242E-2"/>
                  <c:y val="-6.892014354339008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{979B19F3-63D9-47E6-A580-F66606FDD00A}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506-4608-BD24-E91C038EB3E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{587D159B-FEDC-4024-A862-22E548EDB678}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06-4608-BD24-E91C038EB3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{6E61A40C-29F5-413D-B175-28920F6619F1}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06-4608-BD24-E91C038EB3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{C2F5CA04-2DF6-450E-82DB-EFDAFF749184}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06-4608-BD24-E91C038EB3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{992EBFF7-D61A-4322-94CB-50EE51CDAA90}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06-4608-BD24-E91C038EB3E6}"/>
                </c:ext>
              </c:extLst>
            </c:dLbl>
            <c:dLbl>
              <c:idx val="8"/>
              <c:layout>
                <c:manualLayout>
                  <c:x val="-2.7652713450776058E-2"/>
                  <c:y val="-5.59134931197672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{2766F19F-3EFB-42B6-8B73-330D7F030475}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506-4608-BD24-E91C038EB3E6}"/>
                </c:ext>
              </c:extLst>
            </c:dLbl>
            <c:dLbl>
              <c:idx val="16"/>
              <c:layout>
                <c:manualLayout>
                  <c:x val="-4.4905057365901176E-2"/>
                  <c:y val="-4.872296659992723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{671C3AF7-4EBF-4EFA-B098-541B804DDAAF}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506-4608-BD24-E91C038EB3E6}"/>
                </c:ext>
              </c:extLst>
            </c:dLbl>
            <c:dLbl>
              <c:idx val="24"/>
              <c:layout>
                <c:manualLayout>
                  <c:x val="-1.8235628084250128E-2"/>
                  <c:y val="-5.691681045436457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{D2A89A51-A910-4AFA-A121-B3A61D595C08}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506-4608-BD24-E91C038EB3E6}"/>
                </c:ext>
              </c:extLst>
            </c:dLbl>
            <c:dLbl>
              <c:idx val="32"/>
              <c:layout>
                <c:manualLayout>
                  <c:x val="-3.1570342725075584E-2"/>
                  <c:y val="-8.161016420909003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{180FCE0D-0AB2-44D4-8B2E-E0A9C1C7217F}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506-4608-BD24-E91C038EB3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F506-4608-BD24-E91C038EB3E6}"/>
            </c:ext>
          </c:extLst>
        </c:ser>
        <c:dLbls>
          <c:showLegendKey val="0"/>
          <c:showVal val="1"/>
          <c:showCatName val="0"/>
          <c:showSerName val="0"/>
          <c:showPercent val="0"/>
          <c:showBubbleSize val="0"/>
        </c:dLbls>
        <c:axId val="84219776"/>
        <c:axId val="84234240"/>
      </c:scatterChart>
      <c:valAx>
        <c:axId val="8421977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ほぼ横ばいで推移しているが、大規模事業や災害復旧事業の償還開始に伴い、今後も数年程度高い状態が続く見込みである。また、公営企業債の元利償還金に対する繰入金についても依然として高い傾向にあ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引き続き、過疎対策事業債等の交付税算入率の高い地方債を発行することで後年度の負担軽減を図るとともに、優良債であってもあくまで借入金であることを認識し計画的に利用することで、実質公債費比率の改善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年度に将来負担比率の分子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はほぼ横ばいで推移しているが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、令和４年の大雨災害の復旧事業に係る地方債の発行により、地方債残高は今後増加する見込みとなっている。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今後も引き続き事業の選択と集中を推進し、償還額以下での地方債発行に努めるとともに、交付税措置のある地方債を活用し、後年度の財政負担の軽減を図る。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新潟県村上市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ほぼ同額のまま推移している。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予算に対する適正な基金の規模を念頭に、基金積み増し等による財政の健全な運営に努め、更に基金運用の見直しを図り、基金運用から生ずる収益の増収を図る。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また、ふるさと納税において返礼品の魅力向上や納税方法の拡充を図り増収に努める。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・村上市環境衛生基金：環境衛生に係る施設整備その他環境衛生事業の推進。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・村上市義務教育施設設備整備基金：義務教育施設設備整備資金に充てる。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・村上市社会福祉基金：社会福祉施設整備資金、社会福祉事業資金又は児童手当法に基づく次代の社会を担う児童の健やかな成長を支援する資金に充てる。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・村上市ふるさと応援基金：本市を応援しようとする個人又は団体から「ふるさと納税寄附金」として広く寄附金を募り、これを活用して本市のまちづくりに関する事業を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・村上市森林環境整備基金：環境衛生に係る施設整備その他環境衛生事業の推進。</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・村上市環境衛生基金：旧ごみ処理場閉鎖事業の伴う取り崩しのため、約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億円の減額。</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それぞれの基金は、個々の設置目的を達成するための財源の一つであると捉え、より有利な特定財源を模索しつつ運用する。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同額のまま推移している。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自然災害等の突発的な財源不足に対応できるようにするため、現在の水準を維持するよう適切な運用に努める。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大型投資事業の償還開始に備え、約０．９億円増加した。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令和４年大雨災害に係る災害復旧事業債の償還が控えており、今後の公債費増加に対応できるよう減債基金残高の確保に努める。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有形固定資産減価償却率は昨年度より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。全国平均及び新潟県平均を上回っており、類似団体内平均値と比較しても高い水準で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の道路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を中心に減価償却が進んでいるいるため、長寿命化に基づく更新や修繕が必要な状況で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ある。また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、その他の施設についても個別施設計画を策定しており、同計画及び令和３年度改訂の公共施設等総合管理計画に基づき、施設の維持及び更新に係る経費の縮減と平準化、適正な維持管理を進めていく。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21717</xdr:rowOff>
    </xdr:from>
    <xdr:to>
      <xdr:col>23</xdr:col>
      <xdr:colOff>136525</xdr:colOff>
      <xdr:row>32</xdr:row>
      <xdr:rowOff>123317</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62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144</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6258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145669</xdr:rowOff>
    </xdr:from>
    <xdr:to>
      <xdr:col>19</xdr:col>
      <xdr:colOff>187325</xdr:colOff>
      <xdr:row>32</xdr:row>
      <xdr:rowOff>75819</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25019</xdr:rowOff>
    </xdr:from>
    <xdr:to>
      <xdr:col>23</xdr:col>
      <xdr:colOff>85725</xdr:colOff>
      <xdr:row>32</xdr:row>
      <xdr:rowOff>72517</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6282944"/>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72263</xdr:rowOff>
    </xdr:from>
    <xdr:to>
      <xdr:col>15</xdr:col>
      <xdr:colOff>187325</xdr:colOff>
      <xdr:row>32</xdr:row>
      <xdr:rowOff>2413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123063</xdr:rowOff>
    </xdr:from>
    <xdr:to>
      <xdr:col>19</xdr:col>
      <xdr:colOff>136525</xdr:colOff>
      <xdr:row>32</xdr:row>
      <xdr:rowOff>25019</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6209538"/>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165989</xdr:rowOff>
    </xdr:from>
    <xdr:to>
      <xdr:col>11</xdr:col>
      <xdr:colOff>187325</xdr:colOff>
      <xdr:row>31</xdr:row>
      <xdr:rowOff>96139</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45339</xdr:rowOff>
    </xdr:from>
    <xdr:to>
      <xdr:col>15</xdr:col>
      <xdr:colOff>136525</xdr:colOff>
      <xdr:row>31</xdr:row>
      <xdr:rowOff>123063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613181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105537</xdr:rowOff>
    </xdr:from>
    <xdr:to>
      <xdr:col>7</xdr:col>
      <xdr:colOff>187325</xdr:colOff>
      <xdr:row>31</xdr:row>
      <xdr:rowOff>35687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156337</xdr:rowOff>
    </xdr:from>
    <xdr:to>
      <xdr:col>11</xdr:col>
      <xdr:colOff>136525</xdr:colOff>
      <xdr:row>31</xdr:row>
      <xdr:rowOff>45339</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607136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66946</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164990</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87266</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61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26814</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611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令和元年より令和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年度までは減少傾向が続いたが、令和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年に増加となった。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月豪雨に係る災害関連の地方債の現在高が増加したことなどが要因となって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年においては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の減少に転じた。</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基金の取り崩しに対して積立額が</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38</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百万円多く、充当可能財源が増加したことが減少の要因となっている。</a:t>
          </a:r>
          <a:endParaRPr lang="ja-JP" altLang="ja-JP">
            <a:solidFill>
              <a:srgbClr val="FF0000"/>
            </a:solidFill>
            <a:effectLst/>
            <a:latin typeface="ＭＳ Ｐゴシック" panose="020B0600070205080204" pitchFamily="50" charset="-128"/>
            <a:ea typeface="ＭＳ Ｐゴシック" panose="020B0600070205080204" pitchFamily="50" charset="-128"/>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今後も地方債償還の財源確保</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発行抑制を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推進し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、基金積み増し等による健全運営と経常的経費全般の歳出抑制を図っていく。</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0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00000000-0008-0000-0000-00007E000000}"/>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0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00000000-0008-0000-0000-000082000000}"/>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16729</xdr:rowOff>
    </xdr:from>
    <xdr:to>
      <xdr:col>76</xdr:col>
      <xdr:colOff>73025</xdr:colOff>
      <xdr:row>31</xdr:row>
      <xdr:rowOff>118329</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744700" y="61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166606</xdr:rowOff>
    </xdr:from>
    <xdr:ext cx="469744" cy="259045"/>
    <xdr:sp macro="" textlink="">
      <xdr:nvSpPr>
        <xdr:cNvPr id="142" name="債務償還比率該当値テキスト">
          <a:extLst>
            <a:ext uri="{FF2B5EF4-FFF2-40B4-BE49-F238E27FC236}">
              <a16:creationId xmlns:a16="http://schemas.microsoft.com/office/drawing/2014/main" id="{00000000-0008-0000-0000-00008E000000}"/>
            </a:ext>
          </a:extLst>
        </xdr:cNvPr>
        <xdr:cNvSpPr txBox="1"/>
      </xdr:nvSpPr>
      <xdr:spPr>
        <a:xfrm>
          <a:off x="14846300" y="608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22126</xdr:rowOff>
    </xdr:from>
    <xdr:to>
      <xdr:col>72</xdr:col>
      <xdr:colOff>123825</xdr:colOff>
      <xdr:row>31</xdr:row>
      <xdr:rowOff>123726</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033500" y="610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67529</xdr:rowOff>
    </xdr:from>
    <xdr:to>
      <xdr:col>76</xdr:col>
      <xdr:colOff>22225</xdr:colOff>
      <xdr:row>31</xdr:row>
      <xdr:rowOff>72926</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flipV="1">
          <a:off x="14084300" y="6154004"/>
          <a:ext cx="7112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115612</xdr:rowOff>
    </xdr:from>
    <xdr:to>
      <xdr:col>68</xdr:col>
      <xdr:colOff>123825</xdr:colOff>
      <xdr:row>31</xdr:row>
      <xdr:rowOff>45762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271500" y="603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166412</xdr:rowOff>
    </xdr:from>
    <xdr:to>
      <xdr:col>72</xdr:col>
      <xdr:colOff>73025</xdr:colOff>
      <xdr:row>31</xdr:row>
      <xdr:rowOff>72926</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3322300" y="6081437"/>
          <a:ext cx="762000" cy="7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51633</xdr:rowOff>
    </xdr:from>
    <xdr:to>
      <xdr:col>64</xdr:col>
      <xdr:colOff>123825</xdr:colOff>
      <xdr:row>31</xdr:row>
      <xdr:rowOff>153233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509500" y="613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166412</xdr:rowOff>
    </xdr:from>
    <xdr:to>
      <xdr:col>68</xdr:col>
      <xdr:colOff>73025</xdr:colOff>
      <xdr:row>31</xdr:row>
      <xdr:rowOff>102433</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2560300" y="6081437"/>
          <a:ext cx="762000" cy="10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150587</xdr:rowOff>
    </xdr:from>
    <xdr:to>
      <xdr:col>60</xdr:col>
      <xdr:colOff>123825</xdr:colOff>
      <xdr:row>32</xdr:row>
      <xdr:rowOff>80737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747500" y="623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102433</xdr:rowOff>
    </xdr:from>
    <xdr:to>
      <xdr:col>64</xdr:col>
      <xdr:colOff>73025</xdr:colOff>
      <xdr:row>32</xdr:row>
      <xdr:rowOff>29937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1798300" y="6188908"/>
          <a:ext cx="762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00000000-0008-0000-0000-000097000000}"/>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00000000-0008-0000-0000-000098000000}"/>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3" name="n_3aveValue債務償還比率">
          <a:extLst>
            <a:ext uri="{FF2B5EF4-FFF2-40B4-BE49-F238E27FC236}">
              <a16:creationId xmlns:a16="http://schemas.microsoft.com/office/drawing/2014/main" id="{00000000-0008-0000-0000-000099000000}"/>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4" name="n_4aveValue債務償還比率">
          <a:extLst>
            <a:ext uri="{FF2B5EF4-FFF2-40B4-BE49-F238E27FC236}">
              <a16:creationId xmlns:a16="http://schemas.microsoft.com/office/drawing/2014/main" id="{00000000-0008-0000-0000-00009A000000}"/>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114853</xdr:rowOff>
    </xdr:from>
    <xdr:ext cx="469744" cy="259045"/>
    <xdr:sp macro="" textlink="">
      <xdr:nvSpPr>
        <xdr:cNvPr id="155" name="n_1mainValue債務償還比率">
          <a:extLst>
            <a:ext uri="{FF2B5EF4-FFF2-40B4-BE49-F238E27FC236}">
              <a16:creationId xmlns:a16="http://schemas.microsoft.com/office/drawing/2014/main" id="{00000000-0008-0000-0000-00009B000000}"/>
            </a:ext>
          </a:extLst>
        </xdr:cNvPr>
        <xdr:cNvSpPr txBox="1"/>
      </xdr:nvSpPr>
      <xdr:spPr>
        <a:xfrm>
          <a:off x="13836727" y="620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36889</xdr:rowOff>
    </xdr:from>
    <xdr:ext cx="469744" cy="259045"/>
    <xdr:sp macro="" textlink="">
      <xdr:nvSpPr>
        <xdr:cNvPr id="156" name="n_2mainValue債務償還比率">
          <a:extLst>
            <a:ext uri="{FF2B5EF4-FFF2-40B4-BE49-F238E27FC236}">
              <a16:creationId xmlns:a16="http://schemas.microsoft.com/office/drawing/2014/main" id="{00000000-0008-0000-0000-00009C000000}"/>
            </a:ext>
          </a:extLst>
        </xdr:cNvPr>
        <xdr:cNvSpPr txBox="1"/>
      </xdr:nvSpPr>
      <xdr:spPr>
        <a:xfrm>
          <a:off x="13087427" y="612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144360</xdr:rowOff>
    </xdr:from>
    <xdr:ext cx="469744" cy="259045"/>
    <xdr:sp macro="" textlink="">
      <xdr:nvSpPr>
        <xdr:cNvPr id="157" name="n_3mainValue債務償還比率">
          <a:extLst>
            <a:ext uri="{FF2B5EF4-FFF2-40B4-BE49-F238E27FC236}">
              <a16:creationId xmlns:a16="http://schemas.microsoft.com/office/drawing/2014/main" id="{00000000-0008-0000-0000-00009D000000}"/>
            </a:ext>
          </a:extLst>
        </xdr:cNvPr>
        <xdr:cNvSpPr txBox="1"/>
      </xdr:nvSpPr>
      <xdr:spPr>
        <a:xfrm>
          <a:off x="12325427" y="623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71864</xdr:rowOff>
    </xdr:from>
    <xdr:ext cx="469744" cy="259045"/>
    <xdr:sp macro="" textlink="">
      <xdr:nvSpPr>
        <xdr:cNvPr id="158" name="n_4mainValue債務償還比率">
          <a:extLst>
            <a:ext uri="{FF2B5EF4-FFF2-40B4-BE49-F238E27FC236}">
              <a16:creationId xmlns:a16="http://schemas.microsoft.com/office/drawing/2014/main" id="{00000000-0008-0000-0000-00009E000000}"/>
            </a:ext>
          </a:extLst>
        </xdr:cNvPr>
        <xdr:cNvSpPr txBox="1"/>
      </xdr:nvSpPr>
      <xdr:spPr>
        <a:xfrm>
          <a:off x="11563427" y="63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68834</xdr:rowOff>
    </xdr:from>
    <xdr:to>
      <xdr:col>24</xdr:col>
      <xdr:colOff>114300</xdr:colOff>
      <xdr:row>39</xdr:row>
      <xdr:rowOff>170434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155211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67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52832</xdr:rowOff>
    </xdr:from>
    <xdr:to>
      <xdr:col>20</xdr:col>
      <xdr:colOff>38100</xdr:colOff>
      <xdr:row>39</xdr:row>
      <xdr:rowOff>154432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103632</xdr:rowOff>
    </xdr:from>
    <xdr:to>
      <xdr:col>24</xdr:col>
      <xdr:colOff>63500</xdr:colOff>
      <xdr:row>39</xdr:row>
      <xdr:rowOff>119634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79018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34544</xdr:rowOff>
    </xdr:from>
    <xdr:to>
      <xdr:col>15</xdr:col>
      <xdr:colOff>101600</xdr:colOff>
      <xdr:row>39</xdr:row>
      <xdr:rowOff>136144</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85344</xdr:rowOff>
    </xdr:from>
    <xdr:to>
      <xdr:col>19</xdr:col>
      <xdr:colOff>177800</xdr:colOff>
      <xdr:row>39</xdr:row>
      <xdr:rowOff>103632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77189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16256</xdr:rowOff>
    </xdr:from>
    <xdr:to>
      <xdr:col>10</xdr:col>
      <xdr:colOff>165100</xdr:colOff>
      <xdr:row>39</xdr:row>
      <xdr:rowOff>117856</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67056</xdr:rowOff>
    </xdr:from>
    <xdr:to>
      <xdr:col>15</xdr:col>
      <xdr:colOff>50800</xdr:colOff>
      <xdr:row>39</xdr:row>
      <xdr:rowOff>85344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75360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xdr:rowOff>
    </xdr:from>
    <xdr:to>
      <xdr:col>6</xdr:col>
      <xdr:colOff>38100</xdr:colOff>
      <xdr:row>39</xdr:row>
      <xdr:rowOff>104140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53340</xdr:rowOff>
    </xdr:from>
    <xdr:to>
      <xdr:col>10</xdr:col>
      <xdr:colOff>114300</xdr:colOff>
      <xdr:row>39</xdr:row>
      <xdr:rowOff>67056</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7398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145559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127271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108983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58356</xdr:rowOff>
    </xdr:from>
    <xdr:to>
      <xdr:col>55</xdr:col>
      <xdr:colOff>50800</xdr:colOff>
      <xdr:row>38</xdr:row>
      <xdr:rowOff>159956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57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81234</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4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72949</xdr:rowOff>
    </xdr:from>
    <xdr:to>
      <xdr:col>50</xdr:col>
      <xdr:colOff>165100</xdr:colOff>
      <xdr:row>39</xdr:row>
      <xdr:rowOff>3099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58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109156</xdr:rowOff>
    </xdr:from>
    <xdr:to>
      <xdr:col>55</xdr:col>
      <xdr:colOff>0</xdr:colOff>
      <xdr:row>38</xdr:row>
      <xdr:rowOff>123749</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624256"/>
          <a:ext cx="8382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85522</xdr:rowOff>
    </xdr:from>
    <xdr:to>
      <xdr:col>46</xdr:col>
      <xdr:colOff>38100</xdr:colOff>
      <xdr:row>39</xdr:row>
      <xdr:rowOff>15672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6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123749</xdr:rowOff>
    </xdr:from>
    <xdr:to>
      <xdr:col>50</xdr:col>
      <xdr:colOff>114300</xdr:colOff>
      <xdr:row>38</xdr:row>
      <xdr:rowOff>136322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63884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32448</xdr:rowOff>
    </xdr:from>
    <xdr:to>
      <xdr:col>41</xdr:col>
      <xdr:colOff>101600</xdr:colOff>
      <xdr:row>36</xdr:row>
      <xdr:rowOff>134048</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2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83248</xdr:rowOff>
    </xdr:from>
    <xdr:to>
      <xdr:col>45</xdr:col>
      <xdr:colOff>177800</xdr:colOff>
      <xdr:row>38</xdr:row>
      <xdr:rowOff>136322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861300" y="6255448"/>
          <a:ext cx="889000" cy="39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48184</xdr:rowOff>
    </xdr:from>
    <xdr:to>
      <xdr:col>36</xdr:col>
      <xdr:colOff>165100</xdr:colOff>
      <xdr:row>36</xdr:row>
      <xdr:rowOff>149784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2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83248</xdr:rowOff>
    </xdr:from>
    <xdr:to>
      <xdr:col>41</xdr:col>
      <xdr:colOff>50800</xdr:colOff>
      <xdr:row>36</xdr:row>
      <xdr:rowOff>98984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255448"/>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38841</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5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33735</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19626</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32199</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3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150575</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597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166311</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599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30843</xdr:rowOff>
    </xdr:from>
    <xdr:to>
      <xdr:col>24</xdr:col>
      <xdr:colOff>114300</xdr:colOff>
      <xdr:row>55</xdr:row>
      <xdr:rowOff>132443</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94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155320</xdr:rowOff>
    </xdr:from>
    <xdr:ext cx="340478"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9413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11249</xdr:rowOff>
    </xdr:from>
    <xdr:to>
      <xdr:col>20</xdr:col>
      <xdr:colOff>38100</xdr:colOff>
      <xdr:row>55</xdr:row>
      <xdr:rowOff>112849</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944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62049</xdr:rowOff>
    </xdr:from>
    <xdr:to>
      <xdr:col>24</xdr:col>
      <xdr:colOff>63500</xdr:colOff>
      <xdr:row>55</xdr:row>
      <xdr:rowOff>81643</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949179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27577</xdr:rowOff>
    </xdr:from>
    <xdr:to>
      <xdr:col>15</xdr:col>
      <xdr:colOff>101600</xdr:colOff>
      <xdr:row>55</xdr:row>
      <xdr:rowOff>129177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94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62049</xdr:rowOff>
    </xdr:from>
    <xdr:to>
      <xdr:col>19</xdr:col>
      <xdr:colOff>177800</xdr:colOff>
      <xdr:row>55</xdr:row>
      <xdr:rowOff>78377</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2908300" y="94917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1451</xdr:rowOff>
    </xdr:from>
    <xdr:to>
      <xdr:col>10</xdr:col>
      <xdr:colOff>165100</xdr:colOff>
      <xdr:row>55</xdr:row>
      <xdr:rowOff>103051</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943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52251</xdr:rowOff>
    </xdr:from>
    <xdr:to>
      <xdr:col>15</xdr:col>
      <xdr:colOff>50800</xdr:colOff>
      <xdr:row>55</xdr:row>
      <xdr:rowOff>78377</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94820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161472</xdr:rowOff>
    </xdr:from>
    <xdr:to>
      <xdr:col>6</xdr:col>
      <xdr:colOff>38100</xdr:colOff>
      <xdr:row>55</xdr:row>
      <xdr:rowOff>91622</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40822</xdr:rowOff>
    </xdr:from>
    <xdr:to>
      <xdr:col>10</xdr:col>
      <xdr:colOff>114300</xdr:colOff>
      <xdr:row>55</xdr:row>
      <xdr:rowOff>52251</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947057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129376</xdr:rowOff>
    </xdr:from>
    <xdr:ext cx="340478"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614361" y="92162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145704</xdr:rowOff>
    </xdr:from>
    <xdr:ext cx="340478"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38061" y="92325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119578</xdr:rowOff>
    </xdr:from>
    <xdr:ext cx="340478"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49061" y="92064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108149</xdr:rowOff>
    </xdr:from>
    <xdr:ext cx="340478"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60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7616</xdr:rowOff>
    </xdr:from>
    <xdr:to>
      <xdr:col>55</xdr:col>
      <xdr:colOff>50800</xdr:colOff>
      <xdr:row>64</xdr:row>
      <xdr:rowOff>109216</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9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93993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10872</xdr:rowOff>
    </xdr:from>
    <xdr:to>
      <xdr:col>50</xdr:col>
      <xdr:colOff>165100</xdr:colOff>
      <xdr:row>64</xdr:row>
      <xdr:rowOff>112472</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9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58416</xdr:rowOff>
    </xdr:from>
    <xdr:to>
      <xdr:col>55</xdr:col>
      <xdr:colOff>0</xdr:colOff>
      <xdr:row>64</xdr:row>
      <xdr:rowOff>61672</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1031216"/>
          <a:ext cx="8382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21021</xdr:rowOff>
    </xdr:from>
    <xdr:to>
      <xdr:col>46</xdr:col>
      <xdr:colOff>38100</xdr:colOff>
      <xdr:row>64</xdr:row>
      <xdr:rowOff>122621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99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61672</xdr:rowOff>
    </xdr:from>
    <xdr:to>
      <xdr:col>50</xdr:col>
      <xdr:colOff>114300</xdr:colOff>
      <xdr:row>64</xdr:row>
      <xdr:rowOff>71821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1034472"/>
          <a:ext cx="8890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21317</xdr:rowOff>
    </xdr:from>
    <xdr:to>
      <xdr:col>41</xdr:col>
      <xdr:colOff>101600</xdr:colOff>
      <xdr:row>64</xdr:row>
      <xdr:rowOff>122917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9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71821</xdr:rowOff>
    </xdr:from>
    <xdr:to>
      <xdr:col>45</xdr:col>
      <xdr:colOff>177800</xdr:colOff>
      <xdr:row>64</xdr:row>
      <xdr:rowOff>72117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1044621"/>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23791</xdr:rowOff>
    </xdr:from>
    <xdr:to>
      <xdr:col>36</xdr:col>
      <xdr:colOff>165100</xdr:colOff>
      <xdr:row>64</xdr:row>
      <xdr:rowOff>125391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99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72117</xdr:rowOff>
    </xdr:from>
    <xdr:to>
      <xdr:col>41</xdr:col>
      <xdr:colOff>50800</xdr:colOff>
      <xdr:row>64</xdr:row>
      <xdr:rowOff>74591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1044917"/>
          <a:ext cx="889000" cy="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103599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107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113748</xdr:rowOff>
    </xdr:from>
    <xdr:ext cx="469744"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515428" y="1108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114044</xdr:rowOff>
    </xdr:from>
    <xdr:ext cx="469744"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626428" y="1108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116518</xdr:rowOff>
    </xdr:from>
    <xdr:ext cx="469744"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37428" y="1108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1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1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100-00001F010000}"/>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100-000021010000}"/>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1079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39878</xdr:rowOff>
    </xdr:from>
    <xdr:to>
      <xdr:col>24</xdr:col>
      <xdr:colOff>114300</xdr:colOff>
      <xdr:row>83</xdr:row>
      <xdr:rowOff>141478</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4584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18305</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100-00002D010000}"/>
            </a:ext>
          </a:extLst>
        </xdr:cNvPr>
        <xdr:cNvSpPr txBox="1"/>
      </xdr:nvSpPr>
      <xdr:spPr>
        <a:xfrm>
          <a:off x="4673600"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12446</xdr:rowOff>
    </xdr:from>
    <xdr:to>
      <xdr:col>20</xdr:col>
      <xdr:colOff>38100</xdr:colOff>
      <xdr:row>83</xdr:row>
      <xdr:rowOff>114046</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3746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63246</xdr:rowOff>
    </xdr:from>
    <xdr:to>
      <xdr:col>24</xdr:col>
      <xdr:colOff>63500</xdr:colOff>
      <xdr:row>83</xdr:row>
      <xdr:rowOff>90678</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3797300" y="142935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149606</xdr:rowOff>
    </xdr:from>
    <xdr:to>
      <xdr:col>15</xdr:col>
      <xdr:colOff>101600</xdr:colOff>
      <xdr:row>83</xdr:row>
      <xdr:rowOff>79756</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2857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28956</xdr:rowOff>
    </xdr:from>
    <xdr:to>
      <xdr:col>19</xdr:col>
      <xdr:colOff>177800</xdr:colOff>
      <xdr:row>83</xdr:row>
      <xdr:rowOff>63246</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2908300" y="142593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126746</xdr:rowOff>
    </xdr:from>
    <xdr:to>
      <xdr:col>10</xdr:col>
      <xdr:colOff>165100</xdr:colOff>
      <xdr:row>83</xdr:row>
      <xdr:rowOff>56896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9685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xdr:rowOff>
    </xdr:from>
    <xdr:to>
      <xdr:col>15</xdr:col>
      <xdr:colOff>50800</xdr:colOff>
      <xdr:row>83</xdr:row>
      <xdr:rowOff>28956</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019300" y="142364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xdr:rowOff>
    </xdr:from>
    <xdr:to>
      <xdr:col>6</xdr:col>
      <xdr:colOff>38100</xdr:colOff>
      <xdr:row>81</xdr:row>
      <xdr:rowOff>116332</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079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65532</xdr:rowOff>
    </xdr:from>
    <xdr:to>
      <xdr:col>10</xdr:col>
      <xdr:colOff>114300</xdr:colOff>
      <xdr:row>83</xdr:row>
      <xdr:rowOff>6096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130300" y="1395298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100-000036010000}"/>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100-000037010000}"/>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100-000038010000}"/>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27449</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100-000039010000}"/>
            </a:ext>
          </a:extLst>
        </xdr:cNvPr>
        <xdr:cNvSpPr txBox="1"/>
      </xdr:nvSpPr>
      <xdr:spPr>
        <a:xfrm>
          <a:off x="927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105173</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70883</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48023</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7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132859</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67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2350</xdr:rowOff>
    </xdr:from>
    <xdr:to>
      <xdr:col>55</xdr:col>
      <xdr:colOff>50800</xdr:colOff>
      <xdr:row>86</xdr:row>
      <xdr:rowOff>103950</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74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66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3493</xdr:rowOff>
    </xdr:from>
    <xdr:to>
      <xdr:col>50</xdr:col>
      <xdr:colOff>165100</xdr:colOff>
      <xdr:row>86</xdr:row>
      <xdr:rowOff>105093</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7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53150</xdr:rowOff>
    </xdr:from>
    <xdr:to>
      <xdr:col>55</xdr:col>
      <xdr:colOff>0</xdr:colOff>
      <xdr:row>86</xdr:row>
      <xdr:rowOff>54293</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9639300" y="1479785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2350</xdr:rowOff>
    </xdr:from>
    <xdr:to>
      <xdr:col>46</xdr:col>
      <xdr:colOff>38100</xdr:colOff>
      <xdr:row>86</xdr:row>
      <xdr:rowOff>103950</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74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53150</xdr:rowOff>
    </xdr:from>
    <xdr:to>
      <xdr:col>50</xdr:col>
      <xdr:colOff>114300</xdr:colOff>
      <xdr:row>86</xdr:row>
      <xdr:rowOff>54293</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8750300" y="1479785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3874</xdr:rowOff>
    </xdr:from>
    <xdr:to>
      <xdr:col>41</xdr:col>
      <xdr:colOff>101600</xdr:colOff>
      <xdr:row>86</xdr:row>
      <xdr:rowOff>105474</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7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53150</xdr:rowOff>
    </xdr:from>
    <xdr:to>
      <xdr:col>45</xdr:col>
      <xdr:colOff>177800</xdr:colOff>
      <xdr:row>86</xdr:row>
      <xdr:rowOff>54674</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7978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17780</xdr:rowOff>
    </xdr:from>
    <xdr:to>
      <xdr:col>36</xdr:col>
      <xdr:colOff>165100</xdr:colOff>
      <xdr:row>86</xdr:row>
      <xdr:rowOff>119380</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54674</xdr:rowOff>
    </xdr:from>
    <xdr:to>
      <xdr:col>41</xdr:col>
      <xdr:colOff>50800</xdr:colOff>
      <xdr:row>86</xdr:row>
      <xdr:rowOff>68580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72300" y="14799374"/>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36465</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39704</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44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96220</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84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95077</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83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96601</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84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110507</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0000000-0008-0000-01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00000000-0008-0000-0100-000090010000}"/>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00000000-0008-0000-0100-000092010000}"/>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00000000-0008-0000-0100-000094010000}"/>
            </a:ext>
          </a:extLst>
        </xdr:cNvPr>
        <xdr:cNvSpPr txBox="1"/>
      </xdr:nvSpPr>
      <xdr:spPr>
        <a:xfrm>
          <a:off x="4673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42545</xdr:rowOff>
    </xdr:from>
    <xdr:to>
      <xdr:col>6</xdr:col>
      <xdr:colOff>38100</xdr:colOff>
      <xdr:row>104</xdr:row>
      <xdr:rowOff>144145</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079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153036</xdr:rowOff>
    </xdr:from>
    <xdr:to>
      <xdr:col>24</xdr:col>
      <xdr:colOff>114300</xdr:colOff>
      <xdr:row>102</xdr:row>
      <xdr:rowOff>83186</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45847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4463</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00000000-0008-0000-0100-0000A0010000}"/>
            </a:ext>
          </a:extLst>
        </xdr:cNvPr>
        <xdr:cNvSpPr txBox="1"/>
      </xdr:nvSpPr>
      <xdr:spPr>
        <a:xfrm>
          <a:off x="4673600"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114936</xdr:rowOff>
    </xdr:from>
    <xdr:to>
      <xdr:col>20</xdr:col>
      <xdr:colOff>38100</xdr:colOff>
      <xdr:row>102</xdr:row>
      <xdr:rowOff>45086</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3746500" y="174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165736</xdr:rowOff>
    </xdr:from>
    <xdr:to>
      <xdr:col>24</xdr:col>
      <xdr:colOff>63500</xdr:colOff>
      <xdr:row>102</xdr:row>
      <xdr:rowOff>32386</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3797300" y="174821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78739</xdr:rowOff>
    </xdr:from>
    <xdr:to>
      <xdr:col>15</xdr:col>
      <xdr:colOff>101600</xdr:colOff>
      <xdr:row>102</xdr:row>
      <xdr:rowOff>8889</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2857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129539</xdr:rowOff>
    </xdr:from>
    <xdr:to>
      <xdr:col>19</xdr:col>
      <xdr:colOff>177800</xdr:colOff>
      <xdr:row>101</xdr:row>
      <xdr:rowOff>165736</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908300" y="174459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40639</xdr:rowOff>
    </xdr:from>
    <xdr:to>
      <xdr:col>10</xdr:col>
      <xdr:colOff>165100</xdr:colOff>
      <xdr:row>101</xdr:row>
      <xdr:rowOff>142239</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9685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91439</xdr:rowOff>
    </xdr:from>
    <xdr:to>
      <xdr:col>15</xdr:col>
      <xdr:colOff>50800</xdr:colOff>
      <xdr:row>101</xdr:row>
      <xdr:rowOff>129539</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2019300" y="17407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170180</xdr:rowOff>
    </xdr:from>
    <xdr:to>
      <xdr:col>6</xdr:col>
      <xdr:colOff>38100</xdr:colOff>
      <xdr:row>101</xdr:row>
      <xdr:rowOff>100330</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079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49530</xdr:rowOff>
    </xdr:from>
    <xdr:to>
      <xdr:col>10</xdr:col>
      <xdr:colOff>114300</xdr:colOff>
      <xdr:row>101</xdr:row>
      <xdr:rowOff>91439</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130300" y="17365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139082</xdr:rowOff>
    </xdr:from>
    <xdr:ext cx="405111" cy="259045"/>
    <xdr:sp macro="" textlink="">
      <xdr:nvSpPr>
        <xdr:cNvPr id="425" name="n_1aveValue【港湾・漁港】&#10;有形固定資産減価償却率">
          <a:extLst>
            <a:ext uri="{FF2B5EF4-FFF2-40B4-BE49-F238E27FC236}">
              <a16:creationId xmlns:a16="http://schemas.microsoft.com/office/drawing/2014/main" id="{00000000-0008-0000-0100-0000A9010000}"/>
            </a:ext>
          </a:extLst>
        </xdr:cNvPr>
        <xdr:cNvSpPr txBox="1"/>
      </xdr:nvSpPr>
      <xdr:spPr>
        <a:xfrm>
          <a:off x="3582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426" name="n_2aveValue【港湾・漁港】&#10;有形固定資産減価償却率">
          <a:extLst>
            <a:ext uri="{FF2B5EF4-FFF2-40B4-BE49-F238E27FC236}">
              <a16:creationId xmlns:a16="http://schemas.microsoft.com/office/drawing/2014/main" id="{00000000-0008-0000-0100-0000AA010000}"/>
            </a:ext>
          </a:extLst>
        </xdr:cNvPr>
        <xdr:cNvSpPr txBox="1"/>
      </xdr:nvSpPr>
      <xdr:spPr>
        <a:xfrm>
          <a:off x="2705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154322</xdr:rowOff>
    </xdr:from>
    <xdr:ext cx="405111" cy="259045"/>
    <xdr:sp macro="" textlink="">
      <xdr:nvSpPr>
        <xdr:cNvPr id="427" name="n_3aveValue【港湾・漁港】&#10;有形固定資産減価償却率">
          <a:extLst>
            <a:ext uri="{FF2B5EF4-FFF2-40B4-BE49-F238E27FC236}">
              <a16:creationId xmlns:a16="http://schemas.microsoft.com/office/drawing/2014/main" id="{00000000-0008-0000-0100-0000AB010000}"/>
            </a:ext>
          </a:extLst>
        </xdr:cNvPr>
        <xdr:cNvSpPr txBox="1"/>
      </xdr:nvSpPr>
      <xdr:spPr>
        <a:xfrm>
          <a:off x="1816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135272</xdr:rowOff>
    </xdr:from>
    <xdr:ext cx="405111" cy="259045"/>
    <xdr:sp macro="" textlink="">
      <xdr:nvSpPr>
        <xdr:cNvPr id="428" name="n_4aveValue【港湾・漁港】&#10;有形固定資産減価償却率">
          <a:extLst>
            <a:ext uri="{FF2B5EF4-FFF2-40B4-BE49-F238E27FC236}">
              <a16:creationId xmlns:a16="http://schemas.microsoft.com/office/drawing/2014/main" id="{00000000-0008-0000-0100-0000AC010000}"/>
            </a:ext>
          </a:extLst>
        </xdr:cNvPr>
        <xdr:cNvSpPr txBox="1"/>
      </xdr:nvSpPr>
      <xdr:spPr>
        <a:xfrm>
          <a:off x="927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61613</xdr:rowOff>
    </xdr:from>
    <xdr:ext cx="405111" cy="259045"/>
    <xdr:sp macro="" textlink="">
      <xdr:nvSpPr>
        <xdr:cNvPr id="429" name="n_1main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720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25416</xdr:rowOff>
    </xdr:from>
    <xdr:ext cx="405111" cy="259045"/>
    <xdr:sp macro="" textlink="">
      <xdr:nvSpPr>
        <xdr:cNvPr id="430" name="n_2main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158766</xdr:rowOff>
    </xdr:from>
    <xdr:ext cx="405111" cy="259045"/>
    <xdr:sp macro="" textlink="">
      <xdr:nvSpPr>
        <xdr:cNvPr id="431" name="n_3main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116857</xdr:rowOff>
    </xdr:from>
    <xdr:ext cx="405111" cy="259045"/>
    <xdr:sp macro="" textlink="">
      <xdr:nvSpPr>
        <xdr:cNvPr id="432" name="n_4main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000000-0008-0000-01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00000000-0008-0000-0100-0000C9010000}"/>
            </a:ext>
          </a:extLst>
        </xdr:cNvPr>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00000000-0008-0000-0100-0000CB010000}"/>
            </a:ext>
          </a:extLst>
        </xdr:cNvPr>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62878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00000000-0008-0000-0100-0000CD010000}"/>
            </a:ext>
          </a:extLst>
        </xdr:cNvPr>
        <xdr:cNvSpPr txBox="1"/>
      </xdr:nvSpPr>
      <xdr:spPr>
        <a:xfrm>
          <a:off x="10515600" y="1840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55085</xdr:rowOff>
    </xdr:from>
    <xdr:to>
      <xdr:col>41</xdr:col>
      <xdr:colOff>101600</xdr:colOff>
      <xdr:row>104</xdr:row>
      <xdr:rowOff>156685</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7810500" y="1788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82245</xdr:rowOff>
    </xdr:from>
    <xdr:to>
      <xdr:col>36</xdr:col>
      <xdr:colOff>165100</xdr:colOff>
      <xdr:row>105</xdr:row>
      <xdr:rowOff>12395</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6921500" y="179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55463</xdr:rowOff>
    </xdr:from>
    <xdr:to>
      <xdr:col>55</xdr:col>
      <xdr:colOff>50800</xdr:colOff>
      <xdr:row>107</xdr:row>
      <xdr:rowOff>157063</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10426700" y="184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78340</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00000000-0008-0000-0100-0000D9010000}"/>
            </a:ext>
          </a:extLst>
        </xdr:cNvPr>
        <xdr:cNvSpPr txBox="1"/>
      </xdr:nvSpPr>
      <xdr:spPr>
        <a:xfrm>
          <a:off x="10515600" y="1825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59953</xdr:rowOff>
    </xdr:from>
    <xdr:to>
      <xdr:col>50</xdr:col>
      <xdr:colOff>165100</xdr:colOff>
      <xdr:row>107</xdr:row>
      <xdr:rowOff>161553</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9588500" y="184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106263</xdr:rowOff>
    </xdr:from>
    <xdr:to>
      <xdr:col>55</xdr:col>
      <xdr:colOff>0</xdr:colOff>
      <xdr:row>107</xdr:row>
      <xdr:rowOff>110753</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9639300" y="18451413"/>
          <a:ext cx="8382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65143</xdr:rowOff>
    </xdr:from>
    <xdr:to>
      <xdr:col>46</xdr:col>
      <xdr:colOff>38100</xdr:colOff>
      <xdr:row>107</xdr:row>
      <xdr:rowOff>166743</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8699500" y="18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110753</xdr:rowOff>
    </xdr:from>
    <xdr:to>
      <xdr:col>50</xdr:col>
      <xdr:colOff>114300</xdr:colOff>
      <xdr:row>107</xdr:row>
      <xdr:rowOff>115943</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8750300" y="18455903"/>
          <a:ext cx="8890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69207</xdr:rowOff>
    </xdr:from>
    <xdr:to>
      <xdr:col>41</xdr:col>
      <xdr:colOff>101600</xdr:colOff>
      <xdr:row>107</xdr:row>
      <xdr:rowOff>170807</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7810500" y="184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115943</xdr:rowOff>
    </xdr:from>
    <xdr:to>
      <xdr:col>45</xdr:col>
      <xdr:colOff>177800</xdr:colOff>
      <xdr:row>107</xdr:row>
      <xdr:rowOff>120007</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7861300" y="18461093"/>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71461</xdr:rowOff>
    </xdr:from>
    <xdr:to>
      <xdr:col>36</xdr:col>
      <xdr:colOff>165100</xdr:colOff>
      <xdr:row>108</xdr:row>
      <xdr:rowOff>1611</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6921500" y="184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120007</xdr:rowOff>
    </xdr:from>
    <xdr:to>
      <xdr:col>41</xdr:col>
      <xdr:colOff>50800</xdr:colOff>
      <xdr:row>107</xdr:row>
      <xdr:rowOff>122261</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6972300" y="18465157"/>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17589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9359411" y="18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20152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8483111" y="185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1762</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7561795" y="1766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28922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6672795" y="176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6630</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9327095" y="1818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11820</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8450795" y="1818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161934</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7561795" y="1850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164188</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6672795" y="1850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1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100-000003020000}"/>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100-000005020000}"/>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100-000007020000}"/>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00000000-0008-0000-0100-000009020000}"/>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100-000013020000}"/>
            </a:ext>
          </a:extLst>
        </xdr:cNvPr>
        <xdr:cNvSpPr txBox="1"/>
      </xdr:nvSpPr>
      <xdr:spPr>
        <a:xfrm>
          <a:off x="16357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543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158115</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5481300" y="66255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38</xdr:row>
      <xdr:rowOff>110490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4592300" y="65684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365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53340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3703300" y="65112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149225</xdr:rowOff>
    </xdr:from>
    <xdr:to>
      <xdr:col>67</xdr:col>
      <xdr:colOff>101600</xdr:colOff>
      <xdr:row>37</xdr:row>
      <xdr:rowOff>79375</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2763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28575</xdr:rowOff>
    </xdr:from>
    <xdr:to>
      <xdr:col>71</xdr:col>
      <xdr:colOff>177800</xdr:colOff>
      <xdr:row>37</xdr:row>
      <xdr:rowOff>167640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814300" y="637222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3500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70502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2611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00000000-0008-0000-01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28847</xdr:rowOff>
    </xdr:from>
    <xdr:to>
      <xdr:col>116</xdr:col>
      <xdr:colOff>62864</xdr:colOff>
      <xdr:row>42</xdr:row>
      <xdr:rowOff>63137</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flipV="1">
          <a:off x="22160864" y="6029597"/>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66964</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00000000-0008-0000-0100-00003E020000}"/>
            </a:ext>
          </a:extLst>
        </xdr:cNvPr>
        <xdr:cNvSpPr txBox="1"/>
      </xdr:nvSpPr>
      <xdr:spPr>
        <a:xfrm>
          <a:off x="22199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63137</xdr:rowOff>
    </xdr:from>
    <xdr:to>
      <xdr:col>116</xdr:col>
      <xdr:colOff>152400</xdr:colOff>
      <xdr:row>42</xdr:row>
      <xdr:rowOff>63137</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22072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146974</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0000000-0008-0000-0100-000040020000}"/>
            </a:ext>
          </a:extLst>
        </xdr:cNvPr>
        <xdr:cNvSpPr txBox="1"/>
      </xdr:nvSpPr>
      <xdr:spPr>
        <a:xfrm>
          <a:off x="22199600" y="58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28847</xdr:rowOff>
    </xdr:from>
    <xdr:to>
      <xdr:col>116</xdr:col>
      <xdr:colOff>152400</xdr:colOff>
      <xdr:row>35</xdr:row>
      <xdr:rowOff>28847</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60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70774</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00000000-0008-0000-0100-000042020000}"/>
            </a:ext>
          </a:extLst>
        </xdr:cNvPr>
        <xdr:cNvSpPr txBox="1"/>
      </xdr:nvSpPr>
      <xdr:spPr>
        <a:xfrm>
          <a:off x="22199600" y="6757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92347</xdr:rowOff>
    </xdr:from>
    <xdr:to>
      <xdr:col>116</xdr:col>
      <xdr:colOff>114300</xdr:colOff>
      <xdr:row>40</xdr:row>
      <xdr:rowOff>22497</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221107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66222</xdr:rowOff>
    </xdr:from>
    <xdr:to>
      <xdr:col>112</xdr:col>
      <xdr:colOff>38100</xdr:colOff>
      <xdr:row>39</xdr:row>
      <xdr:rowOff>167822</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1272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66222</xdr:rowOff>
    </xdr:from>
    <xdr:to>
      <xdr:col>107</xdr:col>
      <xdr:colOff>101600</xdr:colOff>
      <xdr:row>39</xdr:row>
      <xdr:rowOff>167822</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0383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92347</xdr:rowOff>
    </xdr:from>
    <xdr:to>
      <xdr:col>102</xdr:col>
      <xdr:colOff>165100</xdr:colOff>
      <xdr:row>40</xdr:row>
      <xdr:rowOff>22497</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9494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89081</xdr:rowOff>
    </xdr:from>
    <xdr:to>
      <xdr:col>98</xdr:col>
      <xdr:colOff>38100</xdr:colOff>
      <xdr:row>40</xdr:row>
      <xdr:rowOff>19231</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8605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90714</xdr:rowOff>
    </xdr:from>
    <xdr:to>
      <xdr:col>116</xdr:col>
      <xdr:colOff>114300</xdr:colOff>
      <xdr:row>37</xdr:row>
      <xdr:rowOff>20864</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22110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113591</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0000000-0008-0000-0100-00004E020000}"/>
            </a:ext>
          </a:extLst>
        </xdr:cNvPr>
        <xdr:cNvSpPr txBox="1"/>
      </xdr:nvSpPr>
      <xdr:spPr>
        <a:xfrm>
          <a:off x="22199600" y="61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84183</xdr:rowOff>
    </xdr:from>
    <xdr:to>
      <xdr:col>112</xdr:col>
      <xdr:colOff>38100</xdr:colOff>
      <xdr:row>35</xdr:row>
      <xdr:rowOff>14333</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1272500"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134983</xdr:rowOff>
    </xdr:from>
    <xdr:to>
      <xdr:col>116</xdr:col>
      <xdr:colOff>63500</xdr:colOff>
      <xdr:row>36</xdr:row>
      <xdr:rowOff>141514</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1323300" y="5964283"/>
          <a:ext cx="8382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113574</xdr:rowOff>
    </xdr:from>
    <xdr:to>
      <xdr:col>107</xdr:col>
      <xdr:colOff>101600</xdr:colOff>
      <xdr:row>35</xdr:row>
      <xdr:rowOff>43724</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0383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134983</xdr:rowOff>
    </xdr:from>
    <xdr:to>
      <xdr:col>111</xdr:col>
      <xdr:colOff>177800</xdr:colOff>
      <xdr:row>34</xdr:row>
      <xdr:rowOff>164374</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20434300" y="59642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139700</xdr:rowOff>
    </xdr:from>
    <xdr:to>
      <xdr:col>102</xdr:col>
      <xdr:colOff>165100</xdr:colOff>
      <xdr:row>35</xdr:row>
      <xdr:rowOff>69850</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19494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164374</xdr:rowOff>
    </xdr:from>
    <xdr:to>
      <xdr:col>107</xdr:col>
      <xdr:colOff>50800</xdr:colOff>
      <xdr:row>35</xdr:row>
      <xdr:rowOff>19050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19545300" y="59936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46627</xdr:rowOff>
    </xdr:from>
    <xdr:to>
      <xdr:col>98</xdr:col>
      <xdr:colOff>38100</xdr:colOff>
      <xdr:row>33</xdr:row>
      <xdr:rowOff>148227</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86055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97427</xdr:rowOff>
    </xdr:from>
    <xdr:to>
      <xdr:col>102</xdr:col>
      <xdr:colOff>114300</xdr:colOff>
      <xdr:row>35</xdr:row>
      <xdr:rowOff>19050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656300" y="5755277"/>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158949</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210757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158949</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201994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13624</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9310427" y="68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10358</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18421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30860</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21075727" y="5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60251</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20199427" y="57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86377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9310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164754</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18421427" y="54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0000000-0008-0000-01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0000000-0008-0000-0100-00007802000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0000000-0008-0000-0100-00007A020000}"/>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0000000-0008-0000-0100-00007C020000}"/>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276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0000000-0008-0000-0100-000088020000}"/>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114300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5481300" y="1036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48260</xdr:rowOff>
    </xdr:from>
    <xdr:to>
      <xdr:col>76</xdr:col>
      <xdr:colOff>165100</xdr:colOff>
      <xdr:row>58</xdr:row>
      <xdr:rowOff>149860</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4541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99060</xdr:rowOff>
    </xdr:from>
    <xdr:to>
      <xdr:col>81</xdr:col>
      <xdr:colOff>50800</xdr:colOff>
      <xdr:row>60</xdr:row>
      <xdr:rowOff>76200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4592300" y="100431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151130</xdr:rowOff>
    </xdr:from>
    <xdr:to>
      <xdr:col>72</xdr:col>
      <xdr:colOff>38100</xdr:colOff>
      <xdr:row>58</xdr:row>
      <xdr:rowOff>81280</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365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30480</xdr:rowOff>
    </xdr:from>
    <xdr:to>
      <xdr:col>76</xdr:col>
      <xdr:colOff>114300</xdr:colOff>
      <xdr:row>58</xdr:row>
      <xdr:rowOff>99060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3703300" y="9974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10160</xdr:rowOff>
    </xdr:from>
    <xdr:to>
      <xdr:col>67</xdr:col>
      <xdr:colOff>101600</xdr:colOff>
      <xdr:row>57</xdr:row>
      <xdr:rowOff>111760</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2763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60960</xdr:rowOff>
    </xdr:from>
    <xdr:to>
      <xdr:col>71</xdr:col>
      <xdr:colOff>177800</xdr:colOff>
      <xdr:row>58</xdr:row>
      <xdr:rowOff>30480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814300" y="983361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657" name="n_1aveValue【学校施設】&#10;有形固定資産減価償却率">
          <a:extLst>
            <a:ext uri="{FF2B5EF4-FFF2-40B4-BE49-F238E27FC236}">
              <a16:creationId xmlns:a16="http://schemas.microsoft.com/office/drawing/2014/main" id="{00000000-0008-0000-0100-000091020000}"/>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8" name="n_2aveValue【学校施設】&#10;有形固定資産減価償却率">
          <a:extLst>
            <a:ext uri="{FF2B5EF4-FFF2-40B4-BE49-F238E27FC236}">
              <a16:creationId xmlns:a16="http://schemas.microsoft.com/office/drawing/2014/main" id="{00000000-0008-0000-0100-000092020000}"/>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659" name="n_3aveValue【学校施設】&#10;有形固定資産減価償却率">
          <a:extLst>
            <a:ext uri="{FF2B5EF4-FFF2-40B4-BE49-F238E27FC236}">
              <a16:creationId xmlns:a16="http://schemas.microsoft.com/office/drawing/2014/main" id="{00000000-0008-0000-0100-000093020000}"/>
            </a:ext>
          </a:extLst>
        </xdr:cNvPr>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118127</xdr:rowOff>
    </xdr:from>
    <xdr:ext cx="405111" cy="259045"/>
    <xdr:sp macro="" textlink="">
      <xdr:nvSpPr>
        <xdr:cNvPr id="660" name="n_4aveValue【学校施設】&#10;有形固定資産減価償却率">
          <a:extLst>
            <a:ext uri="{FF2B5EF4-FFF2-40B4-BE49-F238E27FC236}">
              <a16:creationId xmlns:a16="http://schemas.microsoft.com/office/drawing/2014/main" id="{00000000-0008-0000-0100-000094020000}"/>
            </a:ext>
          </a:extLst>
        </xdr:cNvPr>
        <xdr:cNvSpPr txBox="1"/>
      </xdr:nvSpPr>
      <xdr:spPr>
        <a:xfrm>
          <a:off x="1261174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661" name="n_1mainValue【学校施設】&#10;有形固定資産減価償却率">
          <a:extLst>
            <a:ext uri="{FF2B5EF4-FFF2-40B4-BE49-F238E27FC236}">
              <a16:creationId xmlns:a16="http://schemas.microsoft.com/office/drawing/2014/main" id="{00000000-0008-0000-0100-000095020000}"/>
            </a:ext>
          </a:extLst>
        </xdr:cNvPr>
        <xdr:cNvSpPr txBox="1"/>
      </xdr:nvSpPr>
      <xdr:spPr>
        <a:xfrm>
          <a:off x="15266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166387</xdr:rowOff>
    </xdr:from>
    <xdr:ext cx="405111" cy="259045"/>
    <xdr:sp macro="" textlink="">
      <xdr:nvSpPr>
        <xdr:cNvPr id="662" name="n_2mainValue【学校施設】&#10;有形固定資産減価償却率">
          <a:extLst>
            <a:ext uri="{FF2B5EF4-FFF2-40B4-BE49-F238E27FC236}">
              <a16:creationId xmlns:a16="http://schemas.microsoft.com/office/drawing/2014/main" id="{00000000-0008-0000-0100-000096020000}"/>
            </a:ext>
          </a:extLst>
        </xdr:cNvPr>
        <xdr:cNvSpPr txBox="1"/>
      </xdr:nvSpPr>
      <xdr:spPr>
        <a:xfrm>
          <a:off x="14389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72407</xdr:rowOff>
    </xdr:from>
    <xdr:ext cx="405111" cy="259045"/>
    <xdr:sp macro="" textlink="">
      <xdr:nvSpPr>
        <xdr:cNvPr id="663" name="n_3mainValue【学校施設】&#10;有形固定資産減価償却率">
          <a:extLst>
            <a:ext uri="{FF2B5EF4-FFF2-40B4-BE49-F238E27FC236}">
              <a16:creationId xmlns:a16="http://schemas.microsoft.com/office/drawing/2014/main" id="{00000000-0008-0000-0100-000097020000}"/>
            </a:ext>
          </a:extLst>
        </xdr:cNvPr>
        <xdr:cNvSpPr txBox="1"/>
      </xdr:nvSpPr>
      <xdr:spPr>
        <a:xfrm>
          <a:off x="13500744"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128287</xdr:rowOff>
    </xdr:from>
    <xdr:ext cx="405111" cy="259045"/>
    <xdr:sp macro="" textlink="">
      <xdr:nvSpPr>
        <xdr:cNvPr id="664" name="n_4mainValue【学校施設】&#10;有形固定資産減価償却率">
          <a:extLst>
            <a:ext uri="{FF2B5EF4-FFF2-40B4-BE49-F238E27FC236}">
              <a16:creationId xmlns:a16="http://schemas.microsoft.com/office/drawing/2014/main" id="{00000000-0008-0000-0100-000098020000}"/>
            </a:ext>
          </a:extLst>
        </xdr:cNvPr>
        <xdr:cNvSpPr txBox="1"/>
      </xdr:nvSpPr>
      <xdr:spPr>
        <a:xfrm>
          <a:off x="12611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00000000-0008-0000-0100-0000A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6" name="【学校施設】&#10;一人当たり面積最小値テキスト">
          <a:extLst>
            <a:ext uri="{FF2B5EF4-FFF2-40B4-BE49-F238E27FC236}">
              <a16:creationId xmlns:a16="http://schemas.microsoft.com/office/drawing/2014/main" id="{00000000-0008-0000-0100-0000AE020000}"/>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8" name="【学校施設】&#10;一人当たり面積最大値テキスト">
          <a:extLst>
            <a:ext uri="{FF2B5EF4-FFF2-40B4-BE49-F238E27FC236}">
              <a16:creationId xmlns:a16="http://schemas.microsoft.com/office/drawing/2014/main" id="{00000000-0008-0000-0100-0000B0020000}"/>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90" name="【学校施設】&#10;一人当たり面積平均値テキスト">
          <a:extLst>
            <a:ext uri="{FF2B5EF4-FFF2-40B4-BE49-F238E27FC236}">
              <a16:creationId xmlns:a16="http://schemas.microsoft.com/office/drawing/2014/main" id="{00000000-0008-0000-0100-0000B2020000}"/>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38926</xdr:rowOff>
    </xdr:from>
    <xdr:to>
      <xdr:col>116</xdr:col>
      <xdr:colOff>114300</xdr:colOff>
      <xdr:row>58</xdr:row>
      <xdr:rowOff>140526</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22110700" y="99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61803</xdr:rowOff>
    </xdr:from>
    <xdr:ext cx="469744" cy="259045"/>
    <xdr:sp macro="" textlink="">
      <xdr:nvSpPr>
        <xdr:cNvPr id="702" name="【学校施設】&#10;一人当たり面積該当値テキスト">
          <a:extLst>
            <a:ext uri="{FF2B5EF4-FFF2-40B4-BE49-F238E27FC236}">
              <a16:creationId xmlns:a16="http://schemas.microsoft.com/office/drawing/2014/main" id="{00000000-0008-0000-0100-0000BE020000}"/>
            </a:ext>
          </a:extLst>
        </xdr:cNvPr>
        <xdr:cNvSpPr txBox="1"/>
      </xdr:nvSpPr>
      <xdr:spPr>
        <a:xfrm>
          <a:off x="22199600" y="983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113220</xdr:rowOff>
    </xdr:from>
    <xdr:to>
      <xdr:col>112</xdr:col>
      <xdr:colOff>38100</xdr:colOff>
      <xdr:row>57</xdr:row>
      <xdr:rowOff>43370</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21272500" y="97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164020</xdr:rowOff>
    </xdr:from>
    <xdr:to>
      <xdr:col>116</xdr:col>
      <xdr:colOff>63500</xdr:colOff>
      <xdr:row>58</xdr:row>
      <xdr:rowOff>89726</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21323300" y="9765220"/>
          <a:ext cx="838200" cy="2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148082</xdr:rowOff>
    </xdr:from>
    <xdr:to>
      <xdr:col>107</xdr:col>
      <xdr:colOff>101600</xdr:colOff>
      <xdr:row>57</xdr:row>
      <xdr:rowOff>78232</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20383500" y="97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164020</xdr:rowOff>
    </xdr:from>
    <xdr:to>
      <xdr:col>111</xdr:col>
      <xdr:colOff>177800</xdr:colOff>
      <xdr:row>57</xdr:row>
      <xdr:rowOff>27432</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20434300" y="9765220"/>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8065</xdr:rowOff>
    </xdr:from>
    <xdr:to>
      <xdr:col>102</xdr:col>
      <xdr:colOff>165100</xdr:colOff>
      <xdr:row>57</xdr:row>
      <xdr:rowOff>109665</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19494500" y="97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27432</xdr:rowOff>
    </xdr:from>
    <xdr:to>
      <xdr:col>107</xdr:col>
      <xdr:colOff>50800</xdr:colOff>
      <xdr:row>57</xdr:row>
      <xdr:rowOff>58865</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19545300" y="980008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130366</xdr:rowOff>
    </xdr:from>
    <xdr:to>
      <xdr:col>98</xdr:col>
      <xdr:colOff>38100</xdr:colOff>
      <xdr:row>57</xdr:row>
      <xdr:rowOff>60516</xdr:rowOff>
    </xdr:to>
    <xdr:sp macro="" textlink="">
      <xdr:nvSpPr>
        <xdr:cNvPr id="709" name="楕円 708">
          <a:extLst>
            <a:ext uri="{FF2B5EF4-FFF2-40B4-BE49-F238E27FC236}">
              <a16:creationId xmlns:a16="http://schemas.microsoft.com/office/drawing/2014/main" id="{00000000-0008-0000-0100-0000C5020000}"/>
            </a:ext>
          </a:extLst>
        </xdr:cNvPr>
        <xdr:cNvSpPr/>
      </xdr:nvSpPr>
      <xdr:spPr>
        <a:xfrm>
          <a:off x="18605500" y="97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9716</xdr:rowOff>
    </xdr:from>
    <xdr:to>
      <xdr:col>102</xdr:col>
      <xdr:colOff>114300</xdr:colOff>
      <xdr:row>57</xdr:row>
      <xdr:rowOff>58865</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656300" y="9782366"/>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11" name="n_1aveValue【学校施設】&#10;一人当たり面積">
          <a:extLst>
            <a:ext uri="{FF2B5EF4-FFF2-40B4-BE49-F238E27FC236}">
              <a16:creationId xmlns:a16="http://schemas.microsoft.com/office/drawing/2014/main" id="{00000000-0008-0000-0100-0000C7020000}"/>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2" name="n_2aveValue【学校施設】&#10;一人当たり面積">
          <a:extLst>
            <a:ext uri="{FF2B5EF4-FFF2-40B4-BE49-F238E27FC236}">
              <a16:creationId xmlns:a16="http://schemas.microsoft.com/office/drawing/2014/main" id="{00000000-0008-0000-0100-0000C8020000}"/>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139082</xdr:rowOff>
    </xdr:from>
    <xdr:ext cx="469744" cy="259045"/>
    <xdr:sp macro="" textlink="">
      <xdr:nvSpPr>
        <xdr:cNvPr id="713" name="n_3aveValue【学校施設】&#10;一人当たり面積">
          <a:extLst>
            <a:ext uri="{FF2B5EF4-FFF2-40B4-BE49-F238E27FC236}">
              <a16:creationId xmlns:a16="http://schemas.microsoft.com/office/drawing/2014/main" id="{00000000-0008-0000-0100-0000C9020000}"/>
            </a:ext>
          </a:extLst>
        </xdr:cNvPr>
        <xdr:cNvSpPr txBox="1"/>
      </xdr:nvSpPr>
      <xdr:spPr>
        <a:xfrm>
          <a:off x="193104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156227</xdr:rowOff>
    </xdr:from>
    <xdr:ext cx="469744" cy="259045"/>
    <xdr:sp macro="" textlink="">
      <xdr:nvSpPr>
        <xdr:cNvPr id="714" name="n_4aveValue【学校施設】&#10;一人当たり面積">
          <a:extLst>
            <a:ext uri="{FF2B5EF4-FFF2-40B4-BE49-F238E27FC236}">
              <a16:creationId xmlns:a16="http://schemas.microsoft.com/office/drawing/2014/main" id="{00000000-0008-0000-0100-0000CA020000}"/>
            </a:ext>
          </a:extLst>
        </xdr:cNvPr>
        <xdr:cNvSpPr txBox="1"/>
      </xdr:nvSpPr>
      <xdr:spPr>
        <a:xfrm>
          <a:off x="18421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59897</xdr:rowOff>
    </xdr:from>
    <xdr:ext cx="469744" cy="259045"/>
    <xdr:sp macro="" textlink="">
      <xdr:nvSpPr>
        <xdr:cNvPr id="715" name="n_1mainValue【学校施設】&#10;一人当たり面積">
          <a:extLst>
            <a:ext uri="{FF2B5EF4-FFF2-40B4-BE49-F238E27FC236}">
              <a16:creationId xmlns:a16="http://schemas.microsoft.com/office/drawing/2014/main" id="{00000000-0008-0000-0100-0000CB020000}"/>
            </a:ext>
          </a:extLst>
        </xdr:cNvPr>
        <xdr:cNvSpPr txBox="1"/>
      </xdr:nvSpPr>
      <xdr:spPr>
        <a:xfrm>
          <a:off x="21075727" y="948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94759</xdr:rowOff>
    </xdr:from>
    <xdr:ext cx="469744" cy="259045"/>
    <xdr:sp macro="" textlink="">
      <xdr:nvSpPr>
        <xdr:cNvPr id="716" name="n_2mainValue【学校施設】&#10;一人当たり面積">
          <a:extLst>
            <a:ext uri="{FF2B5EF4-FFF2-40B4-BE49-F238E27FC236}">
              <a16:creationId xmlns:a16="http://schemas.microsoft.com/office/drawing/2014/main" id="{00000000-0008-0000-0100-0000CC020000}"/>
            </a:ext>
          </a:extLst>
        </xdr:cNvPr>
        <xdr:cNvSpPr txBox="1"/>
      </xdr:nvSpPr>
      <xdr:spPr>
        <a:xfrm>
          <a:off x="20199427" y="952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126192</xdr:rowOff>
    </xdr:from>
    <xdr:ext cx="469744" cy="259045"/>
    <xdr:sp macro="" textlink="">
      <xdr:nvSpPr>
        <xdr:cNvPr id="717" name="n_3mainValue【学校施設】&#10;一人当たり面積">
          <a:extLst>
            <a:ext uri="{FF2B5EF4-FFF2-40B4-BE49-F238E27FC236}">
              <a16:creationId xmlns:a16="http://schemas.microsoft.com/office/drawing/2014/main" id="{00000000-0008-0000-0100-0000CD020000}"/>
            </a:ext>
          </a:extLst>
        </xdr:cNvPr>
        <xdr:cNvSpPr txBox="1"/>
      </xdr:nvSpPr>
      <xdr:spPr>
        <a:xfrm>
          <a:off x="19310427" y="955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77043</xdr:rowOff>
    </xdr:from>
    <xdr:ext cx="469744" cy="259045"/>
    <xdr:sp macro="" textlink="">
      <xdr:nvSpPr>
        <xdr:cNvPr id="718" name="n_4mainValue【学校施設】&#10;一人当たり面積">
          <a:extLst>
            <a:ext uri="{FF2B5EF4-FFF2-40B4-BE49-F238E27FC236}">
              <a16:creationId xmlns:a16="http://schemas.microsoft.com/office/drawing/2014/main" id="{00000000-0008-0000-0100-0000CE020000}"/>
            </a:ext>
          </a:extLst>
        </xdr:cNvPr>
        <xdr:cNvSpPr txBox="1"/>
      </xdr:nvSpPr>
      <xdr:spPr>
        <a:xfrm>
          <a:off x="18421427" y="950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00000000-0008-0000-01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4" name="【児童館】&#10;有形固定資産減価償却率最小値テキスト">
          <a:extLst>
            <a:ext uri="{FF2B5EF4-FFF2-40B4-BE49-F238E27FC236}">
              <a16:creationId xmlns:a16="http://schemas.microsoft.com/office/drawing/2014/main" id="{00000000-0008-0000-0100-0000E8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6" name="【児童館】&#10;有形固定資産減価償却率最大値テキスト">
          <a:extLst>
            <a:ext uri="{FF2B5EF4-FFF2-40B4-BE49-F238E27FC236}">
              <a16:creationId xmlns:a16="http://schemas.microsoft.com/office/drawing/2014/main" id="{00000000-0008-0000-0100-0000EA020000}"/>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8" name="【児童館】&#10;有形固定資産減価償却率平均値テキスト">
          <a:extLst>
            <a:ext uri="{FF2B5EF4-FFF2-40B4-BE49-F238E27FC236}">
              <a16:creationId xmlns:a16="http://schemas.microsoft.com/office/drawing/2014/main" id="{00000000-0008-0000-0100-0000EC020000}"/>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50" name="フローチャート: 判断 749">
          <a:extLst>
            <a:ext uri="{FF2B5EF4-FFF2-40B4-BE49-F238E27FC236}">
              <a16:creationId xmlns:a16="http://schemas.microsoft.com/office/drawing/2014/main" id="{00000000-0008-0000-0100-0000EE020000}"/>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51" name="フローチャート: 判断 750">
          <a:extLst>
            <a:ext uri="{FF2B5EF4-FFF2-40B4-BE49-F238E27FC236}">
              <a16:creationId xmlns:a16="http://schemas.microsoft.com/office/drawing/2014/main" id="{00000000-0008-0000-0100-0000EF020000}"/>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2" name="フローチャート: 判断 751">
          <a:extLst>
            <a:ext uri="{FF2B5EF4-FFF2-40B4-BE49-F238E27FC236}">
              <a16:creationId xmlns:a16="http://schemas.microsoft.com/office/drawing/2014/main" id="{00000000-0008-0000-0100-0000F0020000}"/>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2763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6268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760" name="【児童館】&#10;有形固定資産減価償却率該当値テキスト">
          <a:extLst>
            <a:ext uri="{FF2B5EF4-FFF2-40B4-BE49-F238E27FC236}">
              <a16:creationId xmlns:a16="http://schemas.microsoft.com/office/drawing/2014/main" id="{00000000-0008-0000-0100-0000F8020000}"/>
            </a:ext>
          </a:extLst>
        </xdr:cNvPr>
        <xdr:cNvSpPr txBox="1"/>
      </xdr:nvSpPr>
      <xdr:spPr>
        <a:xfrm>
          <a:off x="16357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36830</xdr:rowOff>
    </xdr:from>
    <xdr:to>
      <xdr:col>81</xdr:col>
      <xdr:colOff>101600</xdr:colOff>
      <xdr:row>83</xdr:row>
      <xdr:rowOff>138430</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5430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87630</xdr:rowOff>
    </xdr:from>
    <xdr:to>
      <xdr:col>85</xdr:col>
      <xdr:colOff>127000</xdr:colOff>
      <xdr:row>83</xdr:row>
      <xdr:rowOff>140970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5481300" y="14317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164464</xdr:rowOff>
    </xdr:from>
    <xdr:to>
      <xdr:col>76</xdr:col>
      <xdr:colOff>165100</xdr:colOff>
      <xdr:row>83</xdr:row>
      <xdr:rowOff>94614</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454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43814</xdr:rowOff>
    </xdr:from>
    <xdr:to>
      <xdr:col>81</xdr:col>
      <xdr:colOff>50800</xdr:colOff>
      <xdr:row>83</xdr:row>
      <xdr:rowOff>87630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4592300" y="142741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365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43814</xdr:rowOff>
    </xdr:from>
    <xdr:to>
      <xdr:col>76</xdr:col>
      <xdr:colOff>114300</xdr:colOff>
      <xdr:row>83</xdr:row>
      <xdr:rowOff>60961</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flipV="1">
          <a:off x="13703300" y="142741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93980</xdr:rowOff>
    </xdr:from>
    <xdr:to>
      <xdr:col>67</xdr:col>
      <xdr:colOff>101600</xdr:colOff>
      <xdr:row>83</xdr:row>
      <xdr:rowOff>24130</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2763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144780</xdr:rowOff>
    </xdr:from>
    <xdr:to>
      <xdr:col>71</xdr:col>
      <xdr:colOff>177800</xdr:colOff>
      <xdr:row>83</xdr:row>
      <xdr:rowOff>60961</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2814300" y="142036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9" name="n_1aveValue【児童館】&#10;有形固定資産減価償却率">
          <a:extLst>
            <a:ext uri="{FF2B5EF4-FFF2-40B4-BE49-F238E27FC236}">
              <a16:creationId xmlns:a16="http://schemas.microsoft.com/office/drawing/2014/main" id="{00000000-0008-0000-0100-000001030000}"/>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770" name="n_2aveValue【児童館】&#10;有形固定資産減価償却率">
          <a:extLst>
            <a:ext uri="{FF2B5EF4-FFF2-40B4-BE49-F238E27FC236}">
              <a16:creationId xmlns:a16="http://schemas.microsoft.com/office/drawing/2014/main" id="{00000000-0008-0000-0100-000002030000}"/>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771" name="n_3aveValue【児童館】&#10;有形固定資産減価償却率">
          <a:extLst>
            <a:ext uri="{FF2B5EF4-FFF2-40B4-BE49-F238E27FC236}">
              <a16:creationId xmlns:a16="http://schemas.microsoft.com/office/drawing/2014/main" id="{00000000-0008-0000-0100-000003030000}"/>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17797</xdr:rowOff>
    </xdr:from>
    <xdr:ext cx="405111" cy="259045"/>
    <xdr:sp macro="" textlink="">
      <xdr:nvSpPr>
        <xdr:cNvPr id="772" name="n_4aveValue【児童館】&#10;有形固定資産減価償却率">
          <a:extLst>
            <a:ext uri="{FF2B5EF4-FFF2-40B4-BE49-F238E27FC236}">
              <a16:creationId xmlns:a16="http://schemas.microsoft.com/office/drawing/2014/main" id="{00000000-0008-0000-0100-000004030000}"/>
            </a:ext>
          </a:extLst>
        </xdr:cNvPr>
        <xdr:cNvSpPr txBox="1"/>
      </xdr:nvSpPr>
      <xdr:spPr>
        <a:xfrm>
          <a:off x="12611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129557</xdr:rowOff>
    </xdr:from>
    <xdr:ext cx="405111" cy="259045"/>
    <xdr:sp macro="" textlink="">
      <xdr:nvSpPr>
        <xdr:cNvPr id="773" name="n_1mainValue【児童館】&#10;有形固定資産減価償却率">
          <a:extLst>
            <a:ext uri="{FF2B5EF4-FFF2-40B4-BE49-F238E27FC236}">
              <a16:creationId xmlns:a16="http://schemas.microsoft.com/office/drawing/2014/main" id="{00000000-0008-0000-0100-000005030000}"/>
            </a:ext>
          </a:extLst>
        </xdr:cNvPr>
        <xdr:cNvSpPr txBox="1"/>
      </xdr:nvSpPr>
      <xdr:spPr>
        <a:xfrm>
          <a:off x="15266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111141</xdr:rowOff>
    </xdr:from>
    <xdr:ext cx="405111" cy="259045"/>
    <xdr:sp macro="" textlink="">
      <xdr:nvSpPr>
        <xdr:cNvPr id="774" name="n_2mainValue【児童館】&#10;有形固定資産減価償却率">
          <a:extLst>
            <a:ext uri="{FF2B5EF4-FFF2-40B4-BE49-F238E27FC236}">
              <a16:creationId xmlns:a16="http://schemas.microsoft.com/office/drawing/2014/main" id="{00000000-0008-0000-0100-000006030000}"/>
            </a:ext>
          </a:extLst>
        </xdr:cNvPr>
        <xdr:cNvSpPr txBox="1"/>
      </xdr:nvSpPr>
      <xdr:spPr>
        <a:xfrm>
          <a:off x="14389744" y="1399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102888</xdr:rowOff>
    </xdr:from>
    <xdr:ext cx="405111" cy="259045"/>
    <xdr:sp macro="" textlink="">
      <xdr:nvSpPr>
        <xdr:cNvPr id="775" name="n_3mainValue【児童館】&#10;有形固定資産減価償却率">
          <a:extLst>
            <a:ext uri="{FF2B5EF4-FFF2-40B4-BE49-F238E27FC236}">
              <a16:creationId xmlns:a16="http://schemas.microsoft.com/office/drawing/2014/main" id="{00000000-0008-0000-0100-000007030000}"/>
            </a:ext>
          </a:extLst>
        </xdr:cNvPr>
        <xdr:cNvSpPr txBox="1"/>
      </xdr:nvSpPr>
      <xdr:spPr>
        <a:xfrm>
          <a:off x="13500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15257</xdr:rowOff>
    </xdr:from>
    <xdr:ext cx="405111" cy="259045"/>
    <xdr:sp macro="" textlink="">
      <xdr:nvSpPr>
        <xdr:cNvPr id="776" name="n_4mainValue【児童館】&#10;有形固定資産減価償却率">
          <a:extLst>
            <a:ext uri="{FF2B5EF4-FFF2-40B4-BE49-F238E27FC236}">
              <a16:creationId xmlns:a16="http://schemas.microsoft.com/office/drawing/2014/main" id="{00000000-0008-0000-0100-000008030000}"/>
            </a:ext>
          </a:extLst>
        </xdr:cNvPr>
        <xdr:cNvSpPr txBox="1"/>
      </xdr:nvSpPr>
      <xdr:spPr>
        <a:xfrm>
          <a:off x="12611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00000000-0008-0000-0100-00002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3" name="【児童館】&#10;一人当たり面積最小値テキスト">
          <a:extLst>
            <a:ext uri="{FF2B5EF4-FFF2-40B4-BE49-F238E27FC236}">
              <a16:creationId xmlns:a16="http://schemas.microsoft.com/office/drawing/2014/main" id="{00000000-0008-0000-0100-00002303000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5" name="【児童館】&#10;一人当たり面積最大値テキスト">
          <a:extLst>
            <a:ext uri="{FF2B5EF4-FFF2-40B4-BE49-F238E27FC236}">
              <a16:creationId xmlns:a16="http://schemas.microsoft.com/office/drawing/2014/main" id="{00000000-0008-0000-0100-00002503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7" name="【児童館】&#10;一人当たり面積平均値テキスト">
          <a:extLst>
            <a:ext uri="{FF2B5EF4-FFF2-40B4-BE49-F238E27FC236}">
              <a16:creationId xmlns:a16="http://schemas.microsoft.com/office/drawing/2014/main" id="{00000000-0008-0000-0100-000027030000}"/>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9" name="フローチャート: 判断 808">
          <a:extLst>
            <a:ext uri="{FF2B5EF4-FFF2-40B4-BE49-F238E27FC236}">
              <a16:creationId xmlns:a16="http://schemas.microsoft.com/office/drawing/2014/main" id="{00000000-0008-0000-0100-00002903000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22110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6548</xdr:rowOff>
    </xdr:from>
    <xdr:ext cx="469744" cy="259045"/>
    <xdr:sp macro="" textlink="">
      <xdr:nvSpPr>
        <xdr:cNvPr id="819" name="【児童館】&#10;一人当たり面積該当値テキスト">
          <a:extLst>
            <a:ext uri="{FF2B5EF4-FFF2-40B4-BE49-F238E27FC236}">
              <a16:creationId xmlns:a16="http://schemas.microsoft.com/office/drawing/2014/main" id="{00000000-0008-0000-0100-000033030000}"/>
            </a:ext>
          </a:extLst>
        </xdr:cNvPr>
        <xdr:cNvSpPr txBox="1"/>
      </xdr:nvSpPr>
      <xdr:spPr>
        <a:xfrm>
          <a:off x="221996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21272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78921</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1323300" y="145868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2038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0434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24" name="楕円 823">
          <a:extLst>
            <a:ext uri="{FF2B5EF4-FFF2-40B4-BE49-F238E27FC236}">
              <a16:creationId xmlns:a16="http://schemas.microsoft.com/office/drawing/2014/main" id="{00000000-0008-0000-0100-000038030000}"/>
            </a:ext>
          </a:extLst>
        </xdr:cNvPr>
        <xdr:cNvSpPr/>
      </xdr:nvSpPr>
      <xdr:spPr>
        <a:xfrm>
          <a:off x="19494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29936</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flipV="1">
          <a:off x="19545300" y="145868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150586</xdr:rowOff>
    </xdr:from>
    <xdr:to>
      <xdr:col>98</xdr:col>
      <xdr:colOff>38100</xdr:colOff>
      <xdr:row>85</xdr:row>
      <xdr:rowOff>80736</xdr:rowOff>
    </xdr:to>
    <xdr:sp macro="" textlink="">
      <xdr:nvSpPr>
        <xdr:cNvPr id="826" name="楕円 825">
          <a:extLst>
            <a:ext uri="{FF2B5EF4-FFF2-40B4-BE49-F238E27FC236}">
              <a16:creationId xmlns:a16="http://schemas.microsoft.com/office/drawing/2014/main" id="{00000000-0008-0000-0100-00003A030000}"/>
            </a:ext>
          </a:extLst>
        </xdr:cNvPr>
        <xdr:cNvSpPr/>
      </xdr:nvSpPr>
      <xdr:spPr>
        <a:xfrm>
          <a:off x="18605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29936</xdr:rowOff>
    </xdr:from>
    <xdr:to>
      <xdr:col>102</xdr:col>
      <xdr:colOff>114300</xdr:colOff>
      <xdr:row>85</xdr:row>
      <xdr:rowOff>29936</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18656300" y="1460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8" name="n_1aveValue【児童館】&#10;一人当たり面積">
          <a:extLst>
            <a:ext uri="{FF2B5EF4-FFF2-40B4-BE49-F238E27FC236}">
              <a16:creationId xmlns:a16="http://schemas.microsoft.com/office/drawing/2014/main" id="{00000000-0008-0000-0100-00003C030000}"/>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9" name="n_2aveValue【児童館】&#10;一人当たり面積">
          <a:extLst>
            <a:ext uri="{FF2B5EF4-FFF2-40B4-BE49-F238E27FC236}">
              <a16:creationId xmlns:a16="http://schemas.microsoft.com/office/drawing/2014/main" id="{00000000-0008-0000-0100-00003D030000}"/>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30" name="n_3aveValue【児童館】&#10;一人当たり面積">
          <a:extLst>
            <a:ext uri="{FF2B5EF4-FFF2-40B4-BE49-F238E27FC236}">
              <a16:creationId xmlns:a16="http://schemas.microsoft.com/office/drawing/2014/main" id="{00000000-0008-0000-0100-00003E03000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31" name="n_4aveValue【児童館】&#10;一人当たり面積">
          <a:extLst>
            <a:ext uri="{FF2B5EF4-FFF2-40B4-BE49-F238E27FC236}">
              <a16:creationId xmlns:a16="http://schemas.microsoft.com/office/drawing/2014/main" id="{00000000-0008-0000-0100-00003F030000}"/>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55534</xdr:rowOff>
    </xdr:from>
    <xdr:ext cx="469744" cy="259045"/>
    <xdr:sp macro="" textlink="">
      <xdr:nvSpPr>
        <xdr:cNvPr id="832" name="n_1mainValue【児童館】&#10;一人当たり面積">
          <a:extLst>
            <a:ext uri="{FF2B5EF4-FFF2-40B4-BE49-F238E27FC236}">
              <a16:creationId xmlns:a16="http://schemas.microsoft.com/office/drawing/2014/main" id="{00000000-0008-0000-0100-000040030000}"/>
            </a:ext>
          </a:extLst>
        </xdr:cNvPr>
        <xdr:cNvSpPr txBox="1"/>
      </xdr:nvSpPr>
      <xdr:spPr>
        <a:xfrm>
          <a:off x="21075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833" name="n_2mainValue【児童館】&#10;一人当たり面積">
          <a:extLst>
            <a:ext uri="{FF2B5EF4-FFF2-40B4-BE49-F238E27FC236}">
              <a16:creationId xmlns:a16="http://schemas.microsoft.com/office/drawing/2014/main" id="{00000000-0008-0000-0100-000041030000}"/>
            </a:ext>
          </a:extLst>
        </xdr:cNvPr>
        <xdr:cNvSpPr txBox="1"/>
      </xdr:nvSpPr>
      <xdr:spPr>
        <a:xfrm>
          <a:off x="20199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71863</xdr:rowOff>
    </xdr:from>
    <xdr:ext cx="469744" cy="259045"/>
    <xdr:sp macro="" textlink="">
      <xdr:nvSpPr>
        <xdr:cNvPr id="834" name="n_3mainValue【児童館】&#10;一人当たり面積">
          <a:extLst>
            <a:ext uri="{FF2B5EF4-FFF2-40B4-BE49-F238E27FC236}">
              <a16:creationId xmlns:a16="http://schemas.microsoft.com/office/drawing/2014/main" id="{00000000-0008-0000-0100-000042030000}"/>
            </a:ext>
          </a:extLst>
        </xdr:cNvPr>
        <xdr:cNvSpPr txBox="1"/>
      </xdr:nvSpPr>
      <xdr:spPr>
        <a:xfrm>
          <a:off x="19310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71863</xdr:rowOff>
    </xdr:from>
    <xdr:ext cx="469744" cy="259045"/>
    <xdr:sp macro="" textlink="">
      <xdr:nvSpPr>
        <xdr:cNvPr id="835" name="n_4mainValue【児童館】&#10;一人当たり面積">
          <a:extLst>
            <a:ext uri="{FF2B5EF4-FFF2-40B4-BE49-F238E27FC236}">
              <a16:creationId xmlns:a16="http://schemas.microsoft.com/office/drawing/2014/main" id="{00000000-0008-0000-0100-000043030000}"/>
            </a:ext>
          </a:extLst>
        </xdr:cNvPr>
        <xdr:cNvSpPr txBox="1"/>
      </xdr:nvSpPr>
      <xdr:spPr>
        <a:xfrm>
          <a:off x="18421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00000000-0008-0000-01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48442</xdr:rowOff>
    </xdr:from>
    <xdr:to>
      <xdr:col>85</xdr:col>
      <xdr:colOff>126364</xdr:colOff>
      <xdr:row>108</xdr:row>
      <xdr:rowOff>85998</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flipV="1">
          <a:off x="16318864" y="17364892"/>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89825</xdr:rowOff>
    </xdr:from>
    <xdr:ext cx="405111" cy="259045"/>
    <xdr:sp macro="" textlink="">
      <xdr:nvSpPr>
        <xdr:cNvPr id="862" name="【公民館】&#10;有形固定資産減価償却率最小値テキスト">
          <a:extLst>
            <a:ext uri="{FF2B5EF4-FFF2-40B4-BE49-F238E27FC236}">
              <a16:creationId xmlns:a16="http://schemas.microsoft.com/office/drawing/2014/main" id="{00000000-0008-0000-0100-00005E030000}"/>
            </a:ext>
          </a:extLst>
        </xdr:cNvPr>
        <xdr:cNvSpPr txBox="1"/>
      </xdr:nvSpPr>
      <xdr:spPr>
        <a:xfrm>
          <a:off x="16357600" y="1860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85998</xdr:rowOff>
    </xdr:from>
    <xdr:to>
      <xdr:col>86</xdr:col>
      <xdr:colOff>25400</xdr:colOff>
      <xdr:row>108</xdr:row>
      <xdr:rowOff>85998</xdr:rowOff>
    </xdr:to>
    <xdr:cxnSp macro="">
      <xdr:nvCxnSpPr>
        <xdr:cNvPr id="863" name="直線コネクタ 862">
          <a:extLst>
            <a:ext uri="{FF2B5EF4-FFF2-40B4-BE49-F238E27FC236}">
              <a16:creationId xmlns:a16="http://schemas.microsoft.com/office/drawing/2014/main" id="{00000000-0008-0000-0100-00005F030000}"/>
            </a:ext>
          </a:extLst>
        </xdr:cNvPr>
        <xdr:cNvCxnSpPr/>
      </xdr:nvCxnSpPr>
      <xdr:spPr>
        <a:xfrm>
          <a:off x="16230600" y="1860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166569</xdr:rowOff>
    </xdr:from>
    <xdr:ext cx="405111" cy="259045"/>
    <xdr:sp macro="" textlink="">
      <xdr:nvSpPr>
        <xdr:cNvPr id="864" name="【公民館】&#10;有形固定資産減価償却率最大値テキスト">
          <a:extLst>
            <a:ext uri="{FF2B5EF4-FFF2-40B4-BE49-F238E27FC236}">
              <a16:creationId xmlns:a16="http://schemas.microsoft.com/office/drawing/2014/main" id="{00000000-0008-0000-0100-000060030000}"/>
            </a:ext>
          </a:extLst>
        </xdr:cNvPr>
        <xdr:cNvSpPr txBox="1"/>
      </xdr:nvSpPr>
      <xdr:spPr>
        <a:xfrm>
          <a:off x="16357600" y="1714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48442</xdr:rowOff>
    </xdr:from>
    <xdr:to>
      <xdr:col>86</xdr:col>
      <xdr:colOff>25400</xdr:colOff>
      <xdr:row>101</xdr:row>
      <xdr:rowOff>48442</xdr:rowOff>
    </xdr:to>
    <xdr:cxnSp macro="">
      <xdr:nvCxnSpPr>
        <xdr:cNvPr id="865" name="直線コネクタ 864">
          <a:extLst>
            <a:ext uri="{FF2B5EF4-FFF2-40B4-BE49-F238E27FC236}">
              <a16:creationId xmlns:a16="http://schemas.microsoft.com/office/drawing/2014/main" id="{00000000-0008-0000-0100-000061030000}"/>
            </a:ext>
          </a:extLst>
        </xdr:cNvPr>
        <xdr:cNvCxnSpPr/>
      </xdr:nvCxnSpPr>
      <xdr:spPr>
        <a:xfrm>
          <a:off x="16230600" y="17364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47914</xdr:rowOff>
    </xdr:from>
    <xdr:ext cx="405111" cy="259045"/>
    <xdr:sp macro="" textlink="">
      <xdr:nvSpPr>
        <xdr:cNvPr id="866" name="【公民館】&#10;有形固定資産減価償却率平均値テキスト">
          <a:extLst>
            <a:ext uri="{FF2B5EF4-FFF2-40B4-BE49-F238E27FC236}">
              <a16:creationId xmlns:a16="http://schemas.microsoft.com/office/drawing/2014/main" id="{00000000-0008-0000-0100-000062030000}"/>
            </a:ext>
          </a:extLst>
        </xdr:cNvPr>
        <xdr:cNvSpPr txBox="1"/>
      </xdr:nvSpPr>
      <xdr:spPr>
        <a:xfrm>
          <a:off x="16357600" y="1805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69487</xdr:rowOff>
    </xdr:from>
    <xdr:to>
      <xdr:col>85</xdr:col>
      <xdr:colOff>177800</xdr:colOff>
      <xdr:row>105</xdr:row>
      <xdr:rowOff>171087</xdr:rowOff>
    </xdr:to>
    <xdr:sp macro="" textlink="">
      <xdr:nvSpPr>
        <xdr:cNvPr id="867" name="フローチャート: 判断 866">
          <a:extLst>
            <a:ext uri="{FF2B5EF4-FFF2-40B4-BE49-F238E27FC236}">
              <a16:creationId xmlns:a16="http://schemas.microsoft.com/office/drawing/2014/main" id="{00000000-0008-0000-0100-000063030000}"/>
            </a:ext>
          </a:extLst>
        </xdr:cNvPr>
        <xdr:cNvSpPr/>
      </xdr:nvSpPr>
      <xdr:spPr>
        <a:xfrm>
          <a:off x="16268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51526</xdr:rowOff>
    </xdr:from>
    <xdr:to>
      <xdr:col>81</xdr:col>
      <xdr:colOff>101600</xdr:colOff>
      <xdr:row>105</xdr:row>
      <xdr:rowOff>153126</xdr:rowOff>
    </xdr:to>
    <xdr:sp macro="" textlink="">
      <xdr:nvSpPr>
        <xdr:cNvPr id="868" name="フローチャート: 判断 867">
          <a:extLst>
            <a:ext uri="{FF2B5EF4-FFF2-40B4-BE49-F238E27FC236}">
              <a16:creationId xmlns:a16="http://schemas.microsoft.com/office/drawing/2014/main" id="{00000000-0008-0000-0100-000064030000}"/>
            </a:ext>
          </a:extLst>
        </xdr:cNvPr>
        <xdr:cNvSpPr/>
      </xdr:nvSpPr>
      <xdr:spPr>
        <a:xfrm>
          <a:off x="15430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869" name="フローチャート: 判断 868">
          <a:extLst>
            <a:ext uri="{FF2B5EF4-FFF2-40B4-BE49-F238E27FC236}">
              <a16:creationId xmlns:a16="http://schemas.microsoft.com/office/drawing/2014/main" id="{00000000-0008-0000-0100-000065030000}"/>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165826</xdr:rowOff>
    </xdr:from>
    <xdr:to>
      <xdr:col>72</xdr:col>
      <xdr:colOff>38100</xdr:colOff>
      <xdr:row>105</xdr:row>
      <xdr:rowOff>95976</xdr:rowOff>
    </xdr:to>
    <xdr:sp macro="" textlink="">
      <xdr:nvSpPr>
        <xdr:cNvPr id="870" name="フローチャート: 判断 869">
          <a:extLst>
            <a:ext uri="{FF2B5EF4-FFF2-40B4-BE49-F238E27FC236}">
              <a16:creationId xmlns:a16="http://schemas.microsoft.com/office/drawing/2014/main" id="{00000000-0008-0000-0100-000066030000}"/>
            </a:ext>
          </a:extLst>
        </xdr:cNvPr>
        <xdr:cNvSpPr/>
      </xdr:nvSpPr>
      <xdr:spPr>
        <a:xfrm>
          <a:off x="13652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xdr:rowOff>
    </xdr:from>
    <xdr:to>
      <xdr:col>67</xdr:col>
      <xdr:colOff>101600</xdr:colOff>
      <xdr:row>105</xdr:row>
      <xdr:rowOff>102507</xdr:rowOff>
    </xdr:to>
    <xdr:sp macro="" textlink="">
      <xdr:nvSpPr>
        <xdr:cNvPr id="871" name="フローチャート: 判断 870">
          <a:extLst>
            <a:ext uri="{FF2B5EF4-FFF2-40B4-BE49-F238E27FC236}">
              <a16:creationId xmlns:a16="http://schemas.microsoft.com/office/drawing/2014/main" id="{00000000-0008-0000-0100-000067030000}"/>
            </a:ext>
          </a:extLst>
        </xdr:cNvPr>
        <xdr:cNvSpPr/>
      </xdr:nvSpPr>
      <xdr:spPr>
        <a:xfrm>
          <a:off x="12763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1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87449</xdr:rowOff>
    </xdr:from>
    <xdr:to>
      <xdr:col>85</xdr:col>
      <xdr:colOff>177800</xdr:colOff>
      <xdr:row>102</xdr:row>
      <xdr:rowOff>17599</xdr:rowOff>
    </xdr:to>
    <xdr:sp macro="" textlink="">
      <xdr:nvSpPr>
        <xdr:cNvPr id="877" name="楕円 876">
          <a:extLst>
            <a:ext uri="{FF2B5EF4-FFF2-40B4-BE49-F238E27FC236}">
              <a16:creationId xmlns:a16="http://schemas.microsoft.com/office/drawing/2014/main" id="{00000000-0008-0000-0100-00006D030000}"/>
            </a:ext>
          </a:extLst>
        </xdr:cNvPr>
        <xdr:cNvSpPr/>
      </xdr:nvSpPr>
      <xdr:spPr>
        <a:xfrm>
          <a:off x="162687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2376</xdr:rowOff>
    </xdr:from>
    <xdr:ext cx="405111" cy="259045"/>
    <xdr:sp macro="" textlink="">
      <xdr:nvSpPr>
        <xdr:cNvPr id="878" name="【公民館】&#10;有形固定資産減価償却率該当値テキスト">
          <a:extLst>
            <a:ext uri="{FF2B5EF4-FFF2-40B4-BE49-F238E27FC236}">
              <a16:creationId xmlns:a16="http://schemas.microsoft.com/office/drawing/2014/main" id="{00000000-0008-0000-0100-00006E030000}"/>
            </a:ext>
          </a:extLst>
        </xdr:cNvPr>
        <xdr:cNvSpPr txBox="1"/>
      </xdr:nvSpPr>
      <xdr:spPr>
        <a:xfrm>
          <a:off x="16357600" y="17318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51526</xdr:rowOff>
    </xdr:from>
    <xdr:to>
      <xdr:col>81</xdr:col>
      <xdr:colOff>101600</xdr:colOff>
      <xdr:row>101</xdr:row>
      <xdr:rowOff>153126</xdr:rowOff>
    </xdr:to>
    <xdr:sp macro="" textlink="">
      <xdr:nvSpPr>
        <xdr:cNvPr id="879" name="楕円 878">
          <a:extLst>
            <a:ext uri="{FF2B5EF4-FFF2-40B4-BE49-F238E27FC236}">
              <a16:creationId xmlns:a16="http://schemas.microsoft.com/office/drawing/2014/main" id="{00000000-0008-0000-0100-00006F030000}"/>
            </a:ext>
          </a:extLst>
        </xdr:cNvPr>
        <xdr:cNvSpPr/>
      </xdr:nvSpPr>
      <xdr:spPr>
        <a:xfrm>
          <a:off x="15430500" y="17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102326</xdr:rowOff>
    </xdr:from>
    <xdr:to>
      <xdr:col>85</xdr:col>
      <xdr:colOff>127000</xdr:colOff>
      <xdr:row>101</xdr:row>
      <xdr:rowOff>138249</xdr:rowOff>
    </xdr:to>
    <xdr:cxnSp macro="">
      <xdr:nvCxnSpPr>
        <xdr:cNvPr id="880" name="直線コネクタ 879">
          <a:extLst>
            <a:ext uri="{FF2B5EF4-FFF2-40B4-BE49-F238E27FC236}">
              <a16:creationId xmlns:a16="http://schemas.microsoft.com/office/drawing/2014/main" id="{00000000-0008-0000-0100-000070030000}"/>
            </a:ext>
          </a:extLst>
        </xdr:cNvPr>
        <xdr:cNvCxnSpPr/>
      </xdr:nvCxnSpPr>
      <xdr:spPr>
        <a:xfrm>
          <a:off x="15481300" y="174187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12337</xdr:rowOff>
    </xdr:from>
    <xdr:to>
      <xdr:col>76</xdr:col>
      <xdr:colOff>165100</xdr:colOff>
      <xdr:row>101</xdr:row>
      <xdr:rowOff>113937</xdr:rowOff>
    </xdr:to>
    <xdr:sp macro="" textlink="">
      <xdr:nvSpPr>
        <xdr:cNvPr id="881" name="楕円 880">
          <a:extLst>
            <a:ext uri="{FF2B5EF4-FFF2-40B4-BE49-F238E27FC236}">
              <a16:creationId xmlns:a16="http://schemas.microsoft.com/office/drawing/2014/main" id="{00000000-0008-0000-0100-000071030000}"/>
            </a:ext>
          </a:extLst>
        </xdr:cNvPr>
        <xdr:cNvSpPr/>
      </xdr:nvSpPr>
      <xdr:spPr>
        <a:xfrm>
          <a:off x="14541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63137</xdr:rowOff>
    </xdr:from>
    <xdr:to>
      <xdr:col>81</xdr:col>
      <xdr:colOff>50800</xdr:colOff>
      <xdr:row>101</xdr:row>
      <xdr:rowOff>102326</xdr:rowOff>
    </xdr:to>
    <xdr:cxnSp macro="">
      <xdr:nvCxnSpPr>
        <xdr:cNvPr id="882" name="直線コネクタ 881">
          <a:extLst>
            <a:ext uri="{FF2B5EF4-FFF2-40B4-BE49-F238E27FC236}">
              <a16:creationId xmlns:a16="http://schemas.microsoft.com/office/drawing/2014/main" id="{00000000-0008-0000-0100-000072030000}"/>
            </a:ext>
          </a:extLst>
        </xdr:cNvPr>
        <xdr:cNvCxnSpPr/>
      </xdr:nvCxnSpPr>
      <xdr:spPr>
        <a:xfrm>
          <a:off x="14592300" y="173795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144599</xdr:rowOff>
    </xdr:from>
    <xdr:to>
      <xdr:col>72</xdr:col>
      <xdr:colOff>38100</xdr:colOff>
      <xdr:row>101</xdr:row>
      <xdr:rowOff>74749</xdr:rowOff>
    </xdr:to>
    <xdr:sp macro="" textlink="">
      <xdr:nvSpPr>
        <xdr:cNvPr id="883" name="楕円 882">
          <a:extLst>
            <a:ext uri="{FF2B5EF4-FFF2-40B4-BE49-F238E27FC236}">
              <a16:creationId xmlns:a16="http://schemas.microsoft.com/office/drawing/2014/main" id="{00000000-0008-0000-0100-000073030000}"/>
            </a:ext>
          </a:extLst>
        </xdr:cNvPr>
        <xdr:cNvSpPr/>
      </xdr:nvSpPr>
      <xdr:spPr>
        <a:xfrm>
          <a:off x="13652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23949</xdr:rowOff>
    </xdr:from>
    <xdr:to>
      <xdr:col>76</xdr:col>
      <xdr:colOff>114300</xdr:colOff>
      <xdr:row>101</xdr:row>
      <xdr:rowOff>63137</xdr:rowOff>
    </xdr:to>
    <xdr:cxnSp macro="">
      <xdr:nvCxnSpPr>
        <xdr:cNvPr id="884" name="直線コネクタ 883">
          <a:extLst>
            <a:ext uri="{FF2B5EF4-FFF2-40B4-BE49-F238E27FC236}">
              <a16:creationId xmlns:a16="http://schemas.microsoft.com/office/drawing/2014/main" id="{00000000-0008-0000-0100-000074030000}"/>
            </a:ext>
          </a:extLst>
        </xdr:cNvPr>
        <xdr:cNvCxnSpPr/>
      </xdr:nvCxnSpPr>
      <xdr:spPr>
        <a:xfrm>
          <a:off x="13703300" y="173403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98879</xdr:rowOff>
    </xdr:from>
    <xdr:to>
      <xdr:col>67</xdr:col>
      <xdr:colOff>101600</xdr:colOff>
      <xdr:row>101</xdr:row>
      <xdr:rowOff>29029</xdr:rowOff>
    </xdr:to>
    <xdr:sp macro="" textlink="">
      <xdr:nvSpPr>
        <xdr:cNvPr id="885" name="楕円 884">
          <a:extLst>
            <a:ext uri="{FF2B5EF4-FFF2-40B4-BE49-F238E27FC236}">
              <a16:creationId xmlns:a16="http://schemas.microsoft.com/office/drawing/2014/main" id="{00000000-0008-0000-0100-000075030000}"/>
            </a:ext>
          </a:extLst>
        </xdr:cNvPr>
        <xdr:cNvSpPr/>
      </xdr:nvSpPr>
      <xdr:spPr>
        <a:xfrm>
          <a:off x="1276350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149679</xdr:rowOff>
    </xdr:from>
    <xdr:to>
      <xdr:col>71</xdr:col>
      <xdr:colOff>177800</xdr:colOff>
      <xdr:row>101</xdr:row>
      <xdr:rowOff>23949</xdr:rowOff>
    </xdr:to>
    <xdr:cxnSp macro="">
      <xdr:nvCxnSpPr>
        <xdr:cNvPr id="886" name="直線コネクタ 885">
          <a:extLst>
            <a:ext uri="{FF2B5EF4-FFF2-40B4-BE49-F238E27FC236}">
              <a16:creationId xmlns:a16="http://schemas.microsoft.com/office/drawing/2014/main" id="{00000000-0008-0000-0100-000076030000}"/>
            </a:ext>
          </a:extLst>
        </xdr:cNvPr>
        <xdr:cNvCxnSpPr/>
      </xdr:nvCxnSpPr>
      <xdr:spPr>
        <a:xfrm>
          <a:off x="12814300" y="1729467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144253</xdr:rowOff>
    </xdr:from>
    <xdr:ext cx="405111" cy="259045"/>
    <xdr:sp macro="" textlink="">
      <xdr:nvSpPr>
        <xdr:cNvPr id="887" name="n_1aveValue【公民館】&#10;有形固定資産減価償却率">
          <a:extLst>
            <a:ext uri="{FF2B5EF4-FFF2-40B4-BE49-F238E27FC236}">
              <a16:creationId xmlns:a16="http://schemas.microsoft.com/office/drawing/2014/main" id="{00000000-0008-0000-0100-000077030000}"/>
            </a:ext>
          </a:extLst>
        </xdr:cNvPr>
        <xdr:cNvSpPr txBox="1"/>
      </xdr:nvSpPr>
      <xdr:spPr>
        <a:xfrm>
          <a:off x="15266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888" name="n_2aveValue【公民館】&#10;有形固定資産減価償却率">
          <a:extLst>
            <a:ext uri="{FF2B5EF4-FFF2-40B4-BE49-F238E27FC236}">
              <a16:creationId xmlns:a16="http://schemas.microsoft.com/office/drawing/2014/main" id="{00000000-0008-0000-0100-000078030000}"/>
            </a:ext>
          </a:extLst>
        </xdr:cNvPr>
        <xdr:cNvSpPr txBox="1"/>
      </xdr:nvSpPr>
      <xdr:spPr>
        <a:xfrm>
          <a:off x="14389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87103</xdr:rowOff>
    </xdr:from>
    <xdr:ext cx="405111" cy="259045"/>
    <xdr:sp macro="" textlink="">
      <xdr:nvSpPr>
        <xdr:cNvPr id="889" name="n_3aveValue【公民館】&#10;有形固定資産減価償却率">
          <a:extLst>
            <a:ext uri="{FF2B5EF4-FFF2-40B4-BE49-F238E27FC236}">
              <a16:creationId xmlns:a16="http://schemas.microsoft.com/office/drawing/2014/main" id="{00000000-0008-0000-0100-000079030000}"/>
            </a:ext>
          </a:extLst>
        </xdr:cNvPr>
        <xdr:cNvSpPr txBox="1"/>
      </xdr:nvSpPr>
      <xdr:spPr>
        <a:xfrm>
          <a:off x="13500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93634</xdr:rowOff>
    </xdr:from>
    <xdr:ext cx="405111" cy="259045"/>
    <xdr:sp macro="" textlink="">
      <xdr:nvSpPr>
        <xdr:cNvPr id="890" name="n_4aveValue【公民館】&#10;有形固定資産減価償却率">
          <a:extLst>
            <a:ext uri="{FF2B5EF4-FFF2-40B4-BE49-F238E27FC236}">
              <a16:creationId xmlns:a16="http://schemas.microsoft.com/office/drawing/2014/main" id="{00000000-0008-0000-0100-00007A030000}"/>
            </a:ext>
          </a:extLst>
        </xdr:cNvPr>
        <xdr:cNvSpPr txBox="1"/>
      </xdr:nvSpPr>
      <xdr:spPr>
        <a:xfrm>
          <a:off x="12611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169653</xdr:rowOff>
    </xdr:from>
    <xdr:ext cx="405111" cy="259045"/>
    <xdr:sp macro="" textlink="">
      <xdr:nvSpPr>
        <xdr:cNvPr id="891" name="n_1mainValue【公民館】&#10;有形固定資産減価償却率">
          <a:extLst>
            <a:ext uri="{FF2B5EF4-FFF2-40B4-BE49-F238E27FC236}">
              <a16:creationId xmlns:a16="http://schemas.microsoft.com/office/drawing/2014/main" id="{00000000-0008-0000-0100-00007B030000}"/>
            </a:ext>
          </a:extLst>
        </xdr:cNvPr>
        <xdr:cNvSpPr txBox="1"/>
      </xdr:nvSpPr>
      <xdr:spPr>
        <a:xfrm>
          <a:off x="15266044" y="1714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130464</xdr:rowOff>
    </xdr:from>
    <xdr:ext cx="405111" cy="259045"/>
    <xdr:sp macro="" textlink="">
      <xdr:nvSpPr>
        <xdr:cNvPr id="892" name="n_2mainValue【公民館】&#10;有形固定資産減価償却率">
          <a:extLst>
            <a:ext uri="{FF2B5EF4-FFF2-40B4-BE49-F238E27FC236}">
              <a16:creationId xmlns:a16="http://schemas.microsoft.com/office/drawing/2014/main" id="{00000000-0008-0000-0100-00007C030000}"/>
            </a:ext>
          </a:extLst>
        </xdr:cNvPr>
        <xdr:cNvSpPr txBox="1"/>
      </xdr:nvSpPr>
      <xdr:spPr>
        <a:xfrm>
          <a:off x="143897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91276</xdr:rowOff>
    </xdr:from>
    <xdr:ext cx="405111" cy="259045"/>
    <xdr:sp macro="" textlink="">
      <xdr:nvSpPr>
        <xdr:cNvPr id="893" name="n_3mainValue【公民館】&#10;有形固定資産減価償却率">
          <a:extLst>
            <a:ext uri="{FF2B5EF4-FFF2-40B4-BE49-F238E27FC236}">
              <a16:creationId xmlns:a16="http://schemas.microsoft.com/office/drawing/2014/main" id="{00000000-0008-0000-0100-00007D030000}"/>
            </a:ext>
          </a:extLst>
        </xdr:cNvPr>
        <xdr:cNvSpPr txBox="1"/>
      </xdr:nvSpPr>
      <xdr:spPr>
        <a:xfrm>
          <a:off x="135007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45556</xdr:rowOff>
    </xdr:from>
    <xdr:ext cx="405111" cy="259045"/>
    <xdr:sp macro="" textlink="">
      <xdr:nvSpPr>
        <xdr:cNvPr id="894" name="n_4mainValue【公民館】&#10;有形固定資産減価償却率">
          <a:extLst>
            <a:ext uri="{FF2B5EF4-FFF2-40B4-BE49-F238E27FC236}">
              <a16:creationId xmlns:a16="http://schemas.microsoft.com/office/drawing/2014/main" id="{00000000-0008-0000-0100-00007E030000}"/>
            </a:ext>
          </a:extLst>
        </xdr:cNvPr>
        <xdr:cNvSpPr txBox="1"/>
      </xdr:nvSpPr>
      <xdr:spPr>
        <a:xfrm>
          <a:off x="12611744" y="1701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1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1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1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1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1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a:extLst>
            <a:ext uri="{FF2B5EF4-FFF2-40B4-BE49-F238E27FC236}">
              <a16:creationId xmlns:a16="http://schemas.microsoft.com/office/drawing/2014/main" id="{00000000-0008-0000-0100-00008C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a:extLst>
            <a:ext uri="{FF2B5EF4-FFF2-40B4-BE49-F238E27FC236}">
              <a16:creationId xmlns:a16="http://schemas.microsoft.com/office/drawing/2014/main" id="{00000000-0008-0000-0100-00008D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a:extLst>
            <a:ext uri="{FF2B5EF4-FFF2-40B4-BE49-F238E27FC236}">
              <a16:creationId xmlns:a16="http://schemas.microsoft.com/office/drawing/2014/main" id="{00000000-0008-0000-0100-00008E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100-000090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00000000-0008-0000-0100-00009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100-00009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00000000-0008-0000-0100-00009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6" name="直線コネクタ 915">
          <a:extLst>
            <a:ext uri="{FF2B5EF4-FFF2-40B4-BE49-F238E27FC236}">
              <a16:creationId xmlns:a16="http://schemas.microsoft.com/office/drawing/2014/main" id="{00000000-0008-0000-0100-000094030000}"/>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7" name="【公民館】&#10;一人当たり面積最小値テキスト">
          <a:extLst>
            <a:ext uri="{FF2B5EF4-FFF2-40B4-BE49-F238E27FC236}">
              <a16:creationId xmlns:a16="http://schemas.microsoft.com/office/drawing/2014/main" id="{00000000-0008-0000-0100-00009503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8" name="直線コネクタ 917">
          <a:extLst>
            <a:ext uri="{FF2B5EF4-FFF2-40B4-BE49-F238E27FC236}">
              <a16:creationId xmlns:a16="http://schemas.microsoft.com/office/drawing/2014/main" id="{00000000-0008-0000-0100-00009603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9" name="【公民館】&#10;一人当たり面積最大値テキスト">
          <a:extLst>
            <a:ext uri="{FF2B5EF4-FFF2-40B4-BE49-F238E27FC236}">
              <a16:creationId xmlns:a16="http://schemas.microsoft.com/office/drawing/2014/main" id="{00000000-0008-0000-0100-000097030000}"/>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20" name="直線コネクタ 919">
          <a:extLst>
            <a:ext uri="{FF2B5EF4-FFF2-40B4-BE49-F238E27FC236}">
              <a16:creationId xmlns:a16="http://schemas.microsoft.com/office/drawing/2014/main" id="{00000000-0008-0000-0100-000098030000}"/>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21" name="【公民館】&#10;一人当たり面積平均値テキスト">
          <a:extLst>
            <a:ext uri="{FF2B5EF4-FFF2-40B4-BE49-F238E27FC236}">
              <a16:creationId xmlns:a16="http://schemas.microsoft.com/office/drawing/2014/main" id="{00000000-0008-0000-0100-000099030000}"/>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22" name="フローチャート: 判断 921">
          <a:extLst>
            <a:ext uri="{FF2B5EF4-FFF2-40B4-BE49-F238E27FC236}">
              <a16:creationId xmlns:a16="http://schemas.microsoft.com/office/drawing/2014/main" id="{00000000-0008-0000-0100-00009A03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3" name="フローチャート: 判断 922">
          <a:extLst>
            <a:ext uri="{FF2B5EF4-FFF2-40B4-BE49-F238E27FC236}">
              <a16:creationId xmlns:a16="http://schemas.microsoft.com/office/drawing/2014/main" id="{00000000-0008-0000-0100-00009B030000}"/>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4" name="フローチャート: 判断 923">
          <a:extLst>
            <a:ext uri="{FF2B5EF4-FFF2-40B4-BE49-F238E27FC236}">
              <a16:creationId xmlns:a16="http://schemas.microsoft.com/office/drawing/2014/main" id="{00000000-0008-0000-0100-00009C030000}"/>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25" name="フローチャート: 判断 924">
          <a:extLst>
            <a:ext uri="{FF2B5EF4-FFF2-40B4-BE49-F238E27FC236}">
              <a16:creationId xmlns:a16="http://schemas.microsoft.com/office/drawing/2014/main" id="{00000000-0008-0000-0100-00009D030000}"/>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26" name="フローチャート: 判断 925">
          <a:extLst>
            <a:ext uri="{FF2B5EF4-FFF2-40B4-BE49-F238E27FC236}">
              <a16:creationId xmlns:a16="http://schemas.microsoft.com/office/drawing/2014/main" id="{00000000-0008-0000-0100-00009E030000}"/>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100-0000A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100-0000A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100-0000A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100-0000A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32" name="楕円 931">
          <a:extLst>
            <a:ext uri="{FF2B5EF4-FFF2-40B4-BE49-F238E27FC236}">
              <a16:creationId xmlns:a16="http://schemas.microsoft.com/office/drawing/2014/main" id="{00000000-0008-0000-0100-0000A4030000}"/>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2557</xdr:rowOff>
    </xdr:from>
    <xdr:ext cx="469744" cy="259045"/>
    <xdr:sp macro="" textlink="">
      <xdr:nvSpPr>
        <xdr:cNvPr id="933" name="【公民館】&#10;一人当たり面積該当値テキスト">
          <a:extLst>
            <a:ext uri="{FF2B5EF4-FFF2-40B4-BE49-F238E27FC236}">
              <a16:creationId xmlns:a16="http://schemas.microsoft.com/office/drawing/2014/main" id="{00000000-0008-0000-0100-0000A5030000}"/>
            </a:ext>
          </a:extLst>
        </xdr:cNvPr>
        <xdr:cNvSpPr txBox="1"/>
      </xdr:nvSpPr>
      <xdr:spPr>
        <a:xfrm>
          <a:off x="22199600"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157987</xdr:rowOff>
    </xdr:from>
    <xdr:to>
      <xdr:col>112</xdr:col>
      <xdr:colOff>38100</xdr:colOff>
      <xdr:row>106</xdr:row>
      <xdr:rowOff>88137</xdr:rowOff>
    </xdr:to>
    <xdr:sp macro="" textlink="">
      <xdr:nvSpPr>
        <xdr:cNvPr id="934" name="楕円 933">
          <a:extLst>
            <a:ext uri="{FF2B5EF4-FFF2-40B4-BE49-F238E27FC236}">
              <a16:creationId xmlns:a16="http://schemas.microsoft.com/office/drawing/2014/main" id="{00000000-0008-0000-0100-0000A6030000}"/>
            </a:ext>
          </a:extLst>
        </xdr:cNvPr>
        <xdr:cNvSpPr/>
      </xdr:nvSpPr>
      <xdr:spPr>
        <a:xfrm>
          <a:off x="21272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37337</xdr:rowOff>
    </xdr:to>
    <xdr:cxnSp macro="">
      <xdr:nvCxnSpPr>
        <xdr:cNvPr id="935" name="直線コネクタ 934">
          <a:extLst>
            <a:ext uri="{FF2B5EF4-FFF2-40B4-BE49-F238E27FC236}">
              <a16:creationId xmlns:a16="http://schemas.microsoft.com/office/drawing/2014/main" id="{00000000-0008-0000-0100-0000A7030000}"/>
            </a:ext>
          </a:extLst>
        </xdr:cNvPr>
        <xdr:cNvCxnSpPr/>
      </xdr:nvCxnSpPr>
      <xdr:spPr>
        <a:xfrm flipV="1">
          <a:off x="21323300" y="1820418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164846</xdr:rowOff>
    </xdr:from>
    <xdr:to>
      <xdr:col>107</xdr:col>
      <xdr:colOff>101600</xdr:colOff>
      <xdr:row>106</xdr:row>
      <xdr:rowOff>94996</xdr:rowOff>
    </xdr:to>
    <xdr:sp macro="" textlink="">
      <xdr:nvSpPr>
        <xdr:cNvPr id="936" name="楕円 935">
          <a:extLst>
            <a:ext uri="{FF2B5EF4-FFF2-40B4-BE49-F238E27FC236}">
              <a16:creationId xmlns:a16="http://schemas.microsoft.com/office/drawing/2014/main" id="{00000000-0008-0000-0100-0000A8030000}"/>
            </a:ext>
          </a:extLst>
        </xdr:cNvPr>
        <xdr:cNvSpPr/>
      </xdr:nvSpPr>
      <xdr:spPr>
        <a:xfrm>
          <a:off x="20383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37337</xdr:rowOff>
    </xdr:from>
    <xdr:to>
      <xdr:col>111</xdr:col>
      <xdr:colOff>177800</xdr:colOff>
      <xdr:row>106</xdr:row>
      <xdr:rowOff>44196</xdr:rowOff>
    </xdr:to>
    <xdr:cxnSp macro="">
      <xdr:nvCxnSpPr>
        <xdr:cNvPr id="937" name="直線コネクタ 936">
          <a:extLst>
            <a:ext uri="{FF2B5EF4-FFF2-40B4-BE49-F238E27FC236}">
              <a16:creationId xmlns:a16="http://schemas.microsoft.com/office/drawing/2014/main" id="{00000000-0008-0000-0100-0000A9030000}"/>
            </a:ext>
          </a:extLst>
        </xdr:cNvPr>
        <xdr:cNvCxnSpPr/>
      </xdr:nvCxnSpPr>
      <xdr:spPr>
        <a:xfrm flipV="1">
          <a:off x="20434300" y="182110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xdr:rowOff>
    </xdr:from>
    <xdr:to>
      <xdr:col>102</xdr:col>
      <xdr:colOff>165100</xdr:colOff>
      <xdr:row>106</xdr:row>
      <xdr:rowOff>101854</xdr:rowOff>
    </xdr:to>
    <xdr:sp macro="" textlink="">
      <xdr:nvSpPr>
        <xdr:cNvPr id="938" name="楕円 937">
          <a:extLst>
            <a:ext uri="{FF2B5EF4-FFF2-40B4-BE49-F238E27FC236}">
              <a16:creationId xmlns:a16="http://schemas.microsoft.com/office/drawing/2014/main" id="{00000000-0008-0000-0100-0000AA030000}"/>
            </a:ext>
          </a:extLst>
        </xdr:cNvPr>
        <xdr:cNvSpPr/>
      </xdr:nvSpPr>
      <xdr:spPr>
        <a:xfrm>
          <a:off x="19494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44196</xdr:rowOff>
    </xdr:from>
    <xdr:to>
      <xdr:col>107</xdr:col>
      <xdr:colOff>50800</xdr:colOff>
      <xdr:row>106</xdr:row>
      <xdr:rowOff>51054</xdr:rowOff>
    </xdr:to>
    <xdr:cxnSp macro="">
      <xdr:nvCxnSpPr>
        <xdr:cNvPr id="939" name="直線コネクタ 938">
          <a:extLst>
            <a:ext uri="{FF2B5EF4-FFF2-40B4-BE49-F238E27FC236}">
              <a16:creationId xmlns:a16="http://schemas.microsoft.com/office/drawing/2014/main" id="{00000000-0008-0000-0100-0000AB030000}"/>
            </a:ext>
          </a:extLst>
        </xdr:cNvPr>
        <xdr:cNvCxnSpPr/>
      </xdr:nvCxnSpPr>
      <xdr:spPr>
        <a:xfrm flipV="1">
          <a:off x="19545300" y="182178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40" name="楕円 939">
          <a:extLst>
            <a:ext uri="{FF2B5EF4-FFF2-40B4-BE49-F238E27FC236}">
              <a16:creationId xmlns:a16="http://schemas.microsoft.com/office/drawing/2014/main" id="{00000000-0008-0000-0100-0000AC030000}"/>
            </a:ext>
          </a:extLst>
        </xdr:cNvPr>
        <xdr:cNvSpPr/>
      </xdr:nvSpPr>
      <xdr:spPr>
        <a:xfrm>
          <a:off x="18605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51054</xdr:rowOff>
    </xdr:from>
    <xdr:to>
      <xdr:col>102</xdr:col>
      <xdr:colOff>114300</xdr:colOff>
      <xdr:row>106</xdr:row>
      <xdr:rowOff>64770</xdr:rowOff>
    </xdr:to>
    <xdr:cxnSp macro="">
      <xdr:nvCxnSpPr>
        <xdr:cNvPr id="941" name="直線コネクタ 940">
          <a:extLst>
            <a:ext uri="{FF2B5EF4-FFF2-40B4-BE49-F238E27FC236}">
              <a16:creationId xmlns:a16="http://schemas.microsoft.com/office/drawing/2014/main" id="{00000000-0008-0000-0100-0000AD030000}"/>
            </a:ext>
          </a:extLst>
        </xdr:cNvPr>
        <xdr:cNvCxnSpPr/>
      </xdr:nvCxnSpPr>
      <xdr:spPr>
        <a:xfrm flipV="1">
          <a:off x="18656300" y="182247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942" name="n_1aveValue【公民館】&#10;一人当たり面積">
          <a:extLst>
            <a:ext uri="{FF2B5EF4-FFF2-40B4-BE49-F238E27FC236}">
              <a16:creationId xmlns:a16="http://schemas.microsoft.com/office/drawing/2014/main" id="{00000000-0008-0000-0100-0000AE030000}"/>
            </a:ext>
          </a:extLst>
        </xdr:cNvPr>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943" name="n_2aveValue【公民館】&#10;一人当たり面積">
          <a:extLst>
            <a:ext uri="{FF2B5EF4-FFF2-40B4-BE49-F238E27FC236}">
              <a16:creationId xmlns:a16="http://schemas.microsoft.com/office/drawing/2014/main" id="{00000000-0008-0000-0100-0000AF030000}"/>
            </a:ext>
          </a:extLst>
        </xdr:cNvPr>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944" name="n_3aveValue【公民館】&#10;一人当たり面積">
          <a:extLst>
            <a:ext uri="{FF2B5EF4-FFF2-40B4-BE49-F238E27FC236}">
              <a16:creationId xmlns:a16="http://schemas.microsoft.com/office/drawing/2014/main" id="{00000000-0008-0000-0100-0000B0030000}"/>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945" name="n_4aveValue【公民館】&#10;一人当たり面積">
          <a:extLst>
            <a:ext uri="{FF2B5EF4-FFF2-40B4-BE49-F238E27FC236}">
              <a16:creationId xmlns:a16="http://schemas.microsoft.com/office/drawing/2014/main" id="{00000000-0008-0000-0100-0000B1030000}"/>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104664</xdr:rowOff>
    </xdr:from>
    <xdr:ext cx="469744" cy="259045"/>
    <xdr:sp macro="" textlink="">
      <xdr:nvSpPr>
        <xdr:cNvPr id="946" name="n_1mainValue【公民館】&#10;一人当たり面積">
          <a:extLst>
            <a:ext uri="{FF2B5EF4-FFF2-40B4-BE49-F238E27FC236}">
              <a16:creationId xmlns:a16="http://schemas.microsoft.com/office/drawing/2014/main" id="{00000000-0008-0000-0100-0000B2030000}"/>
            </a:ext>
          </a:extLst>
        </xdr:cNvPr>
        <xdr:cNvSpPr txBox="1"/>
      </xdr:nvSpPr>
      <xdr:spPr>
        <a:xfrm>
          <a:off x="210757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111523</xdr:rowOff>
    </xdr:from>
    <xdr:ext cx="469744" cy="259045"/>
    <xdr:sp macro="" textlink="">
      <xdr:nvSpPr>
        <xdr:cNvPr id="947" name="n_2mainValue【公民館】&#10;一人当たり面積">
          <a:extLst>
            <a:ext uri="{FF2B5EF4-FFF2-40B4-BE49-F238E27FC236}">
              <a16:creationId xmlns:a16="http://schemas.microsoft.com/office/drawing/2014/main" id="{00000000-0008-0000-0100-0000B3030000}"/>
            </a:ext>
          </a:extLst>
        </xdr:cNvPr>
        <xdr:cNvSpPr txBox="1"/>
      </xdr:nvSpPr>
      <xdr:spPr>
        <a:xfrm>
          <a:off x="20199427" y="179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118381</xdr:rowOff>
    </xdr:from>
    <xdr:ext cx="469744" cy="259045"/>
    <xdr:sp macro="" textlink="">
      <xdr:nvSpPr>
        <xdr:cNvPr id="948" name="n_3mainValue【公民館】&#10;一人当たり面積">
          <a:extLst>
            <a:ext uri="{FF2B5EF4-FFF2-40B4-BE49-F238E27FC236}">
              <a16:creationId xmlns:a16="http://schemas.microsoft.com/office/drawing/2014/main" id="{00000000-0008-0000-0100-0000B4030000}"/>
            </a:ext>
          </a:extLst>
        </xdr:cNvPr>
        <xdr:cNvSpPr txBox="1"/>
      </xdr:nvSpPr>
      <xdr:spPr>
        <a:xfrm>
          <a:off x="19310427" y="1794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949" name="n_4mainValue【公民館】&#10;一人当たり面積">
          <a:extLst>
            <a:ext uri="{FF2B5EF4-FFF2-40B4-BE49-F238E27FC236}">
              <a16:creationId xmlns:a16="http://schemas.microsoft.com/office/drawing/2014/main" id="{00000000-0008-0000-0100-0000B5030000}"/>
            </a:ext>
          </a:extLst>
        </xdr:cNvPr>
        <xdr:cNvSpPr txBox="1"/>
      </xdr:nvSpPr>
      <xdr:spPr>
        <a:xfrm>
          <a:off x="18421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00000000-0008-0000-0100-0000B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00000000-0008-0000-0100-0000B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00000000-0008-0000-0100-0000B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特に高いのはインフラ資産である道路であり、類似団体内平均値より大きく上回っている。インフラ長寿命化計画に基づく老朽化対策等を行っているが、短期的な効果ではなく長期的な視点で計画を進めていることから、今後は順次道路の補修・長寿命化を進め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その他の施設類型においても減価償却が進んでいる傾向にある。現在、平成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進めている個別施設計画や学校長寿命化計画に基づいた、老朽化等の対策を行っている。また令和３年度には公共施設等総合管理計画を見直しを行い、市の公共施設等に関する管理を総合的に進めて適宜長寿命化や統合または廃止を検討していく。</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一方、これらの計画推進のための財源確保は重要であり、各種コストの見直しを行うとともに、効率的な財政運営を進める。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99060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5798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81280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64770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54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30480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511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167640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477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107696</xdr:rowOff>
    </xdr:from>
    <xdr:to>
      <xdr:col>55</xdr:col>
      <xdr:colOff>50800</xdr:colOff>
      <xdr:row>41</xdr:row>
      <xdr:rowOff>37846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22623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167640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70164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40</xdr:row>
      <xdr:rowOff>167640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41</xdr:row>
      <xdr:rowOff>5334</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7025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141241</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141605</xdr:rowOff>
    </xdr:from>
    <xdr:to>
      <xdr:col>24</xdr:col>
      <xdr:colOff>114300</xdr:colOff>
      <xdr:row>63</xdr:row>
      <xdr:rowOff>71755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120032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20955</xdr:rowOff>
    </xdr:from>
    <xdr:to>
      <xdr:col>24</xdr:col>
      <xdr:colOff>63500</xdr:colOff>
      <xdr:row>63</xdr:row>
      <xdr:rowOff>34290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flipV="1">
          <a:off x="3797300" y="1082230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153035</xdr:rowOff>
    </xdr:from>
    <xdr:to>
      <xdr:col>15</xdr:col>
      <xdr:colOff>101600</xdr:colOff>
      <xdr:row>63</xdr:row>
      <xdr:rowOff>83185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32385</xdr:rowOff>
    </xdr:from>
    <xdr:to>
      <xdr:col>19</xdr:col>
      <xdr:colOff>177800</xdr:colOff>
      <xdr:row>63</xdr:row>
      <xdr:rowOff>34290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8337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133985</xdr:rowOff>
    </xdr:from>
    <xdr:to>
      <xdr:col>10</xdr:col>
      <xdr:colOff>165100</xdr:colOff>
      <xdr:row>63</xdr:row>
      <xdr:rowOff>64135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13335</xdr:rowOff>
    </xdr:from>
    <xdr:to>
      <xdr:col>15</xdr:col>
      <xdr:colOff>50800</xdr:colOff>
      <xdr:row>63</xdr:row>
      <xdr:rowOff>32385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8146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23495</xdr:rowOff>
    </xdr:from>
    <xdr:to>
      <xdr:col>6</xdr:col>
      <xdr:colOff>38100</xdr:colOff>
      <xdr:row>60</xdr:row>
      <xdr:rowOff>125095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74295</xdr:rowOff>
    </xdr:from>
    <xdr:to>
      <xdr:col>10</xdr:col>
      <xdr:colOff>114300</xdr:colOff>
      <xdr:row>63</xdr:row>
      <xdr:rowOff>13335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361295"/>
          <a:ext cx="88900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74312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55262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116222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58</xdr:row>
      <xdr:rowOff>156210</xdr:rowOff>
    </xdr:from>
    <xdr:to>
      <xdr:col>54</xdr:col>
      <xdr:colOff>189865</xdr:colOff>
      <xdr:row>64</xdr:row>
      <xdr:rowOff>66040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10100310"/>
          <a:ext cx="0" cy="93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69867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66040</xdr:rowOff>
    </xdr:from>
    <xdr:to>
      <xdr:col>55</xdr:col>
      <xdr:colOff>88900</xdr:colOff>
      <xdr:row>64</xdr:row>
      <xdr:rowOff>66040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3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102887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87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156210</xdr:rowOff>
    </xdr:from>
    <xdr:to>
      <xdr:col>55</xdr:col>
      <xdr:colOff>88900</xdr:colOff>
      <xdr:row>58</xdr:row>
      <xdr:rowOff>156210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100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90187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720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111760</xdr:rowOff>
    </xdr:from>
    <xdr:to>
      <xdr:col>55</xdr:col>
      <xdr:colOff>50800</xdr:colOff>
      <xdr:row>63</xdr:row>
      <xdr:rowOff>41910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111760</xdr:rowOff>
    </xdr:from>
    <xdr:to>
      <xdr:col>50</xdr:col>
      <xdr:colOff>165100</xdr:colOff>
      <xdr:row>63</xdr:row>
      <xdr:rowOff>41910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109220</xdr:rowOff>
    </xdr:from>
    <xdr:to>
      <xdr:col>46</xdr:col>
      <xdr:colOff>38100</xdr:colOff>
      <xdr:row>63</xdr:row>
      <xdr:rowOff>39370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105410</xdr:rowOff>
    </xdr:from>
    <xdr:to>
      <xdr:col>55</xdr:col>
      <xdr:colOff>50800</xdr:colOff>
      <xdr:row>59</xdr:row>
      <xdr:rowOff>35560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58437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0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73660</xdr:rowOff>
    </xdr:from>
    <xdr:to>
      <xdr:col>50</xdr:col>
      <xdr:colOff>165100</xdr:colOff>
      <xdr:row>59</xdr:row>
      <xdr:rowOff>3810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124460</xdr:rowOff>
    </xdr:from>
    <xdr:to>
      <xdr:col>55</xdr:col>
      <xdr:colOff>0</xdr:colOff>
      <xdr:row>58</xdr:row>
      <xdr:rowOff>156210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006856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93980</xdr:rowOff>
    </xdr:from>
    <xdr:to>
      <xdr:col>46</xdr:col>
      <xdr:colOff>38100</xdr:colOff>
      <xdr:row>59</xdr:row>
      <xdr:rowOff>24130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124460</xdr:rowOff>
    </xdr:from>
    <xdr:to>
      <xdr:col>50</xdr:col>
      <xdr:colOff>114300</xdr:colOff>
      <xdr:row>58</xdr:row>
      <xdr:rowOff>144780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06856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99060</xdr:rowOff>
    </xdr:from>
    <xdr:to>
      <xdr:col>41</xdr:col>
      <xdr:colOff>101600</xdr:colOff>
      <xdr:row>59</xdr:row>
      <xdr:rowOff>29210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144780</xdr:rowOff>
    </xdr:from>
    <xdr:to>
      <xdr:col>45</xdr:col>
      <xdr:colOff>177800</xdr:colOff>
      <xdr:row>58</xdr:row>
      <xdr:rowOff>149860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0888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19050</xdr:rowOff>
    </xdr:from>
    <xdr:to>
      <xdr:col>36</xdr:col>
      <xdr:colOff>165100</xdr:colOff>
      <xdr:row>55</xdr:row>
      <xdr:rowOff>120650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69850</xdr:rowOff>
    </xdr:from>
    <xdr:to>
      <xdr:col>41</xdr:col>
      <xdr:colOff>50800</xdr:colOff>
      <xdr:row>58</xdr:row>
      <xdr:rowOff>149860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972300" y="949960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33037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30497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20337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97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40657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98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45737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981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53</xdr:row>
      <xdr:rowOff>137177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2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200-00001D010000}"/>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200-00001F010000}"/>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200-000021010000}"/>
            </a:ext>
          </a:extLst>
        </xdr:cNvPr>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45847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158766</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200-00002D010000}"/>
            </a:ext>
          </a:extLst>
        </xdr:cNvPr>
        <xdr:cNvSpPr txBox="1"/>
      </xdr:nvSpPr>
      <xdr:spPr>
        <a:xfrm>
          <a:off x="4673600"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140463</xdr:rowOff>
    </xdr:from>
    <xdr:to>
      <xdr:col>20</xdr:col>
      <xdr:colOff>38100</xdr:colOff>
      <xdr:row>81</xdr:row>
      <xdr:rowOff>70613</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37465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19813</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3797300" y="1390268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19813</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2908300" y="13868400"/>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108458</xdr:rowOff>
    </xdr:from>
    <xdr:to>
      <xdr:col>10</xdr:col>
      <xdr:colOff>165100</xdr:colOff>
      <xdr:row>81</xdr:row>
      <xdr:rowOff>38608</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968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80</xdr:row>
      <xdr:rowOff>159258</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flipV="1">
          <a:off x="2019300" y="138684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159258</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130300" y="1381125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200-000036010000}"/>
            </a:ext>
          </a:extLst>
        </xdr:cNvPr>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200-000037010000}"/>
            </a:ext>
          </a:extLst>
        </xdr:cNvPr>
        <xdr:cNvSpPr txBox="1"/>
      </xdr:nvSpPr>
      <xdr:spPr>
        <a:xfrm>
          <a:off x="2705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200-000038010000}"/>
            </a:ext>
          </a:extLst>
        </xdr:cNvPr>
        <xdr:cNvSpPr txBox="1"/>
      </xdr:nvSpPr>
      <xdr:spPr>
        <a:xfrm>
          <a:off x="1816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200-000039010000}"/>
            </a:ext>
          </a:extLst>
        </xdr:cNvPr>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87140</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363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29735</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137177</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33020</xdr:rowOff>
    </xdr:from>
    <xdr:to>
      <xdr:col>55</xdr:col>
      <xdr:colOff>50800</xdr:colOff>
      <xdr:row>82</xdr:row>
      <xdr:rowOff>134620</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0426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55897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10515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124461</xdr:rowOff>
    </xdr:from>
    <xdr:to>
      <xdr:col>50</xdr:col>
      <xdr:colOff>165100</xdr:colOff>
      <xdr:row>82</xdr:row>
      <xdr:rowOff>54611</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958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3811</xdr:rowOff>
    </xdr:from>
    <xdr:to>
      <xdr:col>55</xdr:col>
      <xdr:colOff>0</xdr:colOff>
      <xdr:row>82</xdr:row>
      <xdr:rowOff>83820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9639300" y="140627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139700</xdr:rowOff>
    </xdr:from>
    <xdr:to>
      <xdr:col>46</xdr:col>
      <xdr:colOff>38100</xdr:colOff>
      <xdr:row>82</xdr:row>
      <xdr:rowOff>69850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869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3811</xdr:rowOff>
    </xdr:from>
    <xdr:to>
      <xdr:col>50</xdr:col>
      <xdr:colOff>114300</xdr:colOff>
      <xdr:row>82</xdr:row>
      <xdr:rowOff>19050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8750300" y="14062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36830</xdr:rowOff>
    </xdr:from>
    <xdr:to>
      <xdr:col>41</xdr:col>
      <xdr:colOff>101600</xdr:colOff>
      <xdr:row>84</xdr:row>
      <xdr:rowOff>138430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7810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19050</xdr:rowOff>
    </xdr:from>
    <xdr:to>
      <xdr:col>45</xdr:col>
      <xdr:colOff>177800</xdr:colOff>
      <xdr:row>84</xdr:row>
      <xdr:rowOff>87630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7861300" y="1407795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92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87630</xdr:rowOff>
    </xdr:from>
    <xdr:to>
      <xdr:col>41</xdr:col>
      <xdr:colOff>50800</xdr:colOff>
      <xdr:row>84</xdr:row>
      <xdr:rowOff>95250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6972300" y="1448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71138</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9391727" y="1378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86377</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8515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129557</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154322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139700</xdr:rowOff>
    </xdr:from>
    <xdr:to>
      <xdr:col>20</xdr:col>
      <xdr:colOff>38100</xdr:colOff>
      <xdr:row>104</xdr:row>
      <xdr:rowOff>69850</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19050</xdr:rowOff>
    </xdr:from>
    <xdr:to>
      <xdr:col>24</xdr:col>
      <xdr:colOff>63500</xdr:colOff>
      <xdr:row>104</xdr:row>
      <xdr:rowOff>55245</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797300" y="178498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97789</xdr:rowOff>
    </xdr:from>
    <xdr:to>
      <xdr:col>15</xdr:col>
      <xdr:colOff>101600</xdr:colOff>
      <xdr:row>104</xdr:row>
      <xdr:rowOff>27939</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148589</xdr:rowOff>
    </xdr:from>
    <xdr:to>
      <xdr:col>19</xdr:col>
      <xdr:colOff>177800</xdr:colOff>
      <xdr:row>104</xdr:row>
      <xdr:rowOff>19050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908300" y="178079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104</xdr:row>
      <xdr:rowOff>97155</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2019300" y="17807939"/>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147320</xdr:rowOff>
    </xdr:from>
    <xdr:to>
      <xdr:col>6</xdr:col>
      <xdr:colOff>38100</xdr:colOff>
      <xdr:row>104</xdr:row>
      <xdr:rowOff>77470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26670</xdr:rowOff>
    </xdr:from>
    <xdr:to>
      <xdr:col>10</xdr:col>
      <xdr:colOff>114300</xdr:colOff>
      <xdr:row>104</xdr:row>
      <xdr:rowOff>97155</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30300" y="178574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60977</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139082</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68597</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2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200-0000C9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200-0000CB010000}"/>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200-0000CD010000}"/>
            </a:ext>
          </a:extLst>
        </xdr:cNvPr>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10426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144797</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200-0000D9010000}"/>
            </a:ext>
          </a:extLst>
        </xdr:cNvPr>
        <xdr:cNvSpPr txBox="1"/>
      </xdr:nvSpPr>
      <xdr:spPr>
        <a:xfrm>
          <a:off x="10515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101600</xdr:rowOff>
    </xdr:from>
    <xdr:to>
      <xdr:col>50</xdr:col>
      <xdr:colOff>165100</xdr:colOff>
      <xdr:row>106</xdr:row>
      <xdr:rowOff>31750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9588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152400</xdr:rowOff>
    </xdr:from>
    <xdr:to>
      <xdr:col>55</xdr:col>
      <xdr:colOff>0</xdr:colOff>
      <xdr:row>106</xdr:row>
      <xdr:rowOff>45720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9639300" y="181546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152400</xdr:rowOff>
    </xdr:from>
    <xdr:to>
      <xdr:col>50</xdr:col>
      <xdr:colOff>114300</xdr:colOff>
      <xdr:row>105</xdr:row>
      <xdr:rowOff>163830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8750300" y="18154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128270</xdr:rowOff>
    </xdr:from>
    <xdr:to>
      <xdr:col>41</xdr:col>
      <xdr:colOff>101600</xdr:colOff>
      <xdr:row>106</xdr:row>
      <xdr:rowOff>58420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781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106</xdr:row>
      <xdr:rowOff>7620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7861300" y="18166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6921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3811</xdr:rowOff>
    </xdr:from>
    <xdr:to>
      <xdr:col>41</xdr:col>
      <xdr:colOff>50800</xdr:colOff>
      <xdr:row>106</xdr:row>
      <xdr:rowOff>7620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6972300" y="18177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00000000-0008-0000-0200-0000E2010000}"/>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00000000-0008-0000-0200-0000E3010000}"/>
            </a:ext>
          </a:extLst>
        </xdr:cNvPr>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4" name="n_3aveValue【市民会館】&#10;一人当たり面積">
          <a:extLst>
            <a:ext uri="{FF2B5EF4-FFF2-40B4-BE49-F238E27FC236}">
              <a16:creationId xmlns:a16="http://schemas.microsoft.com/office/drawing/2014/main" id="{00000000-0008-0000-0200-0000E4010000}"/>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5" name="n_4aveValue【市民会館】&#10;一人当たり面積">
          <a:extLst>
            <a:ext uri="{FF2B5EF4-FFF2-40B4-BE49-F238E27FC236}">
              <a16:creationId xmlns:a16="http://schemas.microsoft.com/office/drawing/2014/main" id="{00000000-0008-0000-0200-0000E5010000}"/>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22877</xdr:rowOff>
    </xdr:from>
    <xdr:ext cx="469744" cy="259045"/>
    <xdr:sp macro="" textlink="">
      <xdr:nvSpPr>
        <xdr:cNvPr id="486" name="n_1mainValue【市民会館】&#10;一人当たり面積">
          <a:extLst>
            <a:ext uri="{FF2B5EF4-FFF2-40B4-BE49-F238E27FC236}">
              <a16:creationId xmlns:a16="http://schemas.microsoft.com/office/drawing/2014/main" id="{00000000-0008-0000-0200-0000E6010000}"/>
            </a:ext>
          </a:extLst>
        </xdr:cNvPr>
        <xdr:cNvSpPr txBox="1"/>
      </xdr:nvSpPr>
      <xdr:spPr>
        <a:xfrm>
          <a:off x="93917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87" name="n_2mainValue【市民会館】&#10;一人当たり面積">
          <a:extLst>
            <a:ext uri="{FF2B5EF4-FFF2-40B4-BE49-F238E27FC236}">
              <a16:creationId xmlns:a16="http://schemas.microsoft.com/office/drawing/2014/main" id="{00000000-0008-0000-0200-0000E7010000}"/>
            </a:ext>
          </a:extLst>
        </xdr:cNvPr>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74947</xdr:rowOff>
    </xdr:from>
    <xdr:ext cx="469744" cy="259045"/>
    <xdr:sp macro="" textlink="">
      <xdr:nvSpPr>
        <xdr:cNvPr id="488" name="n_3mainValue【市民会館】&#10;一人当たり面積">
          <a:extLst>
            <a:ext uri="{FF2B5EF4-FFF2-40B4-BE49-F238E27FC236}">
              <a16:creationId xmlns:a16="http://schemas.microsoft.com/office/drawing/2014/main" id="{00000000-0008-0000-0200-0000E8010000}"/>
            </a:ext>
          </a:extLst>
        </xdr:cNvPr>
        <xdr:cNvSpPr txBox="1"/>
      </xdr:nvSpPr>
      <xdr:spPr>
        <a:xfrm>
          <a:off x="7626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71138</xdr:rowOff>
    </xdr:from>
    <xdr:ext cx="469744" cy="259045"/>
    <xdr:sp macro="" textlink="">
      <xdr:nvSpPr>
        <xdr:cNvPr id="489" name="n_4mainValue【市民会館】&#10;一人当たり面積">
          <a:extLst>
            <a:ext uri="{FF2B5EF4-FFF2-40B4-BE49-F238E27FC236}">
              <a16:creationId xmlns:a16="http://schemas.microsoft.com/office/drawing/2014/main" id="{00000000-0008-0000-0200-0000E9010000}"/>
            </a:ext>
          </a:extLst>
        </xdr:cNvPr>
        <xdr:cNvSpPr txBox="1"/>
      </xdr:nvSpPr>
      <xdr:spPr>
        <a:xfrm>
          <a:off x="6737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2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200-000004020000}"/>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200-00000602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200-000008020000}"/>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6268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101799</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200-000014020000}"/>
            </a:ext>
          </a:extLst>
        </xdr:cNvPr>
        <xdr:cNvSpPr txBox="1"/>
      </xdr:nvSpPr>
      <xdr:spPr>
        <a:xfrm>
          <a:off x="16357600"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84183</xdr:rowOff>
    </xdr:from>
    <xdr:to>
      <xdr:col>81</xdr:col>
      <xdr:colOff>101600</xdr:colOff>
      <xdr:row>39</xdr:row>
      <xdr:rowOff>14333</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5430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134983</xdr:rowOff>
    </xdr:from>
    <xdr:to>
      <xdr:col>85</xdr:col>
      <xdr:colOff>127000</xdr:colOff>
      <xdr:row>39</xdr:row>
      <xdr:rowOff>2722</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5481300" y="665008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38463</xdr:rowOff>
    </xdr:from>
    <xdr:to>
      <xdr:col>76</xdr:col>
      <xdr:colOff>165100</xdr:colOff>
      <xdr:row>38</xdr:row>
      <xdr:rowOff>140063</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4541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89263</xdr:rowOff>
    </xdr:from>
    <xdr:to>
      <xdr:col>81</xdr:col>
      <xdr:colOff>50800</xdr:colOff>
      <xdr:row>38</xdr:row>
      <xdr:rowOff>134983</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4592300" y="66043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167459</xdr:rowOff>
    </xdr:from>
    <xdr:to>
      <xdr:col>72</xdr:col>
      <xdr:colOff>38100</xdr:colOff>
      <xdr:row>38</xdr:row>
      <xdr:rowOff>97609</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3652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46809</xdr:rowOff>
    </xdr:from>
    <xdr:to>
      <xdr:col>76</xdr:col>
      <xdr:colOff>114300</xdr:colOff>
      <xdr:row>38</xdr:row>
      <xdr:rowOff>89263</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3703300" y="656190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118473</xdr:rowOff>
    </xdr:from>
    <xdr:to>
      <xdr:col>67</xdr:col>
      <xdr:colOff>101600</xdr:colOff>
      <xdr:row>38</xdr:row>
      <xdr:rowOff>48623</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2763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169273</xdr:rowOff>
    </xdr:from>
    <xdr:to>
      <xdr:col>71</xdr:col>
      <xdr:colOff>177800</xdr:colOff>
      <xdr:row>38</xdr:row>
      <xdr:rowOff>46809</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814300" y="651292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5460</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156590</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114135</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65150</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2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200-00003D020000}"/>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200-00003F020000}"/>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200-000041020000}"/>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9494500" y="68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8605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85152</xdr:rowOff>
    </xdr:from>
    <xdr:to>
      <xdr:col>116</xdr:col>
      <xdr:colOff>114300</xdr:colOff>
      <xdr:row>39</xdr:row>
      <xdr:rowOff>15302</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2110700" y="66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108029</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200-00004D020000}"/>
            </a:ext>
          </a:extLst>
        </xdr:cNvPr>
        <xdr:cNvSpPr txBox="1"/>
      </xdr:nvSpPr>
      <xdr:spPr>
        <a:xfrm>
          <a:off x="22199600" y="645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99512</xdr:rowOff>
    </xdr:from>
    <xdr:to>
      <xdr:col>112</xdr:col>
      <xdr:colOff>38100</xdr:colOff>
      <xdr:row>39</xdr:row>
      <xdr:rowOff>29662</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1272500" y="661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135952</xdr:rowOff>
    </xdr:from>
    <xdr:to>
      <xdr:col>116</xdr:col>
      <xdr:colOff>63500</xdr:colOff>
      <xdr:row>38</xdr:row>
      <xdr:rowOff>150312</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1323300" y="6651052"/>
          <a:ext cx="838200" cy="1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111483</xdr:rowOff>
    </xdr:from>
    <xdr:to>
      <xdr:col>107</xdr:col>
      <xdr:colOff>101600</xdr:colOff>
      <xdr:row>39</xdr:row>
      <xdr:rowOff>41633</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0383500" y="66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150312</xdr:rowOff>
    </xdr:from>
    <xdr:to>
      <xdr:col>111</xdr:col>
      <xdr:colOff>177800</xdr:colOff>
      <xdr:row>38</xdr:row>
      <xdr:rowOff>162283</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20434300" y="6665412"/>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125039</xdr:rowOff>
    </xdr:from>
    <xdr:to>
      <xdr:col>102</xdr:col>
      <xdr:colOff>165100</xdr:colOff>
      <xdr:row>39</xdr:row>
      <xdr:rowOff>55189</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9494500" y="66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162283</xdr:rowOff>
    </xdr:from>
    <xdr:to>
      <xdr:col>107</xdr:col>
      <xdr:colOff>50800</xdr:colOff>
      <xdr:row>39</xdr:row>
      <xdr:rowOff>4389</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9545300" y="6677383"/>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132449</xdr:rowOff>
    </xdr:from>
    <xdr:to>
      <xdr:col>98</xdr:col>
      <xdr:colOff>38100</xdr:colOff>
      <xdr:row>39</xdr:row>
      <xdr:rowOff>62599</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8605500" y="66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4389</xdr:rowOff>
    </xdr:from>
    <xdr:to>
      <xdr:col>102</xdr:col>
      <xdr:colOff>114300</xdr:colOff>
      <xdr:row>39</xdr:row>
      <xdr:rowOff>11799</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18656300" y="6690939"/>
          <a:ext cx="8890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64856</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9278111" y="69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82987</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8389111" y="6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46189</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1011095" y="638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58160</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0134795" y="640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71716</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9245795" y="641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79127</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8356795" y="642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2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0000000-0008-0000-0200-000078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0000000-0008-0000-0200-00007A020000}"/>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200-00007C020000}"/>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114119</xdr:rowOff>
    </xdr:from>
    <xdr:to>
      <xdr:col>85</xdr:col>
      <xdr:colOff>177800</xdr:colOff>
      <xdr:row>61</xdr:row>
      <xdr:rowOff>44269</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62687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92546</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200-000088020000}"/>
            </a:ext>
          </a:extLst>
        </xdr:cNvPr>
        <xdr:cNvSpPr txBox="1"/>
      </xdr:nvSpPr>
      <xdr:spPr>
        <a:xfrm>
          <a:off x="16357600"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91259</xdr:rowOff>
    </xdr:from>
    <xdr:to>
      <xdr:col>81</xdr:col>
      <xdr:colOff>101600</xdr:colOff>
      <xdr:row>61</xdr:row>
      <xdr:rowOff>21409</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5430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142059</xdr:rowOff>
    </xdr:from>
    <xdr:to>
      <xdr:col>85</xdr:col>
      <xdr:colOff>127000</xdr:colOff>
      <xdr:row>60</xdr:row>
      <xdr:rowOff>164919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5481300" y="1042905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58601</xdr:rowOff>
    </xdr:from>
    <xdr:to>
      <xdr:col>76</xdr:col>
      <xdr:colOff>165100</xdr:colOff>
      <xdr:row>60</xdr:row>
      <xdr:rowOff>160201</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4541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109401</xdr:rowOff>
    </xdr:from>
    <xdr:to>
      <xdr:col>81</xdr:col>
      <xdr:colOff>50800</xdr:colOff>
      <xdr:row>60</xdr:row>
      <xdr:rowOff>142059</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4592300" y="103964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25944</xdr:rowOff>
    </xdr:from>
    <xdr:to>
      <xdr:col>72</xdr:col>
      <xdr:colOff>38100</xdr:colOff>
      <xdr:row>60</xdr:row>
      <xdr:rowOff>127544</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3652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76744</xdr:rowOff>
    </xdr:from>
    <xdr:to>
      <xdr:col>76</xdr:col>
      <xdr:colOff>114300</xdr:colOff>
      <xdr:row>60</xdr:row>
      <xdr:rowOff>109401</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3703300" y="103637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161472</xdr:rowOff>
    </xdr:from>
    <xdr:to>
      <xdr:col>67</xdr:col>
      <xdr:colOff>101600</xdr:colOff>
      <xdr:row>60</xdr:row>
      <xdr:rowOff>91622</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2763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40822</xdr:rowOff>
    </xdr:from>
    <xdr:to>
      <xdr:col>71</xdr:col>
      <xdr:colOff>177800</xdr:colOff>
      <xdr:row>60</xdr:row>
      <xdr:rowOff>76744</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814300" y="103278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12536</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52660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151328</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4389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118671</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3500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82749</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26117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2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200-0000B302000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200-0000B5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200-0000B7020000}"/>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19494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28122</xdr:rowOff>
    </xdr:from>
    <xdr:to>
      <xdr:col>98</xdr:col>
      <xdr:colOff>38100</xdr:colOff>
      <xdr:row>61</xdr:row>
      <xdr:rowOff>129722</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8605500" y="1048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221107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20155</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200-0000C3020000}"/>
            </a:ext>
          </a:extLst>
        </xdr:cNvPr>
        <xdr:cNvSpPr txBox="1"/>
      </xdr:nvSpPr>
      <xdr:spPr>
        <a:xfrm>
          <a:off x="22199600" y="10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41728</xdr:rowOff>
    </xdr:from>
    <xdr:to>
      <xdr:col>112</xdr:col>
      <xdr:colOff>38100</xdr:colOff>
      <xdr:row>62</xdr:row>
      <xdr:rowOff>143328</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12725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92528</xdr:rowOff>
    </xdr:from>
    <xdr:to>
      <xdr:col>116</xdr:col>
      <xdr:colOff>63500</xdr:colOff>
      <xdr:row>62</xdr:row>
      <xdr:rowOff>92528</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1323300" y="10722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52615</xdr:rowOff>
    </xdr:from>
    <xdr:to>
      <xdr:col>107</xdr:col>
      <xdr:colOff>101600</xdr:colOff>
      <xdr:row>62</xdr:row>
      <xdr:rowOff>154215</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0383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92528</xdr:rowOff>
    </xdr:from>
    <xdr:to>
      <xdr:col>111</xdr:col>
      <xdr:colOff>177800</xdr:colOff>
      <xdr:row>62</xdr:row>
      <xdr:rowOff>103415</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flipV="1">
          <a:off x="20434300" y="107224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103415</xdr:rowOff>
    </xdr:from>
    <xdr:to>
      <xdr:col>107</xdr:col>
      <xdr:colOff>50800</xdr:colOff>
      <xdr:row>62</xdr:row>
      <xdr:rowOff>114300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19545300" y="107333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200-0000CC020000}"/>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135362</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19310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146249</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8421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134455</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200-0000D0020000}"/>
            </a:ext>
          </a:extLst>
        </xdr:cNvPr>
        <xdr:cNvSpPr txBox="1"/>
      </xdr:nvSpPr>
      <xdr:spPr>
        <a:xfrm>
          <a:off x="21075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20199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2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200-0000ED020000}"/>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200-0000EF020000}"/>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200-0000F1020000}"/>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6268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134002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200-0000FD020000}"/>
            </a:ext>
          </a:extLst>
        </xdr:cNvPr>
        <xdr:cNvSpPr txBox="1"/>
      </xdr:nvSpPr>
      <xdr:spPr>
        <a:xfrm>
          <a:off x="1635760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52070</xdr:rowOff>
    </xdr:from>
    <xdr:to>
      <xdr:col>81</xdr:col>
      <xdr:colOff>101600</xdr:colOff>
      <xdr:row>81</xdr:row>
      <xdr:rowOff>153670</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5430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102870</xdr:rowOff>
    </xdr:from>
    <xdr:to>
      <xdr:col>85</xdr:col>
      <xdr:colOff>127000</xdr:colOff>
      <xdr:row>81</xdr:row>
      <xdr:rowOff>161925</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5481300" y="1399032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166370</xdr:rowOff>
    </xdr:from>
    <xdr:to>
      <xdr:col>76</xdr:col>
      <xdr:colOff>165100</xdr:colOff>
      <xdr:row>81</xdr:row>
      <xdr:rowOff>96520</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4541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45720</xdr:rowOff>
    </xdr:from>
    <xdr:to>
      <xdr:col>81</xdr:col>
      <xdr:colOff>50800</xdr:colOff>
      <xdr:row>81</xdr:row>
      <xdr:rowOff>102870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4592300" y="139331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34925</xdr:rowOff>
    </xdr:from>
    <xdr:to>
      <xdr:col>72</xdr:col>
      <xdr:colOff>38100</xdr:colOff>
      <xdr:row>82</xdr:row>
      <xdr:rowOff>136525</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3652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45720</xdr:rowOff>
    </xdr:from>
    <xdr:to>
      <xdr:col>76</xdr:col>
      <xdr:colOff>114300</xdr:colOff>
      <xdr:row>82</xdr:row>
      <xdr:rowOff>85725</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flipV="1">
          <a:off x="13703300" y="1393317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139700</xdr:rowOff>
    </xdr:from>
    <xdr:to>
      <xdr:col>67</xdr:col>
      <xdr:colOff>101600</xdr:colOff>
      <xdr:row>82</xdr:row>
      <xdr:rowOff>69850</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2763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19050</xdr:rowOff>
    </xdr:from>
    <xdr:to>
      <xdr:col>71</xdr:col>
      <xdr:colOff>177800</xdr:colOff>
      <xdr:row>82</xdr:row>
      <xdr:rowOff>85725</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2814300" y="140779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200-000006030000}"/>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200-000007030000}"/>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200-000008030000}"/>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200-00000903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170197</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200-00000A030000}"/>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113047</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200-00000B030000}"/>
            </a:ext>
          </a:extLst>
        </xdr:cNvPr>
        <xdr:cNvSpPr txBox="1"/>
      </xdr:nvSpPr>
      <xdr:spPr>
        <a:xfrm>
          <a:off x="14389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127652</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200-00000C030000}"/>
            </a:ext>
          </a:extLst>
        </xdr:cNvPr>
        <xdr:cNvSpPr txBox="1"/>
      </xdr:nvSpPr>
      <xdr:spPr>
        <a:xfrm>
          <a:off x="13500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200-00000D030000}"/>
            </a:ext>
          </a:extLst>
        </xdr:cNvPr>
        <xdr:cNvSpPr txBox="1"/>
      </xdr:nvSpPr>
      <xdr:spPr>
        <a:xfrm>
          <a:off x="12611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2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200-000022030000}"/>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200-000024030000}"/>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200-000026030000}"/>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00000000-0008-0000-0200-000028030000}"/>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19494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18605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141605</xdr:rowOff>
    </xdr:from>
    <xdr:to>
      <xdr:col>116</xdr:col>
      <xdr:colOff>114300</xdr:colOff>
      <xdr:row>79</xdr:row>
      <xdr:rowOff>71755</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21107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164482</xdr:rowOff>
    </xdr:from>
    <xdr:ext cx="469744" cy="259045"/>
    <xdr:sp macro="" textlink="">
      <xdr:nvSpPr>
        <xdr:cNvPr id="818" name="【消防施設】&#10;一人当たり面積該当値テキスト">
          <a:extLst>
            <a:ext uri="{FF2B5EF4-FFF2-40B4-BE49-F238E27FC236}">
              <a16:creationId xmlns:a16="http://schemas.microsoft.com/office/drawing/2014/main" id="{00000000-0008-0000-0200-000032030000}"/>
            </a:ext>
          </a:extLst>
        </xdr:cNvPr>
        <xdr:cNvSpPr txBox="1"/>
      </xdr:nvSpPr>
      <xdr:spPr>
        <a:xfrm>
          <a:off x="22199600" y="1336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164464</xdr:rowOff>
    </xdr:from>
    <xdr:to>
      <xdr:col>112</xdr:col>
      <xdr:colOff>38100</xdr:colOff>
      <xdr:row>79</xdr:row>
      <xdr:rowOff>94614</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21272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20955</xdr:rowOff>
    </xdr:from>
    <xdr:to>
      <xdr:col>116</xdr:col>
      <xdr:colOff>63500</xdr:colOff>
      <xdr:row>79</xdr:row>
      <xdr:rowOff>43814</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21323300" y="135655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10161</xdr:rowOff>
    </xdr:from>
    <xdr:to>
      <xdr:col>107</xdr:col>
      <xdr:colOff>101600</xdr:colOff>
      <xdr:row>79</xdr:row>
      <xdr:rowOff>111761</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0383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43814</xdr:rowOff>
    </xdr:from>
    <xdr:to>
      <xdr:col>111</xdr:col>
      <xdr:colOff>177800</xdr:colOff>
      <xdr:row>79</xdr:row>
      <xdr:rowOff>60961</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20434300" y="135883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33020</xdr:rowOff>
    </xdr:from>
    <xdr:to>
      <xdr:col>102</xdr:col>
      <xdr:colOff>165100</xdr:colOff>
      <xdr:row>79</xdr:row>
      <xdr:rowOff>134620</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19494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60961</xdr:rowOff>
    </xdr:from>
    <xdr:to>
      <xdr:col>107</xdr:col>
      <xdr:colOff>50800</xdr:colOff>
      <xdr:row>79</xdr:row>
      <xdr:rowOff>83820</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flipV="1">
          <a:off x="19545300" y="136055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170180</xdr:rowOff>
    </xdr:from>
    <xdr:to>
      <xdr:col>98</xdr:col>
      <xdr:colOff>38100</xdr:colOff>
      <xdr:row>80</xdr:row>
      <xdr:rowOff>100330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18605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83820</xdr:rowOff>
    </xdr:from>
    <xdr:to>
      <xdr:col>102</xdr:col>
      <xdr:colOff>114300</xdr:colOff>
      <xdr:row>80</xdr:row>
      <xdr:rowOff>49530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18656300" y="136283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00000000-0008-0000-0200-00003B030000}"/>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00000000-0008-0000-0200-00003C030000}"/>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51452</xdr:rowOff>
    </xdr:from>
    <xdr:ext cx="469744" cy="259045"/>
    <xdr:sp macro="" textlink="">
      <xdr:nvSpPr>
        <xdr:cNvPr id="829" name="n_3aveValue【消防施設】&#10;一人当たり面積">
          <a:extLst>
            <a:ext uri="{FF2B5EF4-FFF2-40B4-BE49-F238E27FC236}">
              <a16:creationId xmlns:a16="http://schemas.microsoft.com/office/drawing/2014/main" id="{00000000-0008-0000-0200-00003D030000}"/>
            </a:ext>
          </a:extLst>
        </xdr:cNvPr>
        <xdr:cNvSpPr txBox="1"/>
      </xdr:nvSpPr>
      <xdr:spPr>
        <a:xfrm>
          <a:off x="19310427" y="14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57166</xdr:rowOff>
    </xdr:from>
    <xdr:ext cx="469744" cy="259045"/>
    <xdr:sp macro="" textlink="">
      <xdr:nvSpPr>
        <xdr:cNvPr id="830" name="n_4aveValue【消防施設】&#10;一人当たり面積">
          <a:extLst>
            <a:ext uri="{FF2B5EF4-FFF2-40B4-BE49-F238E27FC236}">
              <a16:creationId xmlns:a16="http://schemas.microsoft.com/office/drawing/2014/main" id="{00000000-0008-0000-0200-00003E030000}"/>
            </a:ext>
          </a:extLst>
        </xdr:cNvPr>
        <xdr:cNvSpPr txBox="1"/>
      </xdr:nvSpPr>
      <xdr:spPr>
        <a:xfrm>
          <a:off x="18421427"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111141</xdr:rowOff>
    </xdr:from>
    <xdr:ext cx="469744" cy="259045"/>
    <xdr:sp macro="" textlink="">
      <xdr:nvSpPr>
        <xdr:cNvPr id="831" name="n_1mainValue【消防施設】&#10;一人当たり面積">
          <a:extLst>
            <a:ext uri="{FF2B5EF4-FFF2-40B4-BE49-F238E27FC236}">
              <a16:creationId xmlns:a16="http://schemas.microsoft.com/office/drawing/2014/main" id="{00000000-0008-0000-0200-00003F030000}"/>
            </a:ext>
          </a:extLst>
        </xdr:cNvPr>
        <xdr:cNvSpPr txBox="1"/>
      </xdr:nvSpPr>
      <xdr:spPr>
        <a:xfrm>
          <a:off x="21075727" y="133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128288</xdr:rowOff>
    </xdr:from>
    <xdr:ext cx="469744" cy="259045"/>
    <xdr:sp macro="" textlink="">
      <xdr:nvSpPr>
        <xdr:cNvPr id="832" name="n_2mainValue【消防施設】&#10;一人当たり面積">
          <a:extLst>
            <a:ext uri="{FF2B5EF4-FFF2-40B4-BE49-F238E27FC236}">
              <a16:creationId xmlns:a16="http://schemas.microsoft.com/office/drawing/2014/main" id="{00000000-0008-0000-0200-000040030000}"/>
            </a:ext>
          </a:extLst>
        </xdr:cNvPr>
        <xdr:cNvSpPr txBox="1"/>
      </xdr:nvSpPr>
      <xdr:spPr>
        <a:xfrm>
          <a:off x="20199427"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151147</xdr:rowOff>
    </xdr:from>
    <xdr:ext cx="469744" cy="259045"/>
    <xdr:sp macro="" textlink="">
      <xdr:nvSpPr>
        <xdr:cNvPr id="833" name="n_3mainValue【消防施設】&#10;一人当たり面積">
          <a:extLst>
            <a:ext uri="{FF2B5EF4-FFF2-40B4-BE49-F238E27FC236}">
              <a16:creationId xmlns:a16="http://schemas.microsoft.com/office/drawing/2014/main" id="{00000000-0008-0000-0200-000041030000}"/>
            </a:ext>
          </a:extLst>
        </xdr:cNvPr>
        <xdr:cNvSpPr txBox="1"/>
      </xdr:nvSpPr>
      <xdr:spPr>
        <a:xfrm>
          <a:off x="193104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116857</xdr:rowOff>
    </xdr:from>
    <xdr:ext cx="469744" cy="259045"/>
    <xdr:sp macro="" textlink="">
      <xdr:nvSpPr>
        <xdr:cNvPr id="834" name="n_4mainValue【消防施設】&#10;一人当たり面積">
          <a:extLst>
            <a:ext uri="{FF2B5EF4-FFF2-40B4-BE49-F238E27FC236}">
              <a16:creationId xmlns:a16="http://schemas.microsoft.com/office/drawing/2014/main" id="{00000000-0008-0000-0200-000042030000}"/>
            </a:ext>
          </a:extLst>
        </xdr:cNvPr>
        <xdr:cNvSpPr txBox="1"/>
      </xdr:nvSpPr>
      <xdr:spPr>
        <a:xfrm>
          <a:off x="1842142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0000000-0008-0000-0200-00005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00000000-0008-0000-0200-00005D03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00000000-0008-0000-0200-00005F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00000000-0008-0000-0200-00006103000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00000000-0008-0000-0200-000063030000}"/>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00000000-0008-0000-0200-000064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111942</xdr:rowOff>
    </xdr:from>
    <xdr:to>
      <xdr:col>85</xdr:col>
      <xdr:colOff>177800</xdr:colOff>
      <xdr:row>107</xdr:row>
      <xdr:rowOff>42092</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6268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90369</xdr:rowOff>
    </xdr:from>
    <xdr:ext cx="405111" cy="259045"/>
    <xdr:sp macro="" textlink="">
      <xdr:nvSpPr>
        <xdr:cNvPr id="877" name="【庁舎】&#10;有形固定資産減価償却率該当値テキスト">
          <a:extLst>
            <a:ext uri="{FF2B5EF4-FFF2-40B4-BE49-F238E27FC236}">
              <a16:creationId xmlns:a16="http://schemas.microsoft.com/office/drawing/2014/main" id="{00000000-0008-0000-0200-00006D030000}"/>
            </a:ext>
          </a:extLst>
        </xdr:cNvPr>
        <xdr:cNvSpPr txBox="1"/>
      </xdr:nvSpPr>
      <xdr:spPr>
        <a:xfrm>
          <a:off x="16357600"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5430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136616</xdr:rowOff>
    </xdr:from>
    <xdr:to>
      <xdr:col>85</xdr:col>
      <xdr:colOff>127000</xdr:colOff>
      <xdr:row>106</xdr:row>
      <xdr:rowOff>162742</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5481300" y="1831031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4541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105592</xdr:rowOff>
    </xdr:from>
    <xdr:to>
      <xdr:col>81</xdr:col>
      <xdr:colOff>50800</xdr:colOff>
      <xdr:row>106</xdr:row>
      <xdr:rowOff>136616</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4592300" y="182792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3652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77832</xdr:rowOff>
    </xdr:from>
    <xdr:to>
      <xdr:col>76</xdr:col>
      <xdr:colOff>114300</xdr:colOff>
      <xdr:row>106</xdr:row>
      <xdr:rowOff>105592</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3703300" y="1825153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77832</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2814300" y="182156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00000000-0008-0000-0200-000076030000}"/>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00000000-0008-0000-0200-00007703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88" name="n_3aveValue【庁舎】&#10;有形固定資産減価償却率">
          <a:extLst>
            <a:ext uri="{FF2B5EF4-FFF2-40B4-BE49-F238E27FC236}">
              <a16:creationId xmlns:a16="http://schemas.microsoft.com/office/drawing/2014/main" id="{00000000-0008-0000-0200-000078030000}"/>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89" name="n_4aveValue【庁舎】&#10;有形固定資産減価償却率">
          <a:extLst>
            <a:ext uri="{FF2B5EF4-FFF2-40B4-BE49-F238E27FC236}">
              <a16:creationId xmlns:a16="http://schemas.microsoft.com/office/drawing/2014/main" id="{00000000-0008-0000-0200-000079030000}"/>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890" name="n_1mainValue【庁舎】&#10;有形固定資産減価償却率">
          <a:extLst>
            <a:ext uri="{FF2B5EF4-FFF2-40B4-BE49-F238E27FC236}">
              <a16:creationId xmlns:a16="http://schemas.microsoft.com/office/drawing/2014/main" id="{00000000-0008-0000-0200-00007A030000}"/>
            </a:ext>
          </a:extLst>
        </xdr:cNvPr>
        <xdr:cNvSpPr txBox="1"/>
      </xdr:nvSpPr>
      <xdr:spPr>
        <a:xfrm>
          <a:off x="15266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891" name="n_2mainValue【庁舎】&#10;有形固定資産減価償却率">
          <a:extLst>
            <a:ext uri="{FF2B5EF4-FFF2-40B4-BE49-F238E27FC236}">
              <a16:creationId xmlns:a16="http://schemas.microsoft.com/office/drawing/2014/main" id="{00000000-0008-0000-0200-00007B030000}"/>
            </a:ext>
          </a:extLst>
        </xdr:cNvPr>
        <xdr:cNvSpPr txBox="1"/>
      </xdr:nvSpPr>
      <xdr:spPr>
        <a:xfrm>
          <a:off x="14389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892" name="n_3mainValue【庁舎】&#10;有形固定資産減価償却率">
          <a:extLst>
            <a:ext uri="{FF2B5EF4-FFF2-40B4-BE49-F238E27FC236}">
              <a16:creationId xmlns:a16="http://schemas.microsoft.com/office/drawing/2014/main" id="{00000000-0008-0000-0200-00007C030000}"/>
            </a:ext>
          </a:extLst>
        </xdr:cNvPr>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893" name="n_4mainValue【庁舎】&#10;有形固定資産減価償却率">
          <a:extLst>
            <a:ext uri="{FF2B5EF4-FFF2-40B4-BE49-F238E27FC236}">
              <a16:creationId xmlns:a16="http://schemas.microsoft.com/office/drawing/2014/main" id="{00000000-0008-0000-0200-00007D030000}"/>
            </a:ext>
          </a:extLst>
        </xdr:cNvPr>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0200-00009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123552</xdr:rowOff>
    </xdr:from>
    <xdr:to>
      <xdr:col>116</xdr:col>
      <xdr:colOff>62864</xdr:colOff>
      <xdr:row>108</xdr:row>
      <xdr:rowOff>41911</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flipV="1">
          <a:off x="22160864" y="17782902"/>
          <a:ext cx="0" cy="7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45738</xdr:rowOff>
    </xdr:from>
    <xdr:ext cx="469744" cy="259045"/>
    <xdr:sp macro="" textlink="">
      <xdr:nvSpPr>
        <xdr:cNvPr id="920" name="【庁舎】&#10;一人当たり面積最小値テキスト">
          <a:extLst>
            <a:ext uri="{FF2B5EF4-FFF2-40B4-BE49-F238E27FC236}">
              <a16:creationId xmlns:a16="http://schemas.microsoft.com/office/drawing/2014/main" id="{00000000-0008-0000-0200-000098030000}"/>
            </a:ext>
          </a:extLst>
        </xdr:cNvPr>
        <xdr:cNvSpPr txBox="1"/>
      </xdr:nvSpPr>
      <xdr:spPr>
        <a:xfrm>
          <a:off x="221996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41911</xdr:rowOff>
    </xdr:from>
    <xdr:to>
      <xdr:col>116</xdr:col>
      <xdr:colOff>152400</xdr:colOff>
      <xdr:row>108</xdr:row>
      <xdr:rowOff>41911</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70229</xdr:rowOff>
    </xdr:from>
    <xdr:ext cx="469744" cy="259045"/>
    <xdr:sp macro="" textlink="">
      <xdr:nvSpPr>
        <xdr:cNvPr id="922" name="【庁舎】&#10;一人当たり面積最大値テキスト">
          <a:extLst>
            <a:ext uri="{FF2B5EF4-FFF2-40B4-BE49-F238E27FC236}">
              <a16:creationId xmlns:a16="http://schemas.microsoft.com/office/drawing/2014/main" id="{00000000-0008-0000-0200-00009A030000}"/>
            </a:ext>
          </a:extLst>
        </xdr:cNvPr>
        <xdr:cNvSpPr txBox="1"/>
      </xdr:nvSpPr>
      <xdr:spPr>
        <a:xfrm>
          <a:off x="22199600" y="1755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123552</xdr:rowOff>
    </xdr:from>
    <xdr:to>
      <xdr:col>116</xdr:col>
      <xdr:colOff>152400</xdr:colOff>
      <xdr:row>103</xdr:row>
      <xdr:rowOff>123552</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22072600" y="1778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924" name="【庁舎】&#10;一人当たり面積平均値テキスト">
          <a:extLst>
            <a:ext uri="{FF2B5EF4-FFF2-40B4-BE49-F238E27FC236}">
              <a16:creationId xmlns:a16="http://schemas.microsoft.com/office/drawing/2014/main" id="{00000000-0008-0000-0200-00009C030000}"/>
            </a:ext>
          </a:extLst>
        </xdr:cNvPr>
        <xdr:cNvSpPr txBox="1"/>
      </xdr:nvSpPr>
      <xdr:spPr>
        <a:xfrm>
          <a:off x="22199600" y="1825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123371</xdr:rowOff>
    </xdr:from>
    <xdr:to>
      <xdr:col>112</xdr:col>
      <xdr:colOff>38100</xdr:colOff>
      <xdr:row>107</xdr:row>
      <xdr:rowOff>53521</xdr:rowOff>
    </xdr:to>
    <xdr:sp macro="" textlink="">
      <xdr:nvSpPr>
        <xdr:cNvPr id="926" name="フローチャート: 判断 925">
          <a:extLst>
            <a:ext uri="{FF2B5EF4-FFF2-40B4-BE49-F238E27FC236}">
              <a16:creationId xmlns:a16="http://schemas.microsoft.com/office/drawing/2014/main" id="{00000000-0008-0000-0200-00009E030000}"/>
            </a:ext>
          </a:extLst>
        </xdr:cNvPr>
        <xdr:cNvSpPr/>
      </xdr:nvSpPr>
      <xdr:spPr>
        <a:xfrm>
          <a:off x="21272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125005</xdr:rowOff>
    </xdr:from>
    <xdr:to>
      <xdr:col>107</xdr:col>
      <xdr:colOff>101600</xdr:colOff>
      <xdr:row>107</xdr:row>
      <xdr:rowOff>55155</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0383500" y="1829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49893</xdr:rowOff>
    </xdr:from>
    <xdr:to>
      <xdr:col>102</xdr:col>
      <xdr:colOff>165100</xdr:colOff>
      <xdr:row>106</xdr:row>
      <xdr:rowOff>151493</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19494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46627</xdr:rowOff>
    </xdr:from>
    <xdr:to>
      <xdr:col>98</xdr:col>
      <xdr:colOff>38100</xdr:colOff>
      <xdr:row>106</xdr:row>
      <xdr:rowOff>148227</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18605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200-0000A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111942</xdr:rowOff>
    </xdr:from>
    <xdr:to>
      <xdr:col>116</xdr:col>
      <xdr:colOff>114300</xdr:colOff>
      <xdr:row>106</xdr:row>
      <xdr:rowOff>42092</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2110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134819</xdr:rowOff>
    </xdr:from>
    <xdr:ext cx="469744" cy="259045"/>
    <xdr:sp macro="" textlink="">
      <xdr:nvSpPr>
        <xdr:cNvPr id="936" name="【庁舎】&#10;一人当たり面積該当値テキスト">
          <a:extLst>
            <a:ext uri="{FF2B5EF4-FFF2-40B4-BE49-F238E27FC236}">
              <a16:creationId xmlns:a16="http://schemas.microsoft.com/office/drawing/2014/main" id="{00000000-0008-0000-0200-0000A8030000}"/>
            </a:ext>
          </a:extLst>
        </xdr:cNvPr>
        <xdr:cNvSpPr txBox="1"/>
      </xdr:nvSpPr>
      <xdr:spPr>
        <a:xfrm>
          <a:off x="22199600"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123371</xdr:rowOff>
    </xdr:from>
    <xdr:to>
      <xdr:col>112</xdr:col>
      <xdr:colOff>38100</xdr:colOff>
      <xdr:row>106</xdr:row>
      <xdr:rowOff>53521</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21272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162742</xdr:rowOff>
    </xdr:from>
    <xdr:to>
      <xdr:col>116</xdr:col>
      <xdr:colOff>63500</xdr:colOff>
      <xdr:row>106</xdr:row>
      <xdr:rowOff>2721</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21323300" y="1816499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134801</xdr:rowOff>
    </xdr:from>
    <xdr:to>
      <xdr:col>107</xdr:col>
      <xdr:colOff>101600</xdr:colOff>
      <xdr:row>106</xdr:row>
      <xdr:rowOff>64951</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0383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2721</xdr:rowOff>
    </xdr:from>
    <xdr:to>
      <xdr:col>111</xdr:col>
      <xdr:colOff>177800</xdr:colOff>
      <xdr:row>106</xdr:row>
      <xdr:rowOff>14151</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flipV="1">
          <a:off x="20434300" y="1817642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146231</xdr:rowOff>
    </xdr:from>
    <xdr:to>
      <xdr:col>102</xdr:col>
      <xdr:colOff>165100</xdr:colOff>
      <xdr:row>106</xdr:row>
      <xdr:rowOff>76381</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19494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xdr:rowOff>
    </xdr:from>
    <xdr:to>
      <xdr:col>107</xdr:col>
      <xdr:colOff>50800</xdr:colOff>
      <xdr:row>106</xdr:row>
      <xdr:rowOff>25581</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flipV="1">
          <a:off x="19545300" y="181878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12337</xdr:rowOff>
    </xdr:from>
    <xdr:to>
      <xdr:col>98</xdr:col>
      <xdr:colOff>38100</xdr:colOff>
      <xdr:row>100</xdr:row>
      <xdr:rowOff>113937</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18605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63137</xdr:rowOff>
    </xdr:from>
    <xdr:to>
      <xdr:col>102</xdr:col>
      <xdr:colOff>114300</xdr:colOff>
      <xdr:row>106</xdr:row>
      <xdr:rowOff>25581</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a:off x="18656300" y="17208137"/>
          <a:ext cx="889000" cy="99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44648</xdr:rowOff>
    </xdr:from>
    <xdr:ext cx="469744" cy="259045"/>
    <xdr:sp macro="" textlink="">
      <xdr:nvSpPr>
        <xdr:cNvPr id="945" name="n_1aveValue【庁舎】&#10;一人当たり面積">
          <a:extLst>
            <a:ext uri="{FF2B5EF4-FFF2-40B4-BE49-F238E27FC236}">
              <a16:creationId xmlns:a16="http://schemas.microsoft.com/office/drawing/2014/main" id="{00000000-0008-0000-0200-0000B1030000}"/>
            </a:ext>
          </a:extLst>
        </xdr:cNvPr>
        <xdr:cNvSpPr txBox="1"/>
      </xdr:nvSpPr>
      <xdr:spPr>
        <a:xfrm>
          <a:off x="210757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46282</xdr:rowOff>
    </xdr:from>
    <xdr:ext cx="469744" cy="259045"/>
    <xdr:sp macro="" textlink="">
      <xdr:nvSpPr>
        <xdr:cNvPr id="946" name="n_2aveValue【庁舎】&#10;一人当たり面積">
          <a:extLst>
            <a:ext uri="{FF2B5EF4-FFF2-40B4-BE49-F238E27FC236}">
              <a16:creationId xmlns:a16="http://schemas.microsoft.com/office/drawing/2014/main" id="{00000000-0008-0000-0200-0000B2030000}"/>
            </a:ext>
          </a:extLst>
        </xdr:cNvPr>
        <xdr:cNvSpPr txBox="1"/>
      </xdr:nvSpPr>
      <xdr:spPr>
        <a:xfrm>
          <a:off x="20199427" y="183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142620</xdr:rowOff>
    </xdr:from>
    <xdr:ext cx="469744" cy="259045"/>
    <xdr:sp macro="" textlink="">
      <xdr:nvSpPr>
        <xdr:cNvPr id="947" name="n_3aveValue【庁舎】&#10;一人当たり面積">
          <a:extLst>
            <a:ext uri="{FF2B5EF4-FFF2-40B4-BE49-F238E27FC236}">
              <a16:creationId xmlns:a16="http://schemas.microsoft.com/office/drawing/2014/main" id="{00000000-0008-0000-0200-0000B3030000}"/>
            </a:ext>
          </a:extLst>
        </xdr:cNvPr>
        <xdr:cNvSpPr txBox="1"/>
      </xdr:nvSpPr>
      <xdr:spPr>
        <a:xfrm>
          <a:off x="19310427" y="1831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139354</xdr:rowOff>
    </xdr:from>
    <xdr:ext cx="469744" cy="259045"/>
    <xdr:sp macro="" textlink="">
      <xdr:nvSpPr>
        <xdr:cNvPr id="948" name="n_4aveValue【庁舎】&#10;一人当たり面積">
          <a:extLst>
            <a:ext uri="{FF2B5EF4-FFF2-40B4-BE49-F238E27FC236}">
              <a16:creationId xmlns:a16="http://schemas.microsoft.com/office/drawing/2014/main" id="{00000000-0008-0000-0200-0000B4030000}"/>
            </a:ext>
          </a:extLst>
        </xdr:cNvPr>
        <xdr:cNvSpPr txBox="1"/>
      </xdr:nvSpPr>
      <xdr:spPr>
        <a:xfrm>
          <a:off x="184214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70048</xdr:rowOff>
    </xdr:from>
    <xdr:ext cx="469744" cy="259045"/>
    <xdr:sp macro="" textlink="">
      <xdr:nvSpPr>
        <xdr:cNvPr id="949" name="n_1mainValue【庁舎】&#10;一人当たり面積">
          <a:extLst>
            <a:ext uri="{FF2B5EF4-FFF2-40B4-BE49-F238E27FC236}">
              <a16:creationId xmlns:a16="http://schemas.microsoft.com/office/drawing/2014/main" id="{00000000-0008-0000-0200-0000B5030000}"/>
            </a:ext>
          </a:extLst>
        </xdr:cNvPr>
        <xdr:cNvSpPr txBox="1"/>
      </xdr:nvSpPr>
      <xdr:spPr>
        <a:xfrm>
          <a:off x="21075727" y="1790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81478</xdr:rowOff>
    </xdr:from>
    <xdr:ext cx="469744" cy="259045"/>
    <xdr:sp macro="" textlink="">
      <xdr:nvSpPr>
        <xdr:cNvPr id="950" name="n_2mainValue【庁舎】&#10;一人当たり面積">
          <a:extLst>
            <a:ext uri="{FF2B5EF4-FFF2-40B4-BE49-F238E27FC236}">
              <a16:creationId xmlns:a16="http://schemas.microsoft.com/office/drawing/2014/main" id="{00000000-0008-0000-0200-0000B6030000}"/>
            </a:ext>
          </a:extLst>
        </xdr:cNvPr>
        <xdr:cNvSpPr txBox="1"/>
      </xdr:nvSpPr>
      <xdr:spPr>
        <a:xfrm>
          <a:off x="201994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92908</xdr:rowOff>
    </xdr:from>
    <xdr:ext cx="469744" cy="259045"/>
    <xdr:sp macro="" textlink="">
      <xdr:nvSpPr>
        <xdr:cNvPr id="951" name="n_3mainValue【庁舎】&#10;一人当たり面積">
          <a:extLst>
            <a:ext uri="{FF2B5EF4-FFF2-40B4-BE49-F238E27FC236}">
              <a16:creationId xmlns:a16="http://schemas.microsoft.com/office/drawing/2014/main" id="{00000000-0008-0000-0200-0000B7030000}"/>
            </a:ext>
          </a:extLst>
        </xdr:cNvPr>
        <xdr:cNvSpPr txBox="1"/>
      </xdr:nvSpPr>
      <xdr:spPr>
        <a:xfrm>
          <a:off x="19310427" y="1792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130464</xdr:rowOff>
    </xdr:from>
    <xdr:ext cx="469744" cy="259045"/>
    <xdr:sp macro="" textlink="">
      <xdr:nvSpPr>
        <xdr:cNvPr id="952" name="n_4mainValue【庁舎】&#10;一人当たり面積">
          <a:extLst>
            <a:ext uri="{FF2B5EF4-FFF2-40B4-BE49-F238E27FC236}">
              <a16:creationId xmlns:a16="http://schemas.microsoft.com/office/drawing/2014/main" id="{00000000-0008-0000-0200-0000B8030000}"/>
            </a:ext>
          </a:extLst>
        </xdr:cNvPr>
        <xdr:cNvSpPr txBox="1"/>
      </xdr:nvSpPr>
      <xdr:spPr>
        <a:xfrm>
          <a:off x="18421427" y="1693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0200-0000B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0200-0000B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0200-0000B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を除いて、すべての施設分類において、有形固定資産減価償却率が類似団体内平均値を上回っている。これは、合併前に旧市町村ごとに整備した法定耐用年数に近い公共施設があることや、広大な面積を有することによる保有インフラが多いためであると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令和３年度に見直しを行った公共施設等総合管理計画に基づき、急激な人口減少や社会状況の変化に対応しながら、類似施設の集約、低利用施設や老朽施設の廃止・除却などを推進すると ともに更新時期前に長寿命化対策を講じるなど費用の抑制と平準化</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行い、中長期にわたり計画的に適正な維持管理、施設配置を進めていく。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４０．８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％）に加え、大規模事業所数が少ないこと等により、財政基盤が弱く、類似団体平均を大きく下回っている。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企業誘致等の施策を積極的に実施し、税収の増加に努める。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20461</xdr:rowOff>
    </xdr:from>
    <xdr:to>
      <xdr:col>23</xdr:col>
      <xdr:colOff>133350</xdr:colOff>
      <xdr:row>45</xdr:row>
      <xdr:rowOff>20461</xdr:rowOff>
    </xdr:to>
    <xdr:cxnSp macro="">
      <xdr:nvCxnSpPr>
        <xdr:cNvPr id="69" name="直線コネクタ 68"/>
        <xdr:cNvCxnSpPr/>
      </xdr:nvCxnSpPr>
      <xdr:spPr>
        <a:xfrm>
          <a:off x="4114800" y="7735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20461</xdr:rowOff>
    </xdr:from>
    <xdr:to>
      <xdr:col>19</xdr:col>
      <xdr:colOff>133350</xdr:colOff>
      <xdr:row>45</xdr:row>
      <xdr:rowOff>20461</xdr:rowOff>
    </xdr:to>
    <xdr:cxnSp macro="">
      <xdr:nvCxnSpPr>
        <xdr:cNvPr id="72" name="直線コネクタ 71"/>
        <xdr:cNvCxnSpPr/>
      </xdr:nvCxnSpPr>
      <xdr:spPr>
        <a:xfrm>
          <a:off x="3225800" y="7735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20461</xdr:rowOff>
    </xdr:from>
    <xdr:to>
      <xdr:col>15</xdr:col>
      <xdr:colOff>82550</xdr:colOff>
      <xdr:row>45</xdr:row>
      <xdr:rowOff>20461</xdr:rowOff>
    </xdr:to>
    <xdr:cxnSp macro="">
      <xdr:nvCxnSpPr>
        <xdr:cNvPr id="75" name="直線コネクタ 74"/>
        <xdr:cNvCxnSpPr/>
      </xdr:nvCxnSpPr>
      <xdr:spPr>
        <a:xfrm>
          <a:off x="2336800" y="7735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7055</xdr:rowOff>
    </xdr:from>
    <xdr:to>
      <xdr:col>11</xdr:col>
      <xdr:colOff>31750</xdr:colOff>
      <xdr:row>45</xdr:row>
      <xdr:rowOff>20461</xdr:rowOff>
    </xdr:to>
    <xdr:cxnSp macro="">
      <xdr:nvCxnSpPr>
        <xdr:cNvPr id="78" name="直線コネクタ 77"/>
        <xdr:cNvCxnSpPr/>
      </xdr:nvCxnSpPr>
      <xdr:spPr>
        <a:xfrm>
          <a:off x="1447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169632</xdr:rowOff>
    </xdr:from>
    <xdr:ext cx="762000" cy="259045"/>
    <xdr:sp macro="" textlink="">
      <xdr:nvSpPr>
        <xdr:cNvPr id="80" name="テキスト ボックス 79"/>
        <xdr:cNvSpPr txBox="1"/>
      </xdr:nvSpPr>
      <xdr:spPr>
        <a:xfrm>
          <a:off x="1955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11588</xdr:rowOff>
    </xdr:from>
    <xdr:ext cx="762000" cy="259045"/>
    <xdr:sp macro="" textlink="">
      <xdr:nvSpPr>
        <xdr:cNvPr id="82" name="テキスト ボックス 81"/>
        <xdr:cNvSpPr txBox="1"/>
      </xdr:nvSpPr>
      <xdr:spPr>
        <a:xfrm>
          <a:off x="1066800" y="721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141111</xdr:rowOff>
    </xdr:from>
    <xdr:to>
      <xdr:col>23</xdr:col>
      <xdr:colOff>184150</xdr:colOff>
      <xdr:row>45</xdr:row>
      <xdr:rowOff>71261</xdr:rowOff>
    </xdr:to>
    <xdr:sp macro="" textlink="">
      <xdr:nvSpPr>
        <xdr:cNvPr id="88" name="楕円 87"/>
        <xdr:cNvSpPr/>
      </xdr:nvSpPr>
      <xdr:spPr>
        <a:xfrm>
          <a:off x="49022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36988</xdr:rowOff>
    </xdr:from>
    <xdr:ext cx="762000" cy="259045"/>
    <xdr:sp macro="" textlink="">
      <xdr:nvSpPr>
        <xdr:cNvPr id="89" name="財政力該当値テキスト"/>
        <xdr:cNvSpPr txBox="1"/>
      </xdr:nvSpPr>
      <xdr:spPr>
        <a:xfrm>
          <a:off x="5041900" y="75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141111</xdr:rowOff>
    </xdr:from>
    <xdr:to>
      <xdr:col>19</xdr:col>
      <xdr:colOff>184150</xdr:colOff>
      <xdr:row>45</xdr:row>
      <xdr:rowOff>71261</xdr:rowOff>
    </xdr:to>
    <xdr:sp macro="" textlink="">
      <xdr:nvSpPr>
        <xdr:cNvPr id="90" name="楕円 89"/>
        <xdr:cNvSpPr/>
      </xdr:nvSpPr>
      <xdr:spPr>
        <a:xfrm>
          <a:off x="4064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56038</xdr:rowOff>
    </xdr:from>
    <xdr:ext cx="736600" cy="259045"/>
    <xdr:sp macro="" textlink="">
      <xdr:nvSpPr>
        <xdr:cNvPr id="91" name="テキスト ボックス 90"/>
        <xdr:cNvSpPr txBox="1"/>
      </xdr:nvSpPr>
      <xdr:spPr>
        <a:xfrm>
          <a:off x="3733800" y="777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141111</xdr:rowOff>
    </xdr:from>
    <xdr:to>
      <xdr:col>15</xdr:col>
      <xdr:colOff>133350</xdr:colOff>
      <xdr:row>45</xdr:row>
      <xdr:rowOff>71261</xdr:rowOff>
    </xdr:to>
    <xdr:sp macro="" textlink="">
      <xdr:nvSpPr>
        <xdr:cNvPr id="92" name="楕円 91"/>
        <xdr:cNvSpPr/>
      </xdr:nvSpPr>
      <xdr:spPr>
        <a:xfrm>
          <a:off x="3175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56038</xdr:rowOff>
    </xdr:from>
    <xdr:ext cx="762000" cy="259045"/>
    <xdr:sp macro="" textlink="">
      <xdr:nvSpPr>
        <xdr:cNvPr id="93" name="テキスト ボックス 92"/>
        <xdr:cNvSpPr txBox="1"/>
      </xdr:nvSpPr>
      <xdr:spPr>
        <a:xfrm>
          <a:off x="2844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141111</xdr:rowOff>
    </xdr:from>
    <xdr:to>
      <xdr:col>11</xdr:col>
      <xdr:colOff>82550</xdr:colOff>
      <xdr:row>45</xdr:row>
      <xdr:rowOff>71261</xdr:rowOff>
    </xdr:to>
    <xdr:sp macro="" textlink="">
      <xdr:nvSpPr>
        <xdr:cNvPr id="94" name="楕円 93"/>
        <xdr:cNvSpPr/>
      </xdr:nvSpPr>
      <xdr:spPr>
        <a:xfrm>
          <a:off x="2286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56038</xdr:rowOff>
    </xdr:from>
    <xdr:ext cx="762000" cy="259045"/>
    <xdr:sp macro="" textlink="">
      <xdr:nvSpPr>
        <xdr:cNvPr id="95" name="テキスト ボックス 94"/>
        <xdr:cNvSpPr txBox="1"/>
      </xdr:nvSpPr>
      <xdr:spPr>
        <a:xfrm>
          <a:off x="1955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127705</xdr:rowOff>
    </xdr:from>
    <xdr:to>
      <xdr:col>7</xdr:col>
      <xdr:colOff>31750</xdr:colOff>
      <xdr:row>45</xdr:row>
      <xdr:rowOff>57855</xdr:rowOff>
    </xdr:to>
    <xdr:sp macro="" textlink="">
      <xdr:nvSpPr>
        <xdr:cNvPr id="96" name="楕円 95"/>
        <xdr:cNvSpPr/>
      </xdr:nvSpPr>
      <xdr:spPr>
        <a:xfrm>
          <a:off x="1397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42632</xdr:rowOff>
    </xdr:from>
    <xdr:ext cx="762000" cy="259045"/>
    <xdr:sp macro="" textlink="">
      <xdr:nvSpPr>
        <xdr:cNvPr id="97" name="テキスト ボックス 96"/>
        <xdr:cNvSpPr txBox="1"/>
      </xdr:nvSpPr>
      <xdr:spPr>
        <a:xfrm>
          <a:off x="1066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類似団体平均より下回っているが、前年度比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ポイント増となり、高水準にある。要因としては、近年の人件費及び物価上昇による影響が考えられる。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人件費及び物価は今後も上昇が見込まれるため、行財政改革をさらに推進し、事務事業の休止・先送り・縮小等を図り、義務的経費を含む経常経費の削減に努める。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126492</xdr:rowOff>
    </xdr:to>
    <xdr:cxnSp macro="">
      <xdr:nvCxnSpPr>
        <xdr:cNvPr id="130" name="直線コネクタ 129"/>
        <xdr:cNvCxnSpPr/>
      </xdr:nvCxnSpPr>
      <xdr:spPr>
        <a:xfrm>
          <a:off x="4114800" y="10553700"/>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61</xdr:row>
      <xdr:rowOff>95250</xdr:rowOff>
    </xdr:to>
    <xdr:cxnSp macro="">
      <xdr:nvCxnSpPr>
        <xdr:cNvPr id="133" name="直線コネクタ 132"/>
        <xdr:cNvCxnSpPr/>
      </xdr:nvCxnSpPr>
      <xdr:spPr>
        <a:xfrm>
          <a:off x="3225800" y="101193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60</xdr:row>
      <xdr:rowOff>15748</xdr:rowOff>
    </xdr:to>
    <xdr:cxnSp macro="">
      <xdr:nvCxnSpPr>
        <xdr:cNvPr id="136" name="直線コネクタ 135"/>
        <xdr:cNvCxnSpPr/>
      </xdr:nvCxnSpPr>
      <xdr:spPr>
        <a:xfrm flipV="1">
          <a:off x="2336800" y="1011936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15748</xdr:rowOff>
    </xdr:from>
    <xdr:to>
      <xdr:col>11</xdr:col>
      <xdr:colOff>31750</xdr:colOff>
      <xdr:row>62</xdr:row>
      <xdr:rowOff>39624</xdr:rowOff>
    </xdr:to>
    <xdr:cxnSp macro="">
      <xdr:nvCxnSpPr>
        <xdr:cNvPr id="139" name="直線コネクタ 138"/>
        <xdr:cNvCxnSpPr/>
      </xdr:nvCxnSpPr>
      <xdr:spPr>
        <a:xfrm flipV="1">
          <a:off x="1447800" y="10302748"/>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162069</xdr:rowOff>
    </xdr:from>
    <xdr:ext cx="762000" cy="259045"/>
    <xdr:sp macro="" textlink="">
      <xdr:nvSpPr>
        <xdr:cNvPr id="141" name="テキスト ボックス 140"/>
        <xdr:cNvSpPr txBox="1"/>
      </xdr:nvSpPr>
      <xdr:spPr>
        <a:xfrm>
          <a:off x="1955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3" name="テキスト ボックス 142"/>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49" name="楕円 148"/>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92219</xdr:rowOff>
    </xdr:from>
    <xdr:ext cx="762000" cy="259045"/>
    <xdr:sp macro="" textlink="">
      <xdr:nvSpPr>
        <xdr:cNvPr id="150" name="財政構造の弾力性該当値テキスト"/>
        <xdr:cNvSpPr txBox="1"/>
      </xdr:nvSpPr>
      <xdr:spPr>
        <a:xfrm>
          <a:off x="50419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1" name="楕円 150"/>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2" name="テキスト ボックス 151"/>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3" name="楕円 152"/>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4" name="テキスト ボックス 153"/>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136398</xdr:rowOff>
    </xdr:from>
    <xdr:to>
      <xdr:col>11</xdr:col>
      <xdr:colOff>82550</xdr:colOff>
      <xdr:row>60</xdr:row>
      <xdr:rowOff>66548</xdr:rowOff>
    </xdr:to>
    <xdr:sp macro="" textlink="">
      <xdr:nvSpPr>
        <xdr:cNvPr id="155" name="楕円 154"/>
        <xdr:cNvSpPr/>
      </xdr:nvSpPr>
      <xdr:spPr>
        <a:xfrm>
          <a:off x="2286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76725</xdr:rowOff>
    </xdr:from>
    <xdr:ext cx="762000" cy="259045"/>
    <xdr:sp macro="" textlink="">
      <xdr:nvSpPr>
        <xdr:cNvPr id="156" name="テキスト ボックス 155"/>
        <xdr:cNvSpPr txBox="1"/>
      </xdr:nvSpPr>
      <xdr:spPr>
        <a:xfrm>
          <a:off x="1955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7" name="楕円 156"/>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58" name="テキスト ボックス 157"/>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人件費、物件費及び維持補修費の合計額の人口１人当たりの金額が類似団体平均を大きく上回っている要因として、ごみ処理場、し尿処理場の運営及び消防業務を市単独で実施していることがあげられる。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今後も、民間でも実施可能な事業等については、指定管理者制度の導入などにより委託化を進め、コストの縮減を図る。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139871</xdr:rowOff>
    </xdr:from>
    <xdr:to>
      <xdr:col>23</xdr:col>
      <xdr:colOff>133350</xdr:colOff>
      <xdr:row>87</xdr:row>
      <xdr:rowOff>140467</xdr:rowOff>
    </xdr:to>
    <xdr:cxnSp macro="">
      <xdr:nvCxnSpPr>
        <xdr:cNvPr id="193" name="直線コネクタ 192"/>
        <xdr:cNvCxnSpPr/>
      </xdr:nvCxnSpPr>
      <xdr:spPr>
        <a:xfrm flipV="1">
          <a:off x="4114800" y="14884571"/>
          <a:ext cx="838200" cy="1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119504</xdr:rowOff>
    </xdr:from>
    <xdr:to>
      <xdr:col>19</xdr:col>
      <xdr:colOff>133350</xdr:colOff>
      <xdr:row>87</xdr:row>
      <xdr:rowOff>140467</xdr:rowOff>
    </xdr:to>
    <xdr:cxnSp macro="">
      <xdr:nvCxnSpPr>
        <xdr:cNvPr id="196" name="直線コネクタ 195"/>
        <xdr:cNvCxnSpPr/>
      </xdr:nvCxnSpPr>
      <xdr:spPr>
        <a:xfrm>
          <a:off x="3225800" y="14864204"/>
          <a:ext cx="889000" cy="19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52367</xdr:rowOff>
    </xdr:from>
    <xdr:to>
      <xdr:col>15</xdr:col>
      <xdr:colOff>82550</xdr:colOff>
      <xdr:row>86</xdr:row>
      <xdr:rowOff>119504</xdr:rowOff>
    </xdr:to>
    <xdr:cxnSp macro="">
      <xdr:nvCxnSpPr>
        <xdr:cNvPr id="199" name="直線コネクタ 198"/>
        <xdr:cNvCxnSpPr/>
      </xdr:nvCxnSpPr>
      <xdr:spPr>
        <a:xfrm>
          <a:off x="2336800" y="14797067"/>
          <a:ext cx="889000" cy="6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112647</xdr:rowOff>
    </xdr:from>
    <xdr:to>
      <xdr:col>11</xdr:col>
      <xdr:colOff>31750</xdr:colOff>
      <xdr:row>86</xdr:row>
      <xdr:rowOff>52367</xdr:rowOff>
    </xdr:to>
    <xdr:cxnSp macro="">
      <xdr:nvCxnSpPr>
        <xdr:cNvPr id="202" name="直線コネクタ 201"/>
        <xdr:cNvCxnSpPr/>
      </xdr:nvCxnSpPr>
      <xdr:spPr>
        <a:xfrm>
          <a:off x="1447800" y="14514447"/>
          <a:ext cx="889000" cy="28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89071</xdr:rowOff>
    </xdr:from>
    <xdr:to>
      <xdr:col>23</xdr:col>
      <xdr:colOff>184150</xdr:colOff>
      <xdr:row>87</xdr:row>
      <xdr:rowOff>19221</xdr:rowOff>
    </xdr:to>
    <xdr:sp macro="" textlink="">
      <xdr:nvSpPr>
        <xdr:cNvPr id="212" name="楕円 211"/>
        <xdr:cNvSpPr/>
      </xdr:nvSpPr>
      <xdr:spPr>
        <a:xfrm>
          <a:off x="4902200" y="148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61148</xdr:rowOff>
    </xdr:from>
    <xdr:ext cx="762000" cy="259045"/>
    <xdr:sp macro="" textlink="">
      <xdr:nvSpPr>
        <xdr:cNvPr id="213" name="人件費・物件費等の状況該当値テキスト"/>
        <xdr:cNvSpPr txBox="1"/>
      </xdr:nvSpPr>
      <xdr:spPr>
        <a:xfrm>
          <a:off x="5041900" y="1480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89667</xdr:rowOff>
    </xdr:from>
    <xdr:to>
      <xdr:col>19</xdr:col>
      <xdr:colOff>184150</xdr:colOff>
      <xdr:row>88</xdr:row>
      <xdr:rowOff>19817</xdr:rowOff>
    </xdr:to>
    <xdr:sp macro="" textlink="">
      <xdr:nvSpPr>
        <xdr:cNvPr id="214" name="楕円 213"/>
        <xdr:cNvSpPr/>
      </xdr:nvSpPr>
      <xdr:spPr>
        <a:xfrm>
          <a:off x="4064000" y="150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4594</xdr:rowOff>
    </xdr:from>
    <xdr:ext cx="736600" cy="259045"/>
    <xdr:sp macro="" textlink="">
      <xdr:nvSpPr>
        <xdr:cNvPr id="215" name="テキスト ボックス 214"/>
        <xdr:cNvSpPr txBox="1"/>
      </xdr:nvSpPr>
      <xdr:spPr>
        <a:xfrm>
          <a:off x="3733800" y="1509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68704</xdr:rowOff>
    </xdr:from>
    <xdr:to>
      <xdr:col>15</xdr:col>
      <xdr:colOff>133350</xdr:colOff>
      <xdr:row>86</xdr:row>
      <xdr:rowOff>170304</xdr:rowOff>
    </xdr:to>
    <xdr:sp macro="" textlink="">
      <xdr:nvSpPr>
        <xdr:cNvPr id="216" name="楕円 215"/>
        <xdr:cNvSpPr/>
      </xdr:nvSpPr>
      <xdr:spPr>
        <a:xfrm>
          <a:off x="3175000" y="148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155081</xdr:rowOff>
    </xdr:from>
    <xdr:ext cx="762000" cy="259045"/>
    <xdr:sp macro="" textlink="">
      <xdr:nvSpPr>
        <xdr:cNvPr id="217" name="テキスト ボックス 216"/>
        <xdr:cNvSpPr txBox="1"/>
      </xdr:nvSpPr>
      <xdr:spPr>
        <a:xfrm>
          <a:off x="2844800" y="1489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1567</xdr:rowOff>
    </xdr:from>
    <xdr:to>
      <xdr:col>11</xdr:col>
      <xdr:colOff>82550</xdr:colOff>
      <xdr:row>86</xdr:row>
      <xdr:rowOff>103167</xdr:rowOff>
    </xdr:to>
    <xdr:sp macro="" textlink="">
      <xdr:nvSpPr>
        <xdr:cNvPr id="218" name="楕円 217"/>
        <xdr:cNvSpPr/>
      </xdr:nvSpPr>
      <xdr:spPr>
        <a:xfrm>
          <a:off x="2286000" y="147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87944</xdr:rowOff>
    </xdr:from>
    <xdr:ext cx="762000" cy="259045"/>
    <xdr:sp macro="" textlink="">
      <xdr:nvSpPr>
        <xdr:cNvPr id="219" name="テキスト ボックス 218"/>
        <xdr:cNvSpPr txBox="1"/>
      </xdr:nvSpPr>
      <xdr:spPr>
        <a:xfrm>
          <a:off x="1955800" y="148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61847</xdr:rowOff>
    </xdr:from>
    <xdr:to>
      <xdr:col>7</xdr:col>
      <xdr:colOff>31750</xdr:colOff>
      <xdr:row>84</xdr:row>
      <xdr:rowOff>163447</xdr:rowOff>
    </xdr:to>
    <xdr:sp macro="" textlink="">
      <xdr:nvSpPr>
        <xdr:cNvPr id="220" name="楕円 219"/>
        <xdr:cNvSpPr/>
      </xdr:nvSpPr>
      <xdr:spPr>
        <a:xfrm>
          <a:off x="1397000" y="144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148224</xdr:rowOff>
    </xdr:from>
    <xdr:ext cx="762000" cy="259045"/>
    <xdr:sp macro="" textlink="">
      <xdr:nvSpPr>
        <xdr:cNvPr id="221" name="テキスト ボックス 220"/>
        <xdr:cNvSpPr txBox="1"/>
      </xdr:nvSpPr>
      <xdr:spPr>
        <a:xfrm>
          <a:off x="1066800" y="1455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市町村合併前の旧市町村において類似団体平均を下回っていたことから、現在の指数についても低水準となっている。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今後も、国県の給与改定の状況や、地域の民間企業の平均給与の状況を踏まえ、給与の適正化に努める。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28121</xdr:rowOff>
    </xdr:to>
    <xdr:cxnSp macro="">
      <xdr:nvCxnSpPr>
        <xdr:cNvPr id="257" name="直線コネクタ 256"/>
        <xdr:cNvCxnSpPr/>
      </xdr:nvCxnSpPr>
      <xdr:spPr>
        <a:xfrm>
          <a:off x="16179800" y="13915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97064</xdr:rowOff>
    </xdr:to>
    <xdr:cxnSp macro="">
      <xdr:nvCxnSpPr>
        <xdr:cNvPr id="260" name="直線コネクタ 259"/>
        <xdr:cNvCxnSpPr/>
      </xdr:nvCxnSpPr>
      <xdr:spPr>
        <a:xfrm flipV="1">
          <a:off x="15290800" y="139155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97064</xdr:rowOff>
    </xdr:from>
    <xdr:to>
      <xdr:col>72</xdr:col>
      <xdr:colOff>203200</xdr:colOff>
      <xdr:row>81</xdr:row>
      <xdr:rowOff>166007</xdr:rowOff>
    </xdr:to>
    <xdr:cxnSp macro="">
      <xdr:nvCxnSpPr>
        <xdr:cNvPr id="263" name="直線コネクタ 262"/>
        <xdr:cNvCxnSpPr/>
      </xdr:nvCxnSpPr>
      <xdr:spPr>
        <a:xfrm flipV="1">
          <a:off x="14401800" y="139845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62593</xdr:rowOff>
    </xdr:from>
    <xdr:to>
      <xdr:col>68</xdr:col>
      <xdr:colOff>152400</xdr:colOff>
      <xdr:row>81</xdr:row>
      <xdr:rowOff>166007</xdr:rowOff>
    </xdr:to>
    <xdr:cxnSp macro="">
      <xdr:nvCxnSpPr>
        <xdr:cNvPr id="266" name="直線コネクタ 265"/>
        <xdr:cNvCxnSpPr/>
      </xdr:nvCxnSpPr>
      <xdr:spPr>
        <a:xfrm>
          <a:off x="13512800" y="139500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6" name="楕円 275"/>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70048</xdr:rowOff>
    </xdr:from>
    <xdr:ext cx="762000" cy="259045"/>
    <xdr:sp macro="" textlink="">
      <xdr:nvSpPr>
        <xdr:cNvPr id="277" name="給与水準   （国との比較）該当値テキスト"/>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78" name="楕円 277"/>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79" name="テキスト ボックス 278"/>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46264</xdr:rowOff>
    </xdr:from>
    <xdr:to>
      <xdr:col>73</xdr:col>
      <xdr:colOff>44450</xdr:colOff>
      <xdr:row>81</xdr:row>
      <xdr:rowOff>147864</xdr:rowOff>
    </xdr:to>
    <xdr:sp macro="" textlink="">
      <xdr:nvSpPr>
        <xdr:cNvPr id="280" name="楕円 279"/>
        <xdr:cNvSpPr/>
      </xdr:nvSpPr>
      <xdr:spPr>
        <a:xfrm>
          <a:off x="15240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158041</xdr:rowOff>
    </xdr:from>
    <xdr:ext cx="762000" cy="259045"/>
    <xdr:sp macro="" textlink="">
      <xdr:nvSpPr>
        <xdr:cNvPr id="281" name="テキスト ボックス 280"/>
        <xdr:cNvSpPr txBox="1"/>
      </xdr:nvSpPr>
      <xdr:spPr>
        <a:xfrm>
          <a:off x="14909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82" name="楕円 281"/>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83" name="テキスト ボックス 282"/>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11793</xdr:rowOff>
    </xdr:from>
    <xdr:to>
      <xdr:col>64</xdr:col>
      <xdr:colOff>152400</xdr:colOff>
      <xdr:row>81</xdr:row>
      <xdr:rowOff>113393</xdr:rowOff>
    </xdr:to>
    <xdr:sp macro="" textlink="">
      <xdr:nvSpPr>
        <xdr:cNvPr id="284" name="楕円 283"/>
        <xdr:cNvSpPr/>
      </xdr:nvSpPr>
      <xdr:spPr>
        <a:xfrm>
          <a:off x="13462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123570</xdr:rowOff>
    </xdr:from>
    <xdr:ext cx="762000" cy="259045"/>
    <xdr:sp macro="" textlink="">
      <xdr:nvSpPr>
        <xdr:cNvPr id="285" name="テキスト ボックス 284"/>
        <xdr:cNvSpPr txBox="1"/>
      </xdr:nvSpPr>
      <xdr:spPr>
        <a:xfrm>
          <a:off x="13131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類似団体平均を大きく上回っているが、要因としては、本市の面積が広大なため、本庁の他に支所（４支所）、保育園（１１園）に職員を配置し、加えて消防業務を市単独で実施している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今後も、住民サービスを低下させることなく、「職員定員適正化計画」に基づき、職員数の適正化を進める。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148379</xdr:rowOff>
    </xdr:from>
    <xdr:to>
      <xdr:col>81</xdr:col>
      <xdr:colOff>44450</xdr:colOff>
      <xdr:row>68</xdr:row>
      <xdr:rowOff>35243</xdr:rowOff>
    </xdr:to>
    <xdr:cxnSp macro="">
      <xdr:nvCxnSpPr>
        <xdr:cNvPr id="320" name="直線コネクタ 319"/>
        <xdr:cNvCxnSpPr/>
      </xdr:nvCxnSpPr>
      <xdr:spPr>
        <a:xfrm>
          <a:off x="16179800" y="11635529"/>
          <a:ext cx="8382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82021</xdr:rowOff>
    </xdr:from>
    <xdr:to>
      <xdr:col>77</xdr:col>
      <xdr:colOff>44450</xdr:colOff>
      <xdr:row>67</xdr:row>
      <xdr:rowOff>148379</xdr:rowOff>
    </xdr:to>
    <xdr:cxnSp macro="">
      <xdr:nvCxnSpPr>
        <xdr:cNvPr id="323" name="直線コネクタ 322"/>
        <xdr:cNvCxnSpPr/>
      </xdr:nvCxnSpPr>
      <xdr:spPr>
        <a:xfrm>
          <a:off x="15290800" y="11569171"/>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35771</xdr:rowOff>
    </xdr:from>
    <xdr:to>
      <xdr:col>72</xdr:col>
      <xdr:colOff>203200</xdr:colOff>
      <xdr:row>67</xdr:row>
      <xdr:rowOff>82021</xdr:rowOff>
    </xdr:to>
    <xdr:cxnSp macro="">
      <xdr:nvCxnSpPr>
        <xdr:cNvPr id="326" name="直線コネクタ 325"/>
        <xdr:cNvCxnSpPr/>
      </xdr:nvCxnSpPr>
      <xdr:spPr>
        <a:xfrm>
          <a:off x="14401800" y="11522921"/>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11642</xdr:rowOff>
    </xdr:from>
    <xdr:to>
      <xdr:col>68</xdr:col>
      <xdr:colOff>152400</xdr:colOff>
      <xdr:row>67</xdr:row>
      <xdr:rowOff>35771</xdr:rowOff>
    </xdr:to>
    <xdr:cxnSp macro="">
      <xdr:nvCxnSpPr>
        <xdr:cNvPr id="329" name="直線コネクタ 328"/>
        <xdr:cNvCxnSpPr/>
      </xdr:nvCxnSpPr>
      <xdr:spPr>
        <a:xfrm>
          <a:off x="13512800" y="1149879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94844</xdr:rowOff>
    </xdr:from>
    <xdr:ext cx="762000" cy="259045"/>
    <xdr:sp macro="" textlink="">
      <xdr:nvSpPr>
        <xdr:cNvPr id="331" name="テキスト ボックス 330"/>
        <xdr:cNvSpPr txBox="1"/>
      </xdr:nvSpPr>
      <xdr:spPr>
        <a:xfrm>
          <a:off x="14020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102887</xdr:rowOff>
    </xdr:from>
    <xdr:ext cx="762000" cy="259045"/>
    <xdr:sp macro="" textlink="">
      <xdr:nvSpPr>
        <xdr:cNvPr id="333" name="テキスト ボックス 332"/>
        <xdr:cNvSpPr txBox="1"/>
      </xdr:nvSpPr>
      <xdr:spPr>
        <a:xfrm>
          <a:off x="13131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155893</xdr:rowOff>
    </xdr:from>
    <xdr:to>
      <xdr:col>81</xdr:col>
      <xdr:colOff>95250</xdr:colOff>
      <xdr:row>68</xdr:row>
      <xdr:rowOff>86043</xdr:rowOff>
    </xdr:to>
    <xdr:sp macro="" textlink="">
      <xdr:nvSpPr>
        <xdr:cNvPr id="339" name="楕円 338"/>
        <xdr:cNvSpPr/>
      </xdr:nvSpPr>
      <xdr:spPr>
        <a:xfrm>
          <a:off x="16967200" y="1164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51770</xdr:rowOff>
    </xdr:from>
    <xdr:ext cx="762000" cy="259045"/>
    <xdr:sp macro="" textlink="">
      <xdr:nvSpPr>
        <xdr:cNvPr id="340" name="定員管理の状況該当値テキスト"/>
        <xdr:cNvSpPr txBox="1"/>
      </xdr:nvSpPr>
      <xdr:spPr>
        <a:xfrm>
          <a:off x="17106900" y="1153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97579</xdr:rowOff>
    </xdr:from>
    <xdr:to>
      <xdr:col>77</xdr:col>
      <xdr:colOff>95250</xdr:colOff>
      <xdr:row>68</xdr:row>
      <xdr:rowOff>27729</xdr:rowOff>
    </xdr:to>
    <xdr:sp macro="" textlink="">
      <xdr:nvSpPr>
        <xdr:cNvPr id="341" name="楕円 340"/>
        <xdr:cNvSpPr/>
      </xdr:nvSpPr>
      <xdr:spPr>
        <a:xfrm>
          <a:off x="16129000" y="115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12506</xdr:rowOff>
    </xdr:from>
    <xdr:ext cx="736600" cy="259045"/>
    <xdr:sp macro="" textlink="">
      <xdr:nvSpPr>
        <xdr:cNvPr id="342" name="テキスト ボックス 341"/>
        <xdr:cNvSpPr txBox="1"/>
      </xdr:nvSpPr>
      <xdr:spPr>
        <a:xfrm>
          <a:off x="15798800" y="11671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31221</xdr:rowOff>
    </xdr:from>
    <xdr:to>
      <xdr:col>73</xdr:col>
      <xdr:colOff>44450</xdr:colOff>
      <xdr:row>67</xdr:row>
      <xdr:rowOff>132821</xdr:rowOff>
    </xdr:to>
    <xdr:sp macro="" textlink="">
      <xdr:nvSpPr>
        <xdr:cNvPr id="343" name="楕円 342"/>
        <xdr:cNvSpPr/>
      </xdr:nvSpPr>
      <xdr:spPr>
        <a:xfrm>
          <a:off x="15240000" y="115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117598</xdr:rowOff>
    </xdr:from>
    <xdr:ext cx="762000" cy="259045"/>
    <xdr:sp macro="" textlink="">
      <xdr:nvSpPr>
        <xdr:cNvPr id="344" name="テキスト ボックス 343"/>
        <xdr:cNvSpPr txBox="1"/>
      </xdr:nvSpPr>
      <xdr:spPr>
        <a:xfrm>
          <a:off x="14909800" y="1160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156421</xdr:rowOff>
    </xdr:from>
    <xdr:to>
      <xdr:col>68</xdr:col>
      <xdr:colOff>203200</xdr:colOff>
      <xdr:row>67</xdr:row>
      <xdr:rowOff>86571</xdr:rowOff>
    </xdr:to>
    <xdr:sp macro="" textlink="">
      <xdr:nvSpPr>
        <xdr:cNvPr id="345" name="楕円 344"/>
        <xdr:cNvSpPr/>
      </xdr:nvSpPr>
      <xdr:spPr>
        <a:xfrm>
          <a:off x="14351000" y="1147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71348</xdr:rowOff>
    </xdr:from>
    <xdr:ext cx="762000" cy="259045"/>
    <xdr:sp macro="" textlink="">
      <xdr:nvSpPr>
        <xdr:cNvPr id="346" name="テキスト ボックス 345"/>
        <xdr:cNvSpPr txBox="1"/>
      </xdr:nvSpPr>
      <xdr:spPr>
        <a:xfrm>
          <a:off x="14020800" y="1155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132292</xdr:rowOff>
    </xdr:from>
    <xdr:to>
      <xdr:col>64</xdr:col>
      <xdr:colOff>152400</xdr:colOff>
      <xdr:row>67</xdr:row>
      <xdr:rowOff>62442</xdr:rowOff>
    </xdr:to>
    <xdr:sp macro="" textlink="">
      <xdr:nvSpPr>
        <xdr:cNvPr id="347" name="楕円 346"/>
        <xdr:cNvSpPr/>
      </xdr:nvSpPr>
      <xdr:spPr>
        <a:xfrm>
          <a:off x="13462000" y="114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47219</xdr:rowOff>
    </xdr:from>
    <xdr:ext cx="762000" cy="259045"/>
    <xdr:sp macro="" textlink="">
      <xdr:nvSpPr>
        <xdr:cNvPr id="348" name="テキスト ボックス 347"/>
        <xdr:cNvSpPr txBox="1"/>
      </xdr:nvSpPr>
      <xdr:spPr>
        <a:xfrm>
          <a:off x="13131800" y="115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し、類似団体平均と比較すると依然として高い比率となっている。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大型建設事業や令和４年度に発生した大雨災害復旧事業の償還が控えているため、大規模な事業計画の整理・縮小を図るなど、緊急度・住民ニーズを的確に把握した事業の選択が必要と考える。地方債の発行にあっては償還額以下での発行に努めるとともに、交付税措置のある地方債を活用し、後年度の財政負担の軽減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18034</xdr:rowOff>
    </xdr:from>
    <xdr:to>
      <xdr:col>81</xdr:col>
      <xdr:colOff>44450</xdr:colOff>
      <xdr:row>43</xdr:row>
      <xdr:rowOff>46990</xdr:rowOff>
    </xdr:to>
    <xdr:cxnSp macro="">
      <xdr:nvCxnSpPr>
        <xdr:cNvPr id="380" name="直線コネクタ 379"/>
        <xdr:cNvCxnSpPr/>
      </xdr:nvCxnSpPr>
      <xdr:spPr>
        <a:xfrm>
          <a:off x="16179800" y="739038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18034</xdr:rowOff>
    </xdr:from>
    <xdr:to>
      <xdr:col>77</xdr:col>
      <xdr:colOff>44450</xdr:colOff>
      <xdr:row>43</xdr:row>
      <xdr:rowOff>75946</xdr:rowOff>
    </xdr:to>
    <xdr:cxnSp macro="">
      <xdr:nvCxnSpPr>
        <xdr:cNvPr id="383" name="直線コネクタ 382"/>
        <xdr:cNvCxnSpPr/>
      </xdr:nvCxnSpPr>
      <xdr:spPr>
        <a:xfrm flipV="1">
          <a:off x="15290800" y="73903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75946</xdr:rowOff>
    </xdr:from>
    <xdr:to>
      <xdr:col>72</xdr:col>
      <xdr:colOff>203200</xdr:colOff>
      <xdr:row>43</xdr:row>
      <xdr:rowOff>114554</xdr:rowOff>
    </xdr:to>
    <xdr:cxnSp macro="">
      <xdr:nvCxnSpPr>
        <xdr:cNvPr id="386" name="直線コネクタ 385"/>
        <xdr:cNvCxnSpPr/>
      </xdr:nvCxnSpPr>
      <xdr:spPr>
        <a:xfrm flipV="1">
          <a:off x="14401800" y="74482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114554</xdr:rowOff>
    </xdr:from>
    <xdr:to>
      <xdr:col>68</xdr:col>
      <xdr:colOff>152400</xdr:colOff>
      <xdr:row>44</xdr:row>
      <xdr:rowOff>10668</xdr:rowOff>
    </xdr:to>
    <xdr:cxnSp macro="">
      <xdr:nvCxnSpPr>
        <xdr:cNvPr id="389" name="直線コネクタ 388"/>
        <xdr:cNvCxnSpPr/>
      </xdr:nvCxnSpPr>
      <xdr:spPr>
        <a:xfrm flipV="1">
          <a:off x="13512800" y="74869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1" name="テキスト ボックス 390"/>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399" name="楕円 398"/>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0" name="公債費負担の状況該当値テキスト"/>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138684</xdr:rowOff>
    </xdr:from>
    <xdr:to>
      <xdr:col>77</xdr:col>
      <xdr:colOff>95250</xdr:colOff>
      <xdr:row>43</xdr:row>
      <xdr:rowOff>68834</xdr:rowOff>
    </xdr:to>
    <xdr:sp macro="" textlink="">
      <xdr:nvSpPr>
        <xdr:cNvPr id="401" name="楕円 400"/>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53611</xdr:rowOff>
    </xdr:from>
    <xdr:ext cx="736600" cy="259045"/>
    <xdr:sp macro="" textlink="">
      <xdr:nvSpPr>
        <xdr:cNvPr id="402" name="テキスト ボックス 401"/>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403" name="楕円 402"/>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404" name="テキスト ボックス 403"/>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63754</xdr:rowOff>
    </xdr:from>
    <xdr:to>
      <xdr:col>68</xdr:col>
      <xdr:colOff>203200</xdr:colOff>
      <xdr:row>43</xdr:row>
      <xdr:rowOff>165354</xdr:rowOff>
    </xdr:to>
    <xdr:sp macro="" textlink="">
      <xdr:nvSpPr>
        <xdr:cNvPr id="405" name="楕円 404"/>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150131</xdr:rowOff>
    </xdr:from>
    <xdr:ext cx="762000" cy="259045"/>
    <xdr:sp macro="" textlink="">
      <xdr:nvSpPr>
        <xdr:cNvPr id="406" name="テキスト ボックス 405"/>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131318</xdr:rowOff>
    </xdr:from>
    <xdr:to>
      <xdr:col>64</xdr:col>
      <xdr:colOff>152400</xdr:colOff>
      <xdr:row>44</xdr:row>
      <xdr:rowOff>61468</xdr:rowOff>
    </xdr:to>
    <xdr:sp macro="" textlink="">
      <xdr:nvSpPr>
        <xdr:cNvPr id="407" name="楕円 406"/>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46245</xdr:rowOff>
    </xdr:from>
    <xdr:ext cx="762000" cy="259045"/>
    <xdr:sp macro="" textlink="">
      <xdr:nvSpPr>
        <xdr:cNvPr id="408" name="テキスト ボックス 407"/>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ポイント改善した。これは大規模事業の償還終了や公営企業債等の残高が減少したことによるものである。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しかし、依然として類似団体平均を大きく上回っており、その要因として、下水道事業における公営企業債等の償還に係る繰出金が考えられる。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市は他団体と比べて面積も広く、下水道の敷設に多額の費用を要することから、財源確保のためにも多額の地方債を発行している。資本費平準化債を活用するとともに、下水道使用料の安定確保や下水道接続率の向上を図ることで自主財源を確保し、基準外繰出金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95794</xdr:rowOff>
    </xdr:from>
    <xdr:to>
      <xdr:col>81</xdr:col>
      <xdr:colOff>44450</xdr:colOff>
      <xdr:row>18</xdr:row>
      <xdr:rowOff>132564</xdr:rowOff>
    </xdr:to>
    <xdr:cxnSp macro="">
      <xdr:nvCxnSpPr>
        <xdr:cNvPr id="444" name="直線コネクタ 443"/>
        <xdr:cNvCxnSpPr/>
      </xdr:nvCxnSpPr>
      <xdr:spPr>
        <a:xfrm flipV="1">
          <a:off x="16179800" y="3181894"/>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132564</xdr:rowOff>
    </xdr:from>
    <xdr:to>
      <xdr:col>77</xdr:col>
      <xdr:colOff>44450</xdr:colOff>
      <xdr:row>19</xdr:row>
      <xdr:rowOff>123130</xdr:rowOff>
    </xdr:to>
    <xdr:cxnSp macro="">
      <xdr:nvCxnSpPr>
        <xdr:cNvPr id="447" name="直線コネクタ 446"/>
        <xdr:cNvCxnSpPr/>
      </xdr:nvCxnSpPr>
      <xdr:spPr>
        <a:xfrm flipV="1">
          <a:off x="15290800" y="3218664"/>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123130</xdr:rowOff>
    </xdr:from>
    <xdr:to>
      <xdr:col>72</xdr:col>
      <xdr:colOff>203200</xdr:colOff>
      <xdr:row>20</xdr:row>
      <xdr:rowOff>60839</xdr:rowOff>
    </xdr:to>
    <xdr:cxnSp macro="">
      <xdr:nvCxnSpPr>
        <xdr:cNvPr id="450" name="直線コネクタ 449"/>
        <xdr:cNvCxnSpPr/>
      </xdr:nvCxnSpPr>
      <xdr:spPr>
        <a:xfrm flipV="1">
          <a:off x="14401800" y="3380680"/>
          <a:ext cx="8890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60839</xdr:rowOff>
    </xdr:from>
    <xdr:to>
      <xdr:col>68</xdr:col>
      <xdr:colOff>152400</xdr:colOff>
      <xdr:row>21</xdr:row>
      <xdr:rowOff>142180</xdr:rowOff>
    </xdr:to>
    <xdr:cxnSp macro="">
      <xdr:nvCxnSpPr>
        <xdr:cNvPr id="453" name="直線コネクタ 452"/>
        <xdr:cNvCxnSpPr/>
      </xdr:nvCxnSpPr>
      <xdr:spPr>
        <a:xfrm flipV="1">
          <a:off x="13512800" y="3489839"/>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4" name="フローチャート: 判断 453"/>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5" name="テキスト ボックス 454"/>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6" name="フローチャート: 判断 455"/>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7" name="テキスト ボックス 456"/>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44994</xdr:rowOff>
    </xdr:from>
    <xdr:to>
      <xdr:col>81</xdr:col>
      <xdr:colOff>95250</xdr:colOff>
      <xdr:row>18</xdr:row>
      <xdr:rowOff>146594</xdr:rowOff>
    </xdr:to>
    <xdr:sp macro="" textlink="">
      <xdr:nvSpPr>
        <xdr:cNvPr id="463" name="楕円 462"/>
        <xdr:cNvSpPr/>
      </xdr:nvSpPr>
      <xdr:spPr>
        <a:xfrm>
          <a:off x="16967200" y="31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17071</xdr:rowOff>
    </xdr:from>
    <xdr:ext cx="762000" cy="259045"/>
    <xdr:sp macro="" textlink="">
      <xdr:nvSpPr>
        <xdr:cNvPr id="464" name="将来負担の状況該当値テキスト"/>
        <xdr:cNvSpPr txBox="1"/>
      </xdr:nvSpPr>
      <xdr:spPr>
        <a:xfrm>
          <a:off x="17106900" y="310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81764</xdr:rowOff>
    </xdr:from>
    <xdr:to>
      <xdr:col>77</xdr:col>
      <xdr:colOff>95250</xdr:colOff>
      <xdr:row>19</xdr:row>
      <xdr:rowOff>11914</xdr:rowOff>
    </xdr:to>
    <xdr:sp macro="" textlink="">
      <xdr:nvSpPr>
        <xdr:cNvPr id="465" name="楕円 464"/>
        <xdr:cNvSpPr/>
      </xdr:nvSpPr>
      <xdr:spPr>
        <a:xfrm>
          <a:off x="16129000" y="31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168141</xdr:rowOff>
    </xdr:from>
    <xdr:ext cx="736600" cy="259045"/>
    <xdr:sp macro="" textlink="">
      <xdr:nvSpPr>
        <xdr:cNvPr id="466" name="テキスト ボックス 465"/>
        <xdr:cNvSpPr txBox="1"/>
      </xdr:nvSpPr>
      <xdr:spPr>
        <a:xfrm>
          <a:off x="15798800" y="325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72330</xdr:rowOff>
    </xdr:from>
    <xdr:to>
      <xdr:col>73</xdr:col>
      <xdr:colOff>44450</xdr:colOff>
      <xdr:row>20</xdr:row>
      <xdr:rowOff>2480</xdr:rowOff>
    </xdr:to>
    <xdr:sp macro="" textlink="">
      <xdr:nvSpPr>
        <xdr:cNvPr id="467" name="楕円 466"/>
        <xdr:cNvSpPr/>
      </xdr:nvSpPr>
      <xdr:spPr>
        <a:xfrm>
          <a:off x="15240000" y="33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158707</xdr:rowOff>
    </xdr:from>
    <xdr:ext cx="762000" cy="259045"/>
    <xdr:sp macro="" textlink="">
      <xdr:nvSpPr>
        <xdr:cNvPr id="468" name="テキスト ボックス 467"/>
        <xdr:cNvSpPr txBox="1"/>
      </xdr:nvSpPr>
      <xdr:spPr>
        <a:xfrm>
          <a:off x="14909800" y="341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10039</xdr:rowOff>
    </xdr:from>
    <xdr:to>
      <xdr:col>68</xdr:col>
      <xdr:colOff>203200</xdr:colOff>
      <xdr:row>20</xdr:row>
      <xdr:rowOff>111639</xdr:rowOff>
    </xdr:to>
    <xdr:sp macro="" textlink="">
      <xdr:nvSpPr>
        <xdr:cNvPr id="469" name="楕円 468"/>
        <xdr:cNvSpPr/>
      </xdr:nvSpPr>
      <xdr:spPr>
        <a:xfrm>
          <a:off x="14351000" y="34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96416</xdr:rowOff>
    </xdr:from>
    <xdr:ext cx="762000" cy="259045"/>
    <xdr:sp macro="" textlink="">
      <xdr:nvSpPr>
        <xdr:cNvPr id="470" name="テキスト ボックス 469"/>
        <xdr:cNvSpPr txBox="1"/>
      </xdr:nvSpPr>
      <xdr:spPr>
        <a:xfrm>
          <a:off x="14020800" y="352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91380</xdr:rowOff>
    </xdr:from>
    <xdr:to>
      <xdr:col>64</xdr:col>
      <xdr:colOff>152400</xdr:colOff>
      <xdr:row>22</xdr:row>
      <xdr:rowOff>21530</xdr:rowOff>
    </xdr:to>
    <xdr:sp macro="" textlink="">
      <xdr:nvSpPr>
        <xdr:cNvPr id="471" name="楕円 470"/>
        <xdr:cNvSpPr/>
      </xdr:nvSpPr>
      <xdr:spPr>
        <a:xfrm>
          <a:off x="13462000" y="36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6307</xdr:rowOff>
    </xdr:from>
    <xdr:ext cx="762000" cy="259045"/>
    <xdr:sp macro="" textlink="">
      <xdr:nvSpPr>
        <xdr:cNvPr id="472" name="テキスト ボックス 471"/>
        <xdr:cNvSpPr txBox="1"/>
      </xdr:nvSpPr>
      <xdr:spPr>
        <a:xfrm>
          <a:off x="13131800" y="377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人件費にかかる経常収支比率は、類似団体平均とほぼ同じ水準にある。前年度比</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したが、これは職員の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給与改定による増及び災害対応による時間外手当等の増に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伴うものと考える。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今後も「職員定員適正化計画」に基づき、職員数の適正化を進めて、人件費の抑制を図る。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91077</xdr:rowOff>
    </xdr:from>
    <xdr:to>
      <xdr:col>24</xdr:col>
      <xdr:colOff>25400</xdr:colOff>
      <xdr:row>36</xdr:row>
      <xdr:rowOff>110672</xdr:rowOff>
    </xdr:to>
    <xdr:cxnSp macro="">
      <xdr:nvCxnSpPr>
        <xdr:cNvPr id="68" name="直線コネクタ 67"/>
        <xdr:cNvCxnSpPr/>
      </xdr:nvCxnSpPr>
      <xdr:spPr>
        <a:xfrm>
          <a:off x="3987800" y="62632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6169</xdr:rowOff>
    </xdr:from>
    <xdr:to>
      <xdr:col>19</xdr:col>
      <xdr:colOff>187325</xdr:colOff>
      <xdr:row>36</xdr:row>
      <xdr:rowOff>91077</xdr:rowOff>
    </xdr:to>
    <xdr:cxnSp macro="">
      <xdr:nvCxnSpPr>
        <xdr:cNvPr id="71" name="直線コネクタ 70"/>
        <xdr:cNvCxnSpPr/>
      </xdr:nvCxnSpPr>
      <xdr:spPr>
        <a:xfrm>
          <a:off x="3098800" y="617836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6169</xdr:rowOff>
    </xdr:from>
    <xdr:to>
      <xdr:col>15</xdr:col>
      <xdr:colOff>98425</xdr:colOff>
      <xdr:row>36</xdr:row>
      <xdr:rowOff>78014</xdr:rowOff>
    </xdr:to>
    <xdr:cxnSp macro="">
      <xdr:nvCxnSpPr>
        <xdr:cNvPr id="74" name="直線コネクタ 73"/>
        <xdr:cNvCxnSpPr/>
      </xdr:nvCxnSpPr>
      <xdr:spPr>
        <a:xfrm flipV="1">
          <a:off x="2209800" y="617836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66584</xdr:rowOff>
    </xdr:from>
    <xdr:to>
      <xdr:col>11</xdr:col>
      <xdr:colOff>9525</xdr:colOff>
      <xdr:row>36</xdr:row>
      <xdr:rowOff>78014</xdr:rowOff>
    </xdr:to>
    <xdr:cxnSp macro="">
      <xdr:nvCxnSpPr>
        <xdr:cNvPr id="77" name="直線コネクタ 76"/>
        <xdr:cNvCxnSpPr/>
      </xdr:nvCxnSpPr>
      <xdr:spPr>
        <a:xfrm>
          <a:off x="1320800" y="606733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81" name="テキスト ボックス 80"/>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40277</xdr:rowOff>
    </xdr:from>
    <xdr:to>
      <xdr:col>20</xdr:col>
      <xdr:colOff>38100</xdr:colOff>
      <xdr:row>36</xdr:row>
      <xdr:rowOff>141877</xdr:rowOff>
    </xdr:to>
    <xdr:sp macro="" textlink="">
      <xdr:nvSpPr>
        <xdr:cNvPr id="89" name="楕円 88"/>
        <xdr:cNvSpPr/>
      </xdr:nvSpPr>
      <xdr:spPr>
        <a:xfrm>
          <a:off x="3937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126654</xdr:rowOff>
    </xdr:from>
    <xdr:ext cx="736600" cy="259045"/>
    <xdr:sp macro="" textlink="">
      <xdr:nvSpPr>
        <xdr:cNvPr id="90" name="テキスト ボックス 89"/>
        <xdr:cNvSpPr txBox="1"/>
      </xdr:nvSpPr>
      <xdr:spPr>
        <a:xfrm>
          <a:off x="3606800" y="6298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126819</xdr:rowOff>
    </xdr:from>
    <xdr:to>
      <xdr:col>15</xdr:col>
      <xdr:colOff>149225</xdr:colOff>
      <xdr:row>36</xdr:row>
      <xdr:rowOff>56969</xdr:rowOff>
    </xdr:to>
    <xdr:sp macro="" textlink="">
      <xdr:nvSpPr>
        <xdr:cNvPr id="91" name="楕円 90"/>
        <xdr:cNvSpPr/>
      </xdr:nvSpPr>
      <xdr:spPr>
        <a:xfrm>
          <a:off x="3048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41746</xdr:rowOff>
    </xdr:from>
    <xdr:ext cx="762000" cy="259045"/>
    <xdr:sp macro="" textlink="">
      <xdr:nvSpPr>
        <xdr:cNvPr id="92" name="テキスト ボックス 91"/>
        <xdr:cNvSpPr txBox="1"/>
      </xdr:nvSpPr>
      <xdr:spPr>
        <a:xfrm>
          <a:off x="2717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27214</xdr:rowOff>
    </xdr:from>
    <xdr:to>
      <xdr:col>11</xdr:col>
      <xdr:colOff>60325</xdr:colOff>
      <xdr:row>36</xdr:row>
      <xdr:rowOff>128814</xdr:rowOff>
    </xdr:to>
    <xdr:sp macro="" textlink="">
      <xdr:nvSpPr>
        <xdr:cNvPr id="93" name="楕円 92"/>
        <xdr:cNvSpPr/>
      </xdr:nvSpPr>
      <xdr:spPr>
        <a:xfrm>
          <a:off x="2159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94" name="テキスト ボックス 93"/>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15784</xdr:rowOff>
    </xdr:from>
    <xdr:to>
      <xdr:col>6</xdr:col>
      <xdr:colOff>171450</xdr:colOff>
      <xdr:row>35</xdr:row>
      <xdr:rowOff>117384</xdr:rowOff>
    </xdr:to>
    <xdr:sp macro="" textlink="">
      <xdr:nvSpPr>
        <xdr:cNvPr id="95" name="楕円 94"/>
        <xdr:cNvSpPr/>
      </xdr:nvSpPr>
      <xdr:spPr>
        <a:xfrm>
          <a:off x="1270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127561</xdr:rowOff>
    </xdr:from>
    <xdr:ext cx="762000" cy="259045"/>
    <xdr:sp macro="" textlink="">
      <xdr:nvSpPr>
        <xdr:cNvPr id="96" name="テキスト ボックス 95"/>
        <xdr:cNvSpPr txBox="1"/>
      </xdr:nvSpPr>
      <xdr:spPr>
        <a:xfrm>
          <a:off x="939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物件費にかかる経常収支比率は、前年度比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類似団体平均とほぼ同じ水準にある。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今後も、労務単価や物価の上昇の影響による増加が見込まれるため、引き続き、全般的な経常経費の削減と物件費の抑制を図る。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35560</xdr:rowOff>
    </xdr:to>
    <xdr:cxnSp macro="">
      <xdr:nvCxnSpPr>
        <xdr:cNvPr id="129" name="直線コネクタ 128"/>
        <xdr:cNvCxnSpPr/>
      </xdr:nvCxnSpPr>
      <xdr:spPr>
        <a:xfrm flipV="1">
          <a:off x="15671800" y="2733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16</xdr:row>
      <xdr:rowOff>35560</xdr:rowOff>
    </xdr:to>
    <xdr:cxnSp macro="">
      <xdr:nvCxnSpPr>
        <xdr:cNvPr id="132" name="直線コネクタ 131"/>
        <xdr:cNvCxnSpPr/>
      </xdr:nvCxnSpPr>
      <xdr:spPr>
        <a:xfrm>
          <a:off x="14782800" y="25882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85090</xdr:rowOff>
    </xdr:to>
    <xdr:cxnSp macro="">
      <xdr:nvCxnSpPr>
        <xdr:cNvPr id="135" name="直線コネクタ 134"/>
        <xdr:cNvCxnSpPr/>
      </xdr:nvCxnSpPr>
      <xdr:spPr>
        <a:xfrm flipV="1">
          <a:off x="13893800" y="258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168910</xdr:rowOff>
    </xdr:to>
    <xdr:cxnSp macro="">
      <xdr:nvCxnSpPr>
        <xdr:cNvPr id="138" name="直線コネクタ 137"/>
        <xdr:cNvCxnSpPr/>
      </xdr:nvCxnSpPr>
      <xdr:spPr>
        <a:xfrm flipV="1">
          <a:off x="13004800" y="2656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macro="" textlink="">
      <xdr:nvSpPr>
        <xdr:cNvPr id="140" name="テキスト ボックス 139"/>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42" name="テキスト ボックス 141"/>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8" name="楕円 147"/>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82567</xdr:rowOff>
    </xdr:from>
    <xdr:ext cx="762000" cy="259045"/>
    <xdr:sp macro="" textlink="">
      <xdr:nvSpPr>
        <xdr:cNvPr id="149" name="物件費該当値テキスト"/>
        <xdr:cNvSpPr txBox="1"/>
      </xdr:nvSpPr>
      <xdr:spPr>
        <a:xfrm>
          <a:off x="165989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50" name="楕円 149"/>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51" name="テキスト ボックス 150"/>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52" name="楕円 151"/>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52087</xdr:rowOff>
    </xdr:from>
    <xdr:ext cx="762000" cy="259045"/>
    <xdr:sp macro="" textlink="">
      <xdr:nvSpPr>
        <xdr:cNvPr id="153" name="テキスト ボックス 152"/>
        <xdr:cNvSpPr txBox="1"/>
      </xdr:nvSpPr>
      <xdr:spPr>
        <a:xfrm>
          <a:off x="14401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4" name="楕円 153"/>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120667</xdr:rowOff>
    </xdr:from>
    <xdr:ext cx="762000" cy="259045"/>
    <xdr:sp macro="" textlink="">
      <xdr:nvSpPr>
        <xdr:cNvPr id="155" name="テキスト ボックス 154"/>
        <xdr:cNvSpPr txBox="1"/>
      </xdr:nvSpPr>
      <xdr:spPr>
        <a:xfrm>
          <a:off x="13512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6" name="楕円 155"/>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33037</xdr:rowOff>
    </xdr:from>
    <xdr:ext cx="762000" cy="259045"/>
    <xdr:sp macro="" textlink="">
      <xdr:nvSpPr>
        <xdr:cNvPr id="157" name="テキスト ボックス 156"/>
        <xdr:cNvSpPr txBox="1"/>
      </xdr:nvSpPr>
      <xdr:spPr>
        <a:xfrm>
          <a:off x="12623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扶助費にかかる経常収支比率は類似団体よりも２．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生活保護費や医療費助成の増加などにより比率の上昇傾向にあることから、資格審査等の適正化や各種支援制度の精査を進め、財政を圧迫する上昇傾向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37193</xdr:rowOff>
    </xdr:to>
    <xdr:cxnSp macro="">
      <xdr:nvCxnSpPr>
        <xdr:cNvPr id="192" name="直線コネクタ 191"/>
        <xdr:cNvCxnSpPr/>
      </xdr:nvCxnSpPr>
      <xdr:spPr>
        <a:xfrm>
          <a:off x="3987800" y="93689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110672</xdr:rowOff>
    </xdr:to>
    <xdr:cxnSp macro="">
      <xdr:nvCxnSpPr>
        <xdr:cNvPr id="195" name="直線コネクタ 194"/>
        <xdr:cNvCxnSpPr/>
      </xdr:nvCxnSpPr>
      <xdr:spPr>
        <a:xfrm>
          <a:off x="3098800" y="92546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4535</xdr:rowOff>
    </xdr:from>
    <xdr:to>
      <xdr:col>15</xdr:col>
      <xdr:colOff>98425</xdr:colOff>
      <xdr:row>53</xdr:row>
      <xdr:rowOff>167822</xdr:rowOff>
    </xdr:to>
    <xdr:cxnSp macro="">
      <xdr:nvCxnSpPr>
        <xdr:cNvPr id="198" name="直線コネクタ 197"/>
        <xdr:cNvCxnSpPr/>
      </xdr:nvCxnSpPr>
      <xdr:spPr>
        <a:xfrm>
          <a:off x="2209800" y="9091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4535</xdr:rowOff>
    </xdr:from>
    <xdr:to>
      <xdr:col>11</xdr:col>
      <xdr:colOff>9525</xdr:colOff>
      <xdr:row>53</xdr:row>
      <xdr:rowOff>167822</xdr:rowOff>
    </xdr:to>
    <xdr:cxnSp macro="">
      <xdr:nvCxnSpPr>
        <xdr:cNvPr id="201" name="直線コネクタ 200"/>
        <xdr:cNvCxnSpPr/>
      </xdr:nvCxnSpPr>
      <xdr:spPr>
        <a:xfrm flipV="1">
          <a:off x="1320800" y="9091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03" name="テキスト ボックス 202"/>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11" name="楕円 210"/>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12"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13" name="楕円 212"/>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4" name="テキスト ボックス 213"/>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5" name="楕円 214"/>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6" name="テキスト ボックス 215"/>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125185</xdr:rowOff>
    </xdr:from>
    <xdr:to>
      <xdr:col>11</xdr:col>
      <xdr:colOff>60325</xdr:colOff>
      <xdr:row>53</xdr:row>
      <xdr:rowOff>55335</xdr:rowOff>
    </xdr:to>
    <xdr:sp macro="" textlink="">
      <xdr:nvSpPr>
        <xdr:cNvPr id="217" name="楕円 216"/>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65512</xdr:rowOff>
    </xdr:from>
    <xdr:ext cx="762000" cy="259045"/>
    <xdr:sp macro="" textlink="">
      <xdr:nvSpPr>
        <xdr:cNvPr id="218" name="テキスト ボックス 217"/>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9" name="楕円 218"/>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0" name="テキスト ボックス 219"/>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その他にかかる経常収支比率は、昨年度とほぼ変わらなかったが、類似団体平均値より３．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今後も事業の見直し等により、経費の縮減に努めていく。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57</xdr:row>
      <xdr:rowOff>152146</xdr:rowOff>
    </xdr:to>
    <xdr:cxnSp macro="">
      <xdr:nvCxnSpPr>
        <xdr:cNvPr id="245" name="直線コネクタ 244"/>
        <xdr:cNvCxnSpPr/>
      </xdr:nvCxnSpPr>
      <xdr:spPr>
        <a:xfrm flipV="1">
          <a:off x="16510000" y="9389872"/>
          <a:ext cx="0" cy="534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124223</xdr:rowOff>
    </xdr:from>
    <xdr:ext cx="762000" cy="259045"/>
    <xdr:sp macro="" textlink="">
      <xdr:nvSpPr>
        <xdr:cNvPr id="246" name="その他最小値テキスト"/>
        <xdr:cNvSpPr txBox="1"/>
      </xdr:nvSpPr>
      <xdr:spPr>
        <a:xfrm>
          <a:off x="16598900" y="989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152146</xdr:rowOff>
    </xdr:from>
    <xdr:to>
      <xdr:col>82</xdr:col>
      <xdr:colOff>196850</xdr:colOff>
      <xdr:row>57</xdr:row>
      <xdr:rowOff>152146</xdr:rowOff>
    </xdr:to>
    <xdr:cxnSp macro="">
      <xdr:nvCxnSpPr>
        <xdr:cNvPr id="247" name="直線コネクタ 246"/>
        <xdr:cNvCxnSpPr/>
      </xdr:nvCxnSpPr>
      <xdr:spPr>
        <a:xfrm>
          <a:off x="16421100" y="99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4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49" name="直線コネクタ 24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78994</xdr:rowOff>
    </xdr:from>
    <xdr:to>
      <xdr:col>82</xdr:col>
      <xdr:colOff>107950</xdr:colOff>
      <xdr:row>57</xdr:row>
      <xdr:rowOff>92710</xdr:rowOff>
    </xdr:to>
    <xdr:cxnSp macro="">
      <xdr:nvCxnSpPr>
        <xdr:cNvPr id="250" name="直線コネクタ 249"/>
        <xdr:cNvCxnSpPr/>
      </xdr:nvCxnSpPr>
      <xdr:spPr>
        <a:xfrm>
          <a:off x="15671800" y="98516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51"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2" name="フローチャート: 判断 251"/>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65278</xdr:rowOff>
    </xdr:from>
    <xdr:to>
      <xdr:col>78</xdr:col>
      <xdr:colOff>69850</xdr:colOff>
      <xdr:row>57</xdr:row>
      <xdr:rowOff>78994</xdr:rowOff>
    </xdr:to>
    <xdr:cxnSp macro="">
      <xdr:nvCxnSpPr>
        <xdr:cNvPr id="253" name="直線コネクタ 252"/>
        <xdr:cNvCxnSpPr/>
      </xdr:nvCxnSpPr>
      <xdr:spPr>
        <a:xfrm>
          <a:off x="14782800" y="9837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55" name="テキスト ボックス 254"/>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65278</xdr:rowOff>
    </xdr:from>
    <xdr:to>
      <xdr:col>73</xdr:col>
      <xdr:colOff>180975</xdr:colOff>
      <xdr:row>57</xdr:row>
      <xdr:rowOff>65278</xdr:rowOff>
    </xdr:to>
    <xdr:cxnSp macro="">
      <xdr:nvCxnSpPr>
        <xdr:cNvPr id="256" name="直線コネクタ 255"/>
        <xdr:cNvCxnSpPr/>
      </xdr:nvCxnSpPr>
      <xdr:spPr>
        <a:xfrm>
          <a:off x="13893800" y="983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39624</xdr:rowOff>
    </xdr:from>
    <xdr:to>
      <xdr:col>74</xdr:col>
      <xdr:colOff>31750</xdr:colOff>
      <xdr:row>56</xdr:row>
      <xdr:rowOff>141224</xdr:rowOff>
    </xdr:to>
    <xdr:sp macro="" textlink="">
      <xdr:nvSpPr>
        <xdr:cNvPr id="257" name="フローチャート: 判断 256"/>
        <xdr:cNvSpPr/>
      </xdr:nvSpPr>
      <xdr:spPr>
        <a:xfrm>
          <a:off x="14732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151401</xdr:rowOff>
    </xdr:from>
    <xdr:ext cx="762000" cy="259045"/>
    <xdr:sp macro="" textlink="">
      <xdr:nvSpPr>
        <xdr:cNvPr id="258" name="テキスト ボックス 257"/>
        <xdr:cNvSpPr txBox="1"/>
      </xdr:nvSpPr>
      <xdr:spPr>
        <a:xfrm>
          <a:off x="14401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65278</xdr:rowOff>
    </xdr:from>
    <xdr:to>
      <xdr:col>69</xdr:col>
      <xdr:colOff>92075</xdr:colOff>
      <xdr:row>60</xdr:row>
      <xdr:rowOff>76708</xdr:rowOff>
    </xdr:to>
    <xdr:cxnSp macro="">
      <xdr:nvCxnSpPr>
        <xdr:cNvPr id="259" name="直線コネクタ 258"/>
        <xdr:cNvCxnSpPr/>
      </xdr:nvCxnSpPr>
      <xdr:spPr>
        <a:xfrm flipV="1">
          <a:off x="13004800" y="9837928"/>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103632</xdr:rowOff>
    </xdr:from>
    <xdr:to>
      <xdr:col>69</xdr:col>
      <xdr:colOff>142875</xdr:colOff>
      <xdr:row>57</xdr:row>
      <xdr:rowOff>33782</xdr:rowOff>
    </xdr:to>
    <xdr:sp macro="" textlink="">
      <xdr:nvSpPr>
        <xdr:cNvPr id="260" name="フローチャート: 判断 259"/>
        <xdr:cNvSpPr/>
      </xdr:nvSpPr>
      <xdr:spPr>
        <a:xfrm>
          <a:off x="13843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43959</xdr:rowOff>
    </xdr:from>
    <xdr:ext cx="762000" cy="259045"/>
    <xdr:sp macro="" textlink="">
      <xdr:nvSpPr>
        <xdr:cNvPr id="261" name="テキスト ボックス 260"/>
        <xdr:cNvSpPr txBox="1"/>
      </xdr:nvSpPr>
      <xdr:spPr>
        <a:xfrm>
          <a:off x="13512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xdr:rowOff>
    </xdr:from>
    <xdr:to>
      <xdr:col>65</xdr:col>
      <xdr:colOff>53975</xdr:colOff>
      <xdr:row>57</xdr:row>
      <xdr:rowOff>116078</xdr:rowOff>
    </xdr:to>
    <xdr:sp macro="" textlink="">
      <xdr:nvSpPr>
        <xdr:cNvPr id="262" name="フローチャート: 判断 261"/>
        <xdr:cNvSpPr/>
      </xdr:nvSpPr>
      <xdr:spPr>
        <a:xfrm>
          <a:off x="12954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126255</xdr:rowOff>
    </xdr:from>
    <xdr:ext cx="762000" cy="259045"/>
    <xdr:sp macro="" textlink="">
      <xdr:nvSpPr>
        <xdr:cNvPr id="263" name="テキスト ボックス 262"/>
        <xdr:cNvSpPr txBox="1"/>
      </xdr:nvSpPr>
      <xdr:spPr>
        <a:xfrm>
          <a:off x="12623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9" name="楕円 268"/>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121937</xdr:rowOff>
    </xdr:from>
    <xdr:ext cx="762000" cy="259045"/>
    <xdr:sp macro="" textlink="">
      <xdr:nvSpPr>
        <xdr:cNvPr id="270" name="その他該当値テキスト"/>
        <xdr:cNvSpPr txBox="1"/>
      </xdr:nvSpPr>
      <xdr:spPr>
        <a:xfrm>
          <a:off x="16598900" y="972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28194</xdr:rowOff>
    </xdr:from>
    <xdr:to>
      <xdr:col>78</xdr:col>
      <xdr:colOff>120650</xdr:colOff>
      <xdr:row>57</xdr:row>
      <xdr:rowOff>129794</xdr:rowOff>
    </xdr:to>
    <xdr:sp macro="" textlink="">
      <xdr:nvSpPr>
        <xdr:cNvPr id="271" name="楕円 270"/>
        <xdr:cNvSpPr/>
      </xdr:nvSpPr>
      <xdr:spPr>
        <a:xfrm>
          <a:off x="15621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114571</xdr:rowOff>
    </xdr:from>
    <xdr:ext cx="736600" cy="259045"/>
    <xdr:sp macro="" textlink="">
      <xdr:nvSpPr>
        <xdr:cNvPr id="272" name="テキスト ボックス 271"/>
        <xdr:cNvSpPr txBox="1"/>
      </xdr:nvSpPr>
      <xdr:spPr>
        <a:xfrm>
          <a:off x="15290800" y="988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xdr:rowOff>
    </xdr:from>
    <xdr:to>
      <xdr:col>74</xdr:col>
      <xdr:colOff>31750</xdr:colOff>
      <xdr:row>57</xdr:row>
      <xdr:rowOff>116078</xdr:rowOff>
    </xdr:to>
    <xdr:sp macro="" textlink="">
      <xdr:nvSpPr>
        <xdr:cNvPr id="273" name="楕円 272"/>
        <xdr:cNvSpPr/>
      </xdr:nvSpPr>
      <xdr:spPr>
        <a:xfrm>
          <a:off x="14732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74" name="テキスト ボックス 273"/>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14478</xdr:rowOff>
    </xdr:from>
    <xdr:to>
      <xdr:col>69</xdr:col>
      <xdr:colOff>142875</xdr:colOff>
      <xdr:row>57</xdr:row>
      <xdr:rowOff>116078</xdr:rowOff>
    </xdr:to>
    <xdr:sp macro="" textlink="">
      <xdr:nvSpPr>
        <xdr:cNvPr id="275" name="楕円 274"/>
        <xdr:cNvSpPr/>
      </xdr:nvSpPr>
      <xdr:spPr>
        <a:xfrm>
          <a:off x="13843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100855</xdr:rowOff>
    </xdr:from>
    <xdr:ext cx="762000" cy="259045"/>
    <xdr:sp macro="" textlink="">
      <xdr:nvSpPr>
        <xdr:cNvPr id="276" name="テキスト ボックス 275"/>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25908</xdr:rowOff>
    </xdr:from>
    <xdr:to>
      <xdr:col>65</xdr:col>
      <xdr:colOff>53975</xdr:colOff>
      <xdr:row>60</xdr:row>
      <xdr:rowOff>127508</xdr:rowOff>
    </xdr:to>
    <xdr:sp macro="" textlink="">
      <xdr:nvSpPr>
        <xdr:cNvPr id="277" name="楕円 276"/>
        <xdr:cNvSpPr/>
      </xdr:nvSpPr>
      <xdr:spPr>
        <a:xfrm>
          <a:off x="12954000" y="10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112285</xdr:rowOff>
    </xdr:from>
    <xdr:ext cx="762000" cy="259045"/>
    <xdr:sp macro="" textlink="">
      <xdr:nvSpPr>
        <xdr:cNvPr id="278" name="テキスト ボックス 277"/>
        <xdr:cNvSpPr txBox="1"/>
      </xdr:nvSpPr>
      <xdr:spPr>
        <a:xfrm>
          <a:off x="12623800" y="103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補助費等にかかる経常収支比率は、前年比ほぼ横ばいで、類似団体平均よりも３．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今後も少子高齢化対策などにより増加傾向が見込まれるため、事業の見直し等により、経費の縮減に努めていく。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3" name="直線コネクタ 302"/>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5" name="直線コネクタ 30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6"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7" name="直線コネクタ 306"/>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165862</xdr:rowOff>
    </xdr:to>
    <xdr:cxnSp macro="">
      <xdr:nvCxnSpPr>
        <xdr:cNvPr id="308" name="直線コネクタ 307"/>
        <xdr:cNvCxnSpPr/>
      </xdr:nvCxnSpPr>
      <xdr:spPr>
        <a:xfrm>
          <a:off x="15671800" y="6166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9"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0" name="フローチャート: 判断 309"/>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3556</xdr:rowOff>
    </xdr:to>
    <xdr:cxnSp macro="">
      <xdr:nvCxnSpPr>
        <xdr:cNvPr id="311" name="直線コネクタ 310"/>
        <xdr:cNvCxnSpPr/>
      </xdr:nvCxnSpPr>
      <xdr:spPr>
        <a:xfrm flipV="1">
          <a:off x="14782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2" name="フローチャート: 判断 311"/>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3" name="テキスト ボックス 312"/>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17272</xdr:rowOff>
    </xdr:to>
    <xdr:cxnSp macro="">
      <xdr:nvCxnSpPr>
        <xdr:cNvPr id="314" name="直線コネクタ 313"/>
        <xdr:cNvCxnSpPr/>
      </xdr:nvCxnSpPr>
      <xdr:spPr>
        <a:xfrm flipV="1">
          <a:off x="13893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5" name="フローチャート: 判断 314"/>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6" name="テキスト ボックス 315"/>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165862</xdr:rowOff>
    </xdr:from>
    <xdr:to>
      <xdr:col>69</xdr:col>
      <xdr:colOff>92075</xdr:colOff>
      <xdr:row>36</xdr:row>
      <xdr:rowOff>17272</xdr:rowOff>
    </xdr:to>
    <xdr:cxnSp macro="">
      <xdr:nvCxnSpPr>
        <xdr:cNvPr id="317" name="直線コネクタ 316"/>
        <xdr:cNvCxnSpPr/>
      </xdr:nvCxnSpPr>
      <xdr:spPr>
        <a:xfrm>
          <a:off x="13004800" y="5823712"/>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8" name="フローチャート: 判断 317"/>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9" name="テキスト ボックス 318"/>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0" name="フローチャート: 判断 319"/>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1" name="テキスト ボックス 320"/>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7" name="楕円 326"/>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8"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9" name="楕円 328"/>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0" name="テキスト ボックス 329"/>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1" name="楕円 330"/>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2" name="テキスト ボックス 331"/>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3" name="楕円 332"/>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4" name="テキスト ボックス 333"/>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115062</xdr:rowOff>
    </xdr:from>
    <xdr:to>
      <xdr:col>65</xdr:col>
      <xdr:colOff>53975</xdr:colOff>
      <xdr:row>34</xdr:row>
      <xdr:rowOff>45212</xdr:rowOff>
    </xdr:to>
    <xdr:sp macro="" textlink="">
      <xdr:nvSpPr>
        <xdr:cNvPr id="335" name="楕円 334"/>
        <xdr:cNvSpPr/>
      </xdr:nvSpPr>
      <xdr:spPr>
        <a:xfrm>
          <a:off x="12954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55389</xdr:rowOff>
    </xdr:from>
    <xdr:ext cx="762000" cy="259045"/>
    <xdr:sp macro="" textlink="">
      <xdr:nvSpPr>
        <xdr:cNvPr id="336" name="テキスト ボックス 335"/>
        <xdr:cNvSpPr txBox="1"/>
      </xdr:nvSpPr>
      <xdr:spPr>
        <a:xfrm>
          <a:off x="12623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公債費にかかる経常収支比率は、類似団体平均よりも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型事業が重なったことより、地方債残高が増加傾向にあったが、令和４年度に発生した災害により、さらに地方債残高が増加する見込みである。今後はこれまでのように償還額以下での地方債発行に努め、地方債残高の減少を図るとともに、交付税措置のある有利な地方債を活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1" name="直線コネクタ 360"/>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2"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3" name="直線コネクタ 362"/>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4"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5" name="直線コネクタ 364"/>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120142</xdr:rowOff>
    </xdr:to>
    <xdr:cxnSp macro="">
      <xdr:nvCxnSpPr>
        <xdr:cNvPr id="366" name="直線コネクタ 365"/>
        <xdr:cNvCxnSpPr/>
      </xdr:nvCxnSpPr>
      <xdr:spPr>
        <a:xfrm>
          <a:off x="3987800" y="13253213"/>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7"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8" name="フローチャート: 判断 367"/>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56135</xdr:rowOff>
    </xdr:to>
    <xdr:cxnSp macro="">
      <xdr:nvCxnSpPr>
        <xdr:cNvPr id="369" name="直線コネクタ 368"/>
        <xdr:cNvCxnSpPr/>
      </xdr:nvCxnSpPr>
      <xdr:spPr>
        <a:xfrm flipV="1">
          <a:off x="3098800" y="13253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0" name="フローチャート: 判断 369"/>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1" name="テキスト ボックス 370"/>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83565</xdr:rowOff>
    </xdr:to>
    <xdr:cxnSp macro="">
      <xdr:nvCxnSpPr>
        <xdr:cNvPr id="372" name="直線コネクタ 371"/>
        <xdr:cNvCxnSpPr/>
      </xdr:nvCxnSpPr>
      <xdr:spPr>
        <a:xfrm flipV="1">
          <a:off x="2209800" y="132577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4" name="テキスト ボックス 37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129287</xdr:rowOff>
    </xdr:to>
    <xdr:cxnSp macro="">
      <xdr:nvCxnSpPr>
        <xdr:cNvPr id="375" name="直線コネクタ 374"/>
        <xdr:cNvCxnSpPr/>
      </xdr:nvCxnSpPr>
      <xdr:spPr>
        <a:xfrm flipV="1">
          <a:off x="1320800" y="132852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6" name="フローチャート: 判断 375"/>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77" name="テキスト ボックス 376"/>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8" name="フローチャート: 判断 377"/>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79" name="テキスト ボックス 378"/>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5" name="楕円 384"/>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86" name="公債費該当値テキスト"/>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7" name="楕円 386"/>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88" name="テキスト ボックス 387"/>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9" name="楕円 388"/>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90" name="テキスト ボックス 389"/>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1" name="楕円 390"/>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92" name="テキスト ボックス 391"/>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93" name="楕円 392"/>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18814</xdr:rowOff>
    </xdr:from>
    <xdr:ext cx="762000" cy="259045"/>
    <xdr:sp macro="" textlink="">
      <xdr:nvSpPr>
        <xdr:cNvPr id="394" name="テキスト ボックス 393"/>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．６ポイント増加した。これは、物件費の上昇が大きな要因と考える。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よりも０．７ポイント下回っているが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、今後も引き続き全般的な経常経費の削減を図る。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9" name="直線コネクタ 408"/>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0" name="テキスト ボックス 409"/>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3" name="直線コネクタ 412"/>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4" name="テキスト ボックス 413"/>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18" name="直線コネクタ 417"/>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19"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0" name="直線コネクタ 419"/>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1" name="公債費以外最大値テキスト"/>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2" name="直線コネクタ 421"/>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76</xdr:row>
      <xdr:rowOff>12700</xdr:rowOff>
    </xdr:to>
    <xdr:cxnSp macro="">
      <xdr:nvCxnSpPr>
        <xdr:cNvPr id="423" name="直線コネクタ 422"/>
        <xdr:cNvCxnSpPr/>
      </xdr:nvCxnSpPr>
      <xdr:spPr>
        <a:xfrm>
          <a:off x="15671800" y="130086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4" name="公債費以外平均値テキスト"/>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5" name="フローチャート: 判断 424"/>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75</xdr:row>
      <xdr:rowOff>149861</xdr:rowOff>
    </xdr:to>
    <xdr:cxnSp macro="">
      <xdr:nvCxnSpPr>
        <xdr:cNvPr id="426" name="直線コネクタ 425"/>
        <xdr:cNvCxnSpPr/>
      </xdr:nvCxnSpPr>
      <xdr:spPr>
        <a:xfrm>
          <a:off x="14782800" y="12745720"/>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27" name="フローチャート: 判断 426"/>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28" name="テキスト ボックス 427"/>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74</xdr:row>
      <xdr:rowOff>132715</xdr:rowOff>
    </xdr:to>
    <xdr:cxnSp macro="">
      <xdr:nvCxnSpPr>
        <xdr:cNvPr id="429" name="直線コネクタ 428"/>
        <xdr:cNvCxnSpPr/>
      </xdr:nvCxnSpPr>
      <xdr:spPr>
        <a:xfrm flipV="1">
          <a:off x="13893800" y="127457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0" name="フローチャート: 判断 429"/>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1" name="テキスト ボックス 430"/>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132715</xdr:rowOff>
    </xdr:from>
    <xdr:to>
      <xdr:col>69</xdr:col>
      <xdr:colOff>92075</xdr:colOff>
      <xdr:row>75</xdr:row>
      <xdr:rowOff>121285</xdr:rowOff>
    </xdr:to>
    <xdr:cxnSp macro="">
      <xdr:nvCxnSpPr>
        <xdr:cNvPr id="432" name="直線コネクタ 431"/>
        <xdr:cNvCxnSpPr/>
      </xdr:nvCxnSpPr>
      <xdr:spPr>
        <a:xfrm flipV="1">
          <a:off x="13004800" y="1282001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3" name="フローチャート: 判断 432"/>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99713</xdr:rowOff>
    </xdr:from>
    <xdr:ext cx="762000" cy="259045"/>
    <xdr:sp macro="" textlink="">
      <xdr:nvSpPr>
        <xdr:cNvPr id="434" name="テキスト ボックス 433"/>
        <xdr:cNvSpPr txBox="1"/>
      </xdr:nvSpPr>
      <xdr:spPr>
        <a:xfrm>
          <a:off x="13512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5" name="フローチャート: 判断 434"/>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36" name="テキスト ボックス 435"/>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2" name="楕円 441"/>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3"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99060</xdr:rowOff>
    </xdr:from>
    <xdr:to>
      <xdr:col>78</xdr:col>
      <xdr:colOff>120650</xdr:colOff>
      <xdr:row>76</xdr:row>
      <xdr:rowOff>29211</xdr:rowOff>
    </xdr:to>
    <xdr:sp macro="" textlink="">
      <xdr:nvSpPr>
        <xdr:cNvPr id="444" name="楕円 443"/>
        <xdr:cNvSpPr/>
      </xdr:nvSpPr>
      <xdr:spPr>
        <a:xfrm>
          <a:off x="15621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45" name="テキスト ボックス 444"/>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46" name="楕円 445"/>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47" name="テキスト ボックス 446"/>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81915</xdr:rowOff>
    </xdr:from>
    <xdr:to>
      <xdr:col>69</xdr:col>
      <xdr:colOff>142875</xdr:colOff>
      <xdr:row>75</xdr:row>
      <xdr:rowOff>12065</xdr:rowOff>
    </xdr:to>
    <xdr:sp macro="" textlink="">
      <xdr:nvSpPr>
        <xdr:cNvPr id="448" name="楕円 447"/>
        <xdr:cNvSpPr/>
      </xdr:nvSpPr>
      <xdr:spPr>
        <a:xfrm>
          <a:off x="13843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22242</xdr:rowOff>
    </xdr:from>
    <xdr:ext cx="762000" cy="259045"/>
    <xdr:sp macro="" textlink="">
      <xdr:nvSpPr>
        <xdr:cNvPr id="449" name="テキスト ボックス 448"/>
        <xdr:cNvSpPr txBox="1"/>
      </xdr:nvSpPr>
      <xdr:spPr>
        <a:xfrm>
          <a:off x="13512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70485</xdr:rowOff>
    </xdr:from>
    <xdr:to>
      <xdr:col>65</xdr:col>
      <xdr:colOff>53975</xdr:colOff>
      <xdr:row>76</xdr:row>
      <xdr:rowOff>636</xdr:rowOff>
    </xdr:to>
    <xdr:sp macro="" textlink="">
      <xdr:nvSpPr>
        <xdr:cNvPr id="450" name="楕円 449"/>
        <xdr:cNvSpPr/>
      </xdr:nvSpPr>
      <xdr:spPr>
        <a:xfrm>
          <a:off x="12954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156863</xdr:rowOff>
    </xdr:from>
    <xdr:ext cx="762000" cy="259045"/>
    <xdr:sp macro="" textlink="">
      <xdr:nvSpPr>
        <xdr:cNvPr id="451" name="テキスト ボックス 450"/>
        <xdr:cNvSpPr txBox="1"/>
      </xdr:nvSpPr>
      <xdr:spPr>
        <a:xfrm>
          <a:off x="12623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61182</xdr:rowOff>
    </xdr:from>
    <xdr:to>
      <xdr:col>29</xdr:col>
      <xdr:colOff>127000</xdr:colOff>
      <xdr:row>12</xdr:row>
      <xdr:rowOff>129572</xdr:rowOff>
    </xdr:to>
    <xdr:cxnSp macro="">
      <xdr:nvCxnSpPr>
        <xdr:cNvPr id="50" name="直線コネクタ 49"/>
        <xdr:cNvCxnSpPr/>
      </xdr:nvCxnSpPr>
      <xdr:spPr bwMode="auto">
        <a:xfrm flipV="1">
          <a:off x="5003800" y="2166207"/>
          <a:ext cx="647700" cy="68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129572</xdr:rowOff>
    </xdr:from>
    <xdr:to>
      <xdr:col>26</xdr:col>
      <xdr:colOff>50800</xdr:colOff>
      <xdr:row>13</xdr:row>
      <xdr:rowOff>89986</xdr:rowOff>
    </xdr:to>
    <xdr:cxnSp macro="">
      <xdr:nvCxnSpPr>
        <xdr:cNvPr id="53" name="直線コネクタ 52"/>
        <xdr:cNvCxnSpPr/>
      </xdr:nvCxnSpPr>
      <xdr:spPr bwMode="auto">
        <a:xfrm flipV="1">
          <a:off x="4305300" y="2234597"/>
          <a:ext cx="698500" cy="13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89986</xdr:rowOff>
    </xdr:from>
    <xdr:to>
      <xdr:col>22</xdr:col>
      <xdr:colOff>114300</xdr:colOff>
      <xdr:row>13</xdr:row>
      <xdr:rowOff>102311</xdr:rowOff>
    </xdr:to>
    <xdr:cxnSp macro="">
      <xdr:nvCxnSpPr>
        <xdr:cNvPr id="56" name="直線コネクタ 55"/>
        <xdr:cNvCxnSpPr/>
      </xdr:nvCxnSpPr>
      <xdr:spPr bwMode="auto">
        <a:xfrm flipV="1">
          <a:off x="3606800" y="2366461"/>
          <a:ext cx="698500" cy="12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102311</xdr:rowOff>
    </xdr:from>
    <xdr:to>
      <xdr:col>18</xdr:col>
      <xdr:colOff>177800</xdr:colOff>
      <xdr:row>14</xdr:row>
      <xdr:rowOff>64440</xdr:rowOff>
    </xdr:to>
    <xdr:cxnSp macro="">
      <xdr:nvCxnSpPr>
        <xdr:cNvPr id="59" name="直線コネクタ 58"/>
        <xdr:cNvCxnSpPr/>
      </xdr:nvCxnSpPr>
      <xdr:spPr bwMode="auto">
        <a:xfrm flipV="1">
          <a:off x="2908300" y="2378786"/>
          <a:ext cx="698500" cy="13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89101</xdr:rowOff>
    </xdr:from>
    <xdr:ext cx="762000" cy="259045"/>
    <xdr:sp macro="" textlink="">
      <xdr:nvSpPr>
        <xdr:cNvPr id="61" name="テキスト ボックス 60"/>
        <xdr:cNvSpPr txBox="1"/>
      </xdr:nvSpPr>
      <xdr:spPr>
        <a:xfrm>
          <a:off x="3225800" y="270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134269</xdr:rowOff>
    </xdr:from>
    <xdr:ext cx="762000" cy="259045"/>
    <xdr:sp macro="" textlink="">
      <xdr:nvSpPr>
        <xdr:cNvPr id="63" name="テキスト ボックス 62"/>
        <xdr:cNvSpPr txBox="1"/>
      </xdr:nvSpPr>
      <xdr:spPr>
        <a:xfrm>
          <a:off x="2527300" y="27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10382</xdr:rowOff>
    </xdr:from>
    <xdr:to>
      <xdr:col>29</xdr:col>
      <xdr:colOff>177800</xdr:colOff>
      <xdr:row>12</xdr:row>
      <xdr:rowOff>111982</xdr:rowOff>
    </xdr:to>
    <xdr:sp macro="" textlink="">
      <xdr:nvSpPr>
        <xdr:cNvPr id="69" name="楕円 68"/>
        <xdr:cNvSpPr/>
      </xdr:nvSpPr>
      <xdr:spPr bwMode="auto">
        <a:xfrm>
          <a:off x="5600700" y="211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26909</xdr:rowOff>
    </xdr:from>
    <xdr:ext cx="762000" cy="259045"/>
    <xdr:sp macro="" textlink="">
      <xdr:nvSpPr>
        <xdr:cNvPr id="70" name="人口1人当たり決算額の推移該当値テキスト130"/>
        <xdr:cNvSpPr txBox="1"/>
      </xdr:nvSpPr>
      <xdr:spPr>
        <a:xfrm>
          <a:off x="5740400" y="196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78772</xdr:rowOff>
    </xdr:from>
    <xdr:to>
      <xdr:col>26</xdr:col>
      <xdr:colOff>101600</xdr:colOff>
      <xdr:row>13</xdr:row>
      <xdr:rowOff>8922</xdr:rowOff>
    </xdr:to>
    <xdr:sp macro="" textlink="">
      <xdr:nvSpPr>
        <xdr:cNvPr id="71" name="楕円 70"/>
        <xdr:cNvSpPr/>
      </xdr:nvSpPr>
      <xdr:spPr bwMode="auto">
        <a:xfrm>
          <a:off x="4953000" y="2183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19099</xdr:rowOff>
    </xdr:from>
    <xdr:ext cx="736600" cy="259045"/>
    <xdr:sp macro="" textlink="">
      <xdr:nvSpPr>
        <xdr:cNvPr id="72" name="テキスト ボックス 71"/>
        <xdr:cNvSpPr txBox="1"/>
      </xdr:nvSpPr>
      <xdr:spPr>
        <a:xfrm>
          <a:off x="4622800" y="195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39186</xdr:rowOff>
    </xdr:from>
    <xdr:to>
      <xdr:col>22</xdr:col>
      <xdr:colOff>165100</xdr:colOff>
      <xdr:row>13</xdr:row>
      <xdr:rowOff>140786</xdr:rowOff>
    </xdr:to>
    <xdr:sp macro="" textlink="">
      <xdr:nvSpPr>
        <xdr:cNvPr id="73" name="楕円 72"/>
        <xdr:cNvSpPr/>
      </xdr:nvSpPr>
      <xdr:spPr bwMode="auto">
        <a:xfrm>
          <a:off x="4254500" y="231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150963</xdr:rowOff>
    </xdr:from>
    <xdr:ext cx="762000" cy="259045"/>
    <xdr:sp macro="" textlink="">
      <xdr:nvSpPr>
        <xdr:cNvPr id="74" name="テキスト ボックス 73"/>
        <xdr:cNvSpPr txBox="1"/>
      </xdr:nvSpPr>
      <xdr:spPr>
        <a:xfrm>
          <a:off x="3924300" y="208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51511</xdr:rowOff>
    </xdr:from>
    <xdr:to>
      <xdr:col>19</xdr:col>
      <xdr:colOff>38100</xdr:colOff>
      <xdr:row>13</xdr:row>
      <xdr:rowOff>153111</xdr:rowOff>
    </xdr:to>
    <xdr:sp macro="" textlink="">
      <xdr:nvSpPr>
        <xdr:cNvPr id="75" name="楕円 74"/>
        <xdr:cNvSpPr/>
      </xdr:nvSpPr>
      <xdr:spPr bwMode="auto">
        <a:xfrm>
          <a:off x="3556000" y="2327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163288</xdr:rowOff>
    </xdr:from>
    <xdr:ext cx="762000" cy="259045"/>
    <xdr:sp macro="" textlink="">
      <xdr:nvSpPr>
        <xdr:cNvPr id="76" name="テキスト ボックス 75"/>
        <xdr:cNvSpPr txBox="1"/>
      </xdr:nvSpPr>
      <xdr:spPr>
        <a:xfrm>
          <a:off x="3225800" y="209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13640</xdr:rowOff>
    </xdr:from>
    <xdr:to>
      <xdr:col>15</xdr:col>
      <xdr:colOff>101600</xdr:colOff>
      <xdr:row>14</xdr:row>
      <xdr:rowOff>115240</xdr:rowOff>
    </xdr:to>
    <xdr:sp macro="" textlink="">
      <xdr:nvSpPr>
        <xdr:cNvPr id="77" name="楕円 76"/>
        <xdr:cNvSpPr/>
      </xdr:nvSpPr>
      <xdr:spPr bwMode="auto">
        <a:xfrm>
          <a:off x="2857500" y="2461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125417</xdr:rowOff>
    </xdr:from>
    <xdr:ext cx="762000" cy="259045"/>
    <xdr:sp macro="" textlink="">
      <xdr:nvSpPr>
        <xdr:cNvPr id="78" name="テキスト ボックス 77"/>
        <xdr:cNvSpPr txBox="1"/>
      </xdr:nvSpPr>
      <xdr:spPr>
        <a:xfrm>
          <a:off x="2527300" y="223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15541</xdr:rowOff>
    </xdr:from>
    <xdr:to>
      <xdr:col>29</xdr:col>
      <xdr:colOff>127000</xdr:colOff>
      <xdr:row>33</xdr:row>
      <xdr:rowOff>81117</xdr:rowOff>
    </xdr:to>
    <xdr:cxnSp macro="">
      <xdr:nvCxnSpPr>
        <xdr:cNvPr id="113" name="直線コネクタ 112"/>
        <xdr:cNvCxnSpPr/>
      </xdr:nvCxnSpPr>
      <xdr:spPr bwMode="auto">
        <a:xfrm flipV="1">
          <a:off x="5003800" y="5940091"/>
          <a:ext cx="647700" cy="65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81117</xdr:rowOff>
    </xdr:from>
    <xdr:to>
      <xdr:col>26</xdr:col>
      <xdr:colOff>50800</xdr:colOff>
      <xdr:row>33</xdr:row>
      <xdr:rowOff>147411</xdr:rowOff>
    </xdr:to>
    <xdr:cxnSp macro="">
      <xdr:nvCxnSpPr>
        <xdr:cNvPr id="116" name="直線コネクタ 115"/>
        <xdr:cNvCxnSpPr/>
      </xdr:nvCxnSpPr>
      <xdr:spPr bwMode="auto">
        <a:xfrm flipV="1">
          <a:off x="4305300" y="6005667"/>
          <a:ext cx="698500" cy="66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147411</xdr:rowOff>
    </xdr:from>
    <xdr:to>
      <xdr:col>22</xdr:col>
      <xdr:colOff>114300</xdr:colOff>
      <xdr:row>33</xdr:row>
      <xdr:rowOff>188461</xdr:rowOff>
    </xdr:to>
    <xdr:cxnSp macro="">
      <xdr:nvCxnSpPr>
        <xdr:cNvPr id="119" name="直線コネクタ 118"/>
        <xdr:cNvCxnSpPr/>
      </xdr:nvCxnSpPr>
      <xdr:spPr bwMode="auto">
        <a:xfrm flipV="1">
          <a:off x="3606800" y="6071961"/>
          <a:ext cx="698500" cy="41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34580</xdr:rowOff>
    </xdr:from>
    <xdr:to>
      <xdr:col>18</xdr:col>
      <xdr:colOff>177800</xdr:colOff>
      <xdr:row>33</xdr:row>
      <xdr:rowOff>188461</xdr:rowOff>
    </xdr:to>
    <xdr:cxnSp macro="">
      <xdr:nvCxnSpPr>
        <xdr:cNvPr id="122" name="直線コネクタ 121"/>
        <xdr:cNvCxnSpPr/>
      </xdr:nvCxnSpPr>
      <xdr:spPr bwMode="auto">
        <a:xfrm>
          <a:off x="2908300" y="5959130"/>
          <a:ext cx="698500" cy="153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139488</xdr:rowOff>
    </xdr:from>
    <xdr:ext cx="762000" cy="259045"/>
    <xdr:sp macro="" textlink="">
      <xdr:nvSpPr>
        <xdr:cNvPr id="124" name="テキスト ボックス 123"/>
        <xdr:cNvSpPr txBox="1"/>
      </xdr:nvSpPr>
      <xdr:spPr>
        <a:xfrm>
          <a:off x="3225800" y="674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134133</xdr:rowOff>
    </xdr:from>
    <xdr:ext cx="762000" cy="259045"/>
    <xdr:sp macro="" textlink="">
      <xdr:nvSpPr>
        <xdr:cNvPr id="126" name="テキスト ボックス 125"/>
        <xdr:cNvSpPr txBox="1"/>
      </xdr:nvSpPr>
      <xdr:spPr>
        <a:xfrm>
          <a:off x="2527300" y="674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32</xdr:row>
      <xdr:rowOff>136191</xdr:rowOff>
    </xdr:from>
    <xdr:to>
      <xdr:col>29</xdr:col>
      <xdr:colOff>177800</xdr:colOff>
      <xdr:row>33</xdr:row>
      <xdr:rowOff>66341</xdr:rowOff>
    </xdr:to>
    <xdr:sp macro="" textlink="">
      <xdr:nvSpPr>
        <xdr:cNvPr id="132" name="楕円 131"/>
        <xdr:cNvSpPr/>
      </xdr:nvSpPr>
      <xdr:spPr bwMode="auto">
        <a:xfrm>
          <a:off x="5600700" y="588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82868</xdr:rowOff>
    </xdr:from>
    <xdr:ext cx="762000" cy="259045"/>
    <xdr:sp macro="" textlink="">
      <xdr:nvSpPr>
        <xdr:cNvPr id="133" name="人口1人当たり決算額の推移該当値テキスト445"/>
        <xdr:cNvSpPr txBox="1"/>
      </xdr:nvSpPr>
      <xdr:spPr>
        <a:xfrm>
          <a:off x="5740400" y="583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30317</xdr:rowOff>
    </xdr:from>
    <xdr:to>
      <xdr:col>26</xdr:col>
      <xdr:colOff>101600</xdr:colOff>
      <xdr:row>33</xdr:row>
      <xdr:rowOff>131917</xdr:rowOff>
    </xdr:to>
    <xdr:sp macro="" textlink="">
      <xdr:nvSpPr>
        <xdr:cNvPr id="134" name="楕円 133"/>
        <xdr:cNvSpPr/>
      </xdr:nvSpPr>
      <xdr:spPr bwMode="auto">
        <a:xfrm>
          <a:off x="4953000" y="5954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313544</xdr:rowOff>
    </xdr:from>
    <xdr:ext cx="736600" cy="259045"/>
    <xdr:sp macro="" textlink="">
      <xdr:nvSpPr>
        <xdr:cNvPr id="135" name="テキスト ボックス 134"/>
        <xdr:cNvSpPr txBox="1"/>
      </xdr:nvSpPr>
      <xdr:spPr>
        <a:xfrm>
          <a:off x="4622800" y="5723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96611</xdr:rowOff>
    </xdr:from>
    <xdr:to>
      <xdr:col>22</xdr:col>
      <xdr:colOff>165100</xdr:colOff>
      <xdr:row>33</xdr:row>
      <xdr:rowOff>198211</xdr:rowOff>
    </xdr:to>
    <xdr:sp macro="" textlink="">
      <xdr:nvSpPr>
        <xdr:cNvPr id="136" name="楕円 135"/>
        <xdr:cNvSpPr/>
      </xdr:nvSpPr>
      <xdr:spPr bwMode="auto">
        <a:xfrm>
          <a:off x="4254500" y="6021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36938</xdr:rowOff>
    </xdr:from>
    <xdr:ext cx="762000" cy="259045"/>
    <xdr:sp macro="" textlink="">
      <xdr:nvSpPr>
        <xdr:cNvPr id="137" name="テキスト ボックス 136"/>
        <xdr:cNvSpPr txBox="1"/>
      </xdr:nvSpPr>
      <xdr:spPr>
        <a:xfrm>
          <a:off x="3924300" y="579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137661</xdr:rowOff>
    </xdr:from>
    <xdr:to>
      <xdr:col>19</xdr:col>
      <xdr:colOff>38100</xdr:colOff>
      <xdr:row>33</xdr:row>
      <xdr:rowOff>239261</xdr:rowOff>
    </xdr:to>
    <xdr:sp macro="" textlink="">
      <xdr:nvSpPr>
        <xdr:cNvPr id="138" name="楕円 137"/>
        <xdr:cNvSpPr/>
      </xdr:nvSpPr>
      <xdr:spPr bwMode="auto">
        <a:xfrm>
          <a:off x="3556000" y="6062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77988</xdr:rowOff>
    </xdr:from>
    <xdr:ext cx="762000" cy="259045"/>
    <xdr:sp macro="" textlink="">
      <xdr:nvSpPr>
        <xdr:cNvPr id="139" name="テキスト ボックス 138"/>
        <xdr:cNvSpPr txBox="1"/>
      </xdr:nvSpPr>
      <xdr:spPr>
        <a:xfrm>
          <a:off x="3225800" y="583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155230</xdr:rowOff>
    </xdr:from>
    <xdr:to>
      <xdr:col>15</xdr:col>
      <xdr:colOff>101600</xdr:colOff>
      <xdr:row>33</xdr:row>
      <xdr:rowOff>85380</xdr:rowOff>
    </xdr:to>
    <xdr:sp macro="" textlink="">
      <xdr:nvSpPr>
        <xdr:cNvPr id="140" name="楕円 139"/>
        <xdr:cNvSpPr/>
      </xdr:nvSpPr>
      <xdr:spPr bwMode="auto">
        <a:xfrm>
          <a:off x="2857500" y="59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267007</xdr:rowOff>
    </xdr:from>
    <xdr:ext cx="762000" cy="259045"/>
    <xdr:sp macro="" textlink="">
      <xdr:nvSpPr>
        <xdr:cNvPr id="141" name="テキスト ボックス 140"/>
        <xdr:cNvSpPr txBox="1"/>
      </xdr:nvSpPr>
      <xdr:spPr>
        <a:xfrm>
          <a:off x="2527300" y="56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112116</xdr:rowOff>
    </xdr:from>
    <xdr:to>
      <xdr:col>24</xdr:col>
      <xdr:colOff>63500</xdr:colOff>
      <xdr:row>31</xdr:row>
      <xdr:rowOff>10560</xdr:rowOff>
    </xdr:to>
    <xdr:cxnSp macro="">
      <xdr:nvCxnSpPr>
        <xdr:cNvPr id="61" name="直線コネクタ 60"/>
        <xdr:cNvCxnSpPr/>
      </xdr:nvCxnSpPr>
      <xdr:spPr>
        <a:xfrm flipV="1">
          <a:off x="3797300" y="5255616"/>
          <a:ext cx="838200" cy="6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10560</xdr:rowOff>
    </xdr:from>
    <xdr:to>
      <xdr:col>19</xdr:col>
      <xdr:colOff>177800</xdr:colOff>
      <xdr:row>31</xdr:row>
      <xdr:rowOff>136976</xdr:rowOff>
    </xdr:to>
    <xdr:cxnSp macro="">
      <xdr:nvCxnSpPr>
        <xdr:cNvPr id="64" name="直線コネクタ 63"/>
        <xdr:cNvCxnSpPr/>
      </xdr:nvCxnSpPr>
      <xdr:spPr>
        <a:xfrm flipV="1">
          <a:off x="2908300" y="5325510"/>
          <a:ext cx="8890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136976</xdr:rowOff>
    </xdr:from>
    <xdr:to>
      <xdr:col>15</xdr:col>
      <xdr:colOff>50800</xdr:colOff>
      <xdr:row>31</xdr:row>
      <xdr:rowOff>152997</xdr:rowOff>
    </xdr:to>
    <xdr:cxnSp macro="">
      <xdr:nvCxnSpPr>
        <xdr:cNvPr id="67" name="直線コネクタ 66"/>
        <xdr:cNvCxnSpPr/>
      </xdr:nvCxnSpPr>
      <xdr:spPr>
        <a:xfrm flipV="1">
          <a:off x="2019300" y="5451926"/>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152997</xdr:rowOff>
    </xdr:from>
    <xdr:to>
      <xdr:col>10</xdr:col>
      <xdr:colOff>114300</xdr:colOff>
      <xdr:row>33</xdr:row>
      <xdr:rowOff>75387</xdr:rowOff>
    </xdr:to>
    <xdr:cxnSp macro="">
      <xdr:nvCxnSpPr>
        <xdr:cNvPr id="70" name="直線コネクタ 69"/>
        <xdr:cNvCxnSpPr/>
      </xdr:nvCxnSpPr>
      <xdr:spPr>
        <a:xfrm flipV="1">
          <a:off x="1130300" y="5467947"/>
          <a:ext cx="889000" cy="26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158805</xdr:rowOff>
    </xdr:from>
    <xdr:ext cx="534377" cy="259045"/>
    <xdr:sp macro="" textlink="">
      <xdr:nvSpPr>
        <xdr:cNvPr id="72" name="テキスト ボックス 71"/>
        <xdr:cNvSpPr txBox="1"/>
      </xdr:nvSpPr>
      <xdr:spPr>
        <a:xfrm>
          <a:off x="1752111" y="59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141298</xdr:rowOff>
    </xdr:from>
    <xdr:ext cx="534377" cy="259045"/>
    <xdr:sp macro="" textlink="">
      <xdr:nvSpPr>
        <xdr:cNvPr id="74" name="テキスト ボックス 73"/>
        <xdr:cNvSpPr txBox="1"/>
      </xdr:nvSpPr>
      <xdr:spPr>
        <a:xfrm>
          <a:off x="863111" y="61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61316</xdr:rowOff>
    </xdr:from>
    <xdr:to>
      <xdr:col>24</xdr:col>
      <xdr:colOff>114300</xdr:colOff>
      <xdr:row>30</xdr:row>
      <xdr:rowOff>162916</xdr:rowOff>
    </xdr:to>
    <xdr:sp macro="" textlink="">
      <xdr:nvSpPr>
        <xdr:cNvPr id="80" name="楕円 79"/>
        <xdr:cNvSpPr/>
      </xdr:nvSpPr>
      <xdr:spPr>
        <a:xfrm>
          <a:off x="4584700" y="52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11371</xdr:rowOff>
    </xdr:from>
    <xdr:ext cx="599010" cy="259045"/>
    <xdr:sp macro="" textlink="">
      <xdr:nvSpPr>
        <xdr:cNvPr id="81" name="人件費該当値テキスト"/>
        <xdr:cNvSpPr txBox="1"/>
      </xdr:nvSpPr>
      <xdr:spPr>
        <a:xfrm>
          <a:off x="4686300" y="51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131210</xdr:rowOff>
    </xdr:from>
    <xdr:to>
      <xdr:col>20</xdr:col>
      <xdr:colOff>38100</xdr:colOff>
      <xdr:row>31</xdr:row>
      <xdr:rowOff>61360</xdr:rowOff>
    </xdr:to>
    <xdr:sp macro="" textlink="">
      <xdr:nvSpPr>
        <xdr:cNvPr id="82" name="楕円 81"/>
        <xdr:cNvSpPr/>
      </xdr:nvSpPr>
      <xdr:spPr>
        <a:xfrm>
          <a:off x="3746500" y="52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77887</xdr:rowOff>
    </xdr:from>
    <xdr:ext cx="599010" cy="259045"/>
    <xdr:sp macro="" textlink="">
      <xdr:nvSpPr>
        <xdr:cNvPr id="83" name="テキスト ボックス 82"/>
        <xdr:cNvSpPr txBox="1"/>
      </xdr:nvSpPr>
      <xdr:spPr>
        <a:xfrm>
          <a:off x="3497795" y="504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86176</xdr:rowOff>
    </xdr:from>
    <xdr:to>
      <xdr:col>15</xdr:col>
      <xdr:colOff>101600</xdr:colOff>
      <xdr:row>32</xdr:row>
      <xdr:rowOff>16326</xdr:rowOff>
    </xdr:to>
    <xdr:sp macro="" textlink="">
      <xdr:nvSpPr>
        <xdr:cNvPr id="84" name="楕円 83"/>
        <xdr:cNvSpPr/>
      </xdr:nvSpPr>
      <xdr:spPr>
        <a:xfrm>
          <a:off x="2857500" y="54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32853</xdr:rowOff>
    </xdr:from>
    <xdr:ext cx="599010" cy="259045"/>
    <xdr:sp macro="" textlink="">
      <xdr:nvSpPr>
        <xdr:cNvPr id="85" name="テキスト ボックス 84"/>
        <xdr:cNvSpPr txBox="1"/>
      </xdr:nvSpPr>
      <xdr:spPr>
        <a:xfrm>
          <a:off x="2608795" y="517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102197</xdr:rowOff>
    </xdr:from>
    <xdr:to>
      <xdr:col>10</xdr:col>
      <xdr:colOff>165100</xdr:colOff>
      <xdr:row>32</xdr:row>
      <xdr:rowOff>32347</xdr:rowOff>
    </xdr:to>
    <xdr:sp macro="" textlink="">
      <xdr:nvSpPr>
        <xdr:cNvPr id="86" name="楕円 85"/>
        <xdr:cNvSpPr/>
      </xdr:nvSpPr>
      <xdr:spPr>
        <a:xfrm>
          <a:off x="1968500" y="541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48874</xdr:rowOff>
    </xdr:from>
    <xdr:ext cx="599010" cy="259045"/>
    <xdr:sp macro="" textlink="">
      <xdr:nvSpPr>
        <xdr:cNvPr id="87" name="テキスト ボックス 86"/>
        <xdr:cNvSpPr txBox="1"/>
      </xdr:nvSpPr>
      <xdr:spPr>
        <a:xfrm>
          <a:off x="1719795" y="519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24587</xdr:rowOff>
    </xdr:from>
    <xdr:to>
      <xdr:col>6</xdr:col>
      <xdr:colOff>38100</xdr:colOff>
      <xdr:row>33</xdr:row>
      <xdr:rowOff>126187</xdr:rowOff>
    </xdr:to>
    <xdr:sp macro="" textlink="">
      <xdr:nvSpPr>
        <xdr:cNvPr id="88" name="楕円 87"/>
        <xdr:cNvSpPr/>
      </xdr:nvSpPr>
      <xdr:spPr>
        <a:xfrm>
          <a:off x="1079500" y="568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142714</xdr:rowOff>
    </xdr:from>
    <xdr:ext cx="534377" cy="259045"/>
    <xdr:sp macro="" textlink="">
      <xdr:nvSpPr>
        <xdr:cNvPr id="89" name="テキスト ボックス 88"/>
        <xdr:cNvSpPr txBox="1"/>
      </xdr:nvSpPr>
      <xdr:spPr>
        <a:xfrm>
          <a:off x="863111" y="545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60191</xdr:rowOff>
    </xdr:from>
    <xdr:to>
      <xdr:col>24</xdr:col>
      <xdr:colOff>63500</xdr:colOff>
      <xdr:row>55</xdr:row>
      <xdr:rowOff>22309</xdr:rowOff>
    </xdr:to>
    <xdr:cxnSp macro="">
      <xdr:nvCxnSpPr>
        <xdr:cNvPr id="121" name="直線コネクタ 120"/>
        <xdr:cNvCxnSpPr/>
      </xdr:nvCxnSpPr>
      <xdr:spPr>
        <a:xfrm>
          <a:off x="3797300" y="9318491"/>
          <a:ext cx="838200" cy="13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60191</xdr:rowOff>
    </xdr:from>
    <xdr:to>
      <xdr:col>19</xdr:col>
      <xdr:colOff>177800</xdr:colOff>
      <xdr:row>55</xdr:row>
      <xdr:rowOff>118070</xdr:rowOff>
    </xdr:to>
    <xdr:cxnSp macro="">
      <xdr:nvCxnSpPr>
        <xdr:cNvPr id="124" name="直線コネクタ 123"/>
        <xdr:cNvCxnSpPr/>
      </xdr:nvCxnSpPr>
      <xdr:spPr>
        <a:xfrm flipV="1">
          <a:off x="2908300" y="9318491"/>
          <a:ext cx="889000" cy="2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116176</xdr:rowOff>
    </xdr:from>
    <xdr:to>
      <xdr:col>15</xdr:col>
      <xdr:colOff>50800</xdr:colOff>
      <xdr:row>55</xdr:row>
      <xdr:rowOff>118070</xdr:rowOff>
    </xdr:to>
    <xdr:cxnSp macro="">
      <xdr:nvCxnSpPr>
        <xdr:cNvPr id="127" name="直線コネクタ 126"/>
        <xdr:cNvCxnSpPr/>
      </xdr:nvCxnSpPr>
      <xdr:spPr>
        <a:xfrm>
          <a:off x="2019300" y="9545926"/>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116176</xdr:rowOff>
    </xdr:from>
    <xdr:to>
      <xdr:col>10</xdr:col>
      <xdr:colOff>114300</xdr:colOff>
      <xdr:row>56</xdr:row>
      <xdr:rowOff>4673</xdr:rowOff>
    </xdr:to>
    <xdr:cxnSp macro="">
      <xdr:nvCxnSpPr>
        <xdr:cNvPr id="130" name="直線コネクタ 129"/>
        <xdr:cNvCxnSpPr/>
      </xdr:nvCxnSpPr>
      <xdr:spPr>
        <a:xfrm flipV="1">
          <a:off x="1130300" y="9545926"/>
          <a:ext cx="889000" cy="5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32863</xdr:rowOff>
    </xdr:from>
    <xdr:ext cx="534377" cy="259045"/>
    <xdr:sp macro="" textlink="">
      <xdr:nvSpPr>
        <xdr:cNvPr id="132" name="テキスト ボックス 131"/>
        <xdr:cNvSpPr txBox="1"/>
      </xdr:nvSpPr>
      <xdr:spPr>
        <a:xfrm>
          <a:off x="1752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64497</xdr:rowOff>
    </xdr:from>
    <xdr:ext cx="534377" cy="259045"/>
    <xdr:sp macro="" textlink="">
      <xdr:nvSpPr>
        <xdr:cNvPr id="134" name="テキスト ボックス 133"/>
        <xdr:cNvSpPr txBox="1"/>
      </xdr:nvSpPr>
      <xdr:spPr>
        <a:xfrm>
          <a:off x="863111" y="983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142959</xdr:rowOff>
    </xdr:from>
    <xdr:to>
      <xdr:col>24</xdr:col>
      <xdr:colOff>114300</xdr:colOff>
      <xdr:row>55</xdr:row>
      <xdr:rowOff>73109</xdr:rowOff>
    </xdr:to>
    <xdr:sp macro="" textlink="">
      <xdr:nvSpPr>
        <xdr:cNvPr id="140" name="楕円 139"/>
        <xdr:cNvSpPr/>
      </xdr:nvSpPr>
      <xdr:spPr>
        <a:xfrm>
          <a:off x="4584700" y="940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165836</xdr:rowOff>
    </xdr:from>
    <xdr:ext cx="599010" cy="259045"/>
    <xdr:sp macro="" textlink="">
      <xdr:nvSpPr>
        <xdr:cNvPr id="141" name="物件費該当値テキスト"/>
        <xdr:cNvSpPr txBox="1"/>
      </xdr:nvSpPr>
      <xdr:spPr>
        <a:xfrm>
          <a:off x="4686300" y="925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9391</xdr:rowOff>
    </xdr:from>
    <xdr:to>
      <xdr:col>20</xdr:col>
      <xdr:colOff>38100</xdr:colOff>
      <xdr:row>54</xdr:row>
      <xdr:rowOff>110991</xdr:rowOff>
    </xdr:to>
    <xdr:sp macro="" textlink="">
      <xdr:nvSpPr>
        <xdr:cNvPr id="142" name="楕円 141"/>
        <xdr:cNvSpPr/>
      </xdr:nvSpPr>
      <xdr:spPr>
        <a:xfrm>
          <a:off x="3746500" y="92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127518</xdr:rowOff>
    </xdr:from>
    <xdr:ext cx="599010" cy="259045"/>
    <xdr:sp macro="" textlink="">
      <xdr:nvSpPr>
        <xdr:cNvPr id="143" name="テキスト ボックス 142"/>
        <xdr:cNvSpPr txBox="1"/>
      </xdr:nvSpPr>
      <xdr:spPr>
        <a:xfrm>
          <a:off x="3497795" y="904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67270</xdr:rowOff>
    </xdr:from>
    <xdr:to>
      <xdr:col>15</xdr:col>
      <xdr:colOff>101600</xdr:colOff>
      <xdr:row>55</xdr:row>
      <xdr:rowOff>168870</xdr:rowOff>
    </xdr:to>
    <xdr:sp macro="" textlink="">
      <xdr:nvSpPr>
        <xdr:cNvPr id="144" name="楕円 143"/>
        <xdr:cNvSpPr/>
      </xdr:nvSpPr>
      <xdr:spPr>
        <a:xfrm>
          <a:off x="2857500" y="94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13947</xdr:rowOff>
    </xdr:from>
    <xdr:ext cx="534377" cy="259045"/>
    <xdr:sp macro="" textlink="">
      <xdr:nvSpPr>
        <xdr:cNvPr id="145" name="テキスト ボックス 144"/>
        <xdr:cNvSpPr txBox="1"/>
      </xdr:nvSpPr>
      <xdr:spPr>
        <a:xfrm>
          <a:off x="2641111" y="92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65376</xdr:rowOff>
    </xdr:from>
    <xdr:to>
      <xdr:col>10</xdr:col>
      <xdr:colOff>165100</xdr:colOff>
      <xdr:row>55</xdr:row>
      <xdr:rowOff>166976</xdr:rowOff>
    </xdr:to>
    <xdr:sp macro="" textlink="">
      <xdr:nvSpPr>
        <xdr:cNvPr id="146" name="楕円 145"/>
        <xdr:cNvSpPr/>
      </xdr:nvSpPr>
      <xdr:spPr>
        <a:xfrm>
          <a:off x="1968500" y="94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12053</xdr:rowOff>
    </xdr:from>
    <xdr:ext cx="534377" cy="259045"/>
    <xdr:sp macro="" textlink="">
      <xdr:nvSpPr>
        <xdr:cNvPr id="147" name="テキスト ボックス 146"/>
        <xdr:cNvSpPr txBox="1"/>
      </xdr:nvSpPr>
      <xdr:spPr>
        <a:xfrm>
          <a:off x="1752111" y="927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125323</xdr:rowOff>
    </xdr:from>
    <xdr:to>
      <xdr:col>6</xdr:col>
      <xdr:colOff>38100</xdr:colOff>
      <xdr:row>56</xdr:row>
      <xdr:rowOff>55473</xdr:rowOff>
    </xdr:to>
    <xdr:sp macro="" textlink="">
      <xdr:nvSpPr>
        <xdr:cNvPr id="148" name="楕円 147"/>
        <xdr:cNvSpPr/>
      </xdr:nvSpPr>
      <xdr:spPr>
        <a:xfrm>
          <a:off x="1079500" y="95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72000</xdr:rowOff>
    </xdr:from>
    <xdr:ext cx="534377" cy="259045"/>
    <xdr:sp macro="" textlink="">
      <xdr:nvSpPr>
        <xdr:cNvPr id="149" name="テキスト ボックス 148"/>
        <xdr:cNvSpPr txBox="1"/>
      </xdr:nvSpPr>
      <xdr:spPr>
        <a:xfrm>
          <a:off x="863111" y="93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147854</xdr:rowOff>
    </xdr:from>
    <xdr:to>
      <xdr:col>24</xdr:col>
      <xdr:colOff>62865</xdr:colOff>
      <xdr:row>79</xdr:row>
      <xdr:rowOff>13551</xdr:rowOff>
    </xdr:to>
    <xdr:cxnSp macro="">
      <xdr:nvCxnSpPr>
        <xdr:cNvPr id="173" name="直線コネクタ 172"/>
        <xdr:cNvCxnSpPr/>
      </xdr:nvCxnSpPr>
      <xdr:spPr>
        <a:xfrm flipV="1">
          <a:off x="4633595" y="12663704"/>
          <a:ext cx="1270" cy="894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17378</xdr:rowOff>
    </xdr:from>
    <xdr:ext cx="378565" cy="259045"/>
    <xdr:sp macro="" textlink="">
      <xdr:nvSpPr>
        <xdr:cNvPr id="174" name="維持補修費最小値テキスト"/>
        <xdr:cNvSpPr txBox="1"/>
      </xdr:nvSpPr>
      <xdr:spPr>
        <a:xfrm>
          <a:off x="4686300" y="13561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13551</xdr:rowOff>
    </xdr:from>
    <xdr:to>
      <xdr:col>24</xdr:col>
      <xdr:colOff>152400</xdr:colOff>
      <xdr:row>79</xdr:row>
      <xdr:rowOff>13551</xdr:rowOff>
    </xdr:to>
    <xdr:cxnSp macro="">
      <xdr:nvCxnSpPr>
        <xdr:cNvPr id="175" name="直線コネクタ 174"/>
        <xdr:cNvCxnSpPr/>
      </xdr:nvCxnSpPr>
      <xdr:spPr>
        <a:xfrm>
          <a:off x="4546600" y="13558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94531</xdr:rowOff>
    </xdr:from>
    <xdr:ext cx="534377" cy="259045"/>
    <xdr:sp macro="" textlink="">
      <xdr:nvSpPr>
        <xdr:cNvPr id="176" name="維持補修費最大値テキスト"/>
        <xdr:cNvSpPr txBox="1"/>
      </xdr:nvSpPr>
      <xdr:spPr>
        <a:xfrm>
          <a:off x="4686300" y="1243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147854</xdr:rowOff>
    </xdr:from>
    <xdr:to>
      <xdr:col>24</xdr:col>
      <xdr:colOff>152400</xdr:colOff>
      <xdr:row>73</xdr:row>
      <xdr:rowOff>147854</xdr:rowOff>
    </xdr:to>
    <xdr:cxnSp macro="">
      <xdr:nvCxnSpPr>
        <xdr:cNvPr id="177" name="直線コネクタ 176"/>
        <xdr:cNvCxnSpPr/>
      </xdr:nvCxnSpPr>
      <xdr:spPr>
        <a:xfrm>
          <a:off x="4546600" y="1266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15761</xdr:rowOff>
    </xdr:from>
    <xdr:to>
      <xdr:col>24</xdr:col>
      <xdr:colOff>63500</xdr:colOff>
      <xdr:row>73</xdr:row>
      <xdr:rowOff>147854</xdr:rowOff>
    </xdr:to>
    <xdr:cxnSp macro="">
      <xdr:nvCxnSpPr>
        <xdr:cNvPr id="178" name="直線コネクタ 177"/>
        <xdr:cNvCxnSpPr/>
      </xdr:nvCxnSpPr>
      <xdr:spPr>
        <a:xfrm>
          <a:off x="3797300" y="12188711"/>
          <a:ext cx="838200" cy="4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119181</xdr:rowOff>
    </xdr:from>
    <xdr:ext cx="469744" cy="259045"/>
    <xdr:sp macro="" textlink="">
      <xdr:nvSpPr>
        <xdr:cNvPr id="179" name="維持補修費平均値テキスト"/>
        <xdr:cNvSpPr txBox="1"/>
      </xdr:nvSpPr>
      <xdr:spPr>
        <a:xfrm>
          <a:off x="4686300" y="1332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140754</xdr:rowOff>
    </xdr:from>
    <xdr:to>
      <xdr:col>24</xdr:col>
      <xdr:colOff>114300</xdr:colOff>
      <xdr:row>78</xdr:row>
      <xdr:rowOff>70904</xdr:rowOff>
    </xdr:to>
    <xdr:sp macro="" textlink="">
      <xdr:nvSpPr>
        <xdr:cNvPr id="180" name="フローチャート: 判断 179"/>
        <xdr:cNvSpPr/>
      </xdr:nvSpPr>
      <xdr:spPr>
        <a:xfrm>
          <a:off x="45847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35192</xdr:rowOff>
    </xdr:from>
    <xdr:to>
      <xdr:col>19</xdr:col>
      <xdr:colOff>177800</xdr:colOff>
      <xdr:row>71</xdr:row>
      <xdr:rowOff>15761</xdr:rowOff>
    </xdr:to>
    <xdr:cxnSp macro="">
      <xdr:nvCxnSpPr>
        <xdr:cNvPr id="181" name="直線コネクタ 180"/>
        <xdr:cNvCxnSpPr/>
      </xdr:nvCxnSpPr>
      <xdr:spPr>
        <a:xfrm>
          <a:off x="2908300" y="12036692"/>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114236</xdr:rowOff>
    </xdr:from>
    <xdr:to>
      <xdr:col>20</xdr:col>
      <xdr:colOff>38100</xdr:colOff>
      <xdr:row>78</xdr:row>
      <xdr:rowOff>44386</xdr:rowOff>
    </xdr:to>
    <xdr:sp macro="" textlink="">
      <xdr:nvSpPr>
        <xdr:cNvPr id="182" name="フローチャート: 判断 181"/>
        <xdr:cNvSpPr/>
      </xdr:nvSpPr>
      <xdr:spPr>
        <a:xfrm>
          <a:off x="3746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35513</xdr:rowOff>
    </xdr:from>
    <xdr:ext cx="469744" cy="259045"/>
    <xdr:sp macro="" textlink="">
      <xdr:nvSpPr>
        <xdr:cNvPr id="183" name="テキスト ボックス 182"/>
        <xdr:cNvSpPr txBox="1"/>
      </xdr:nvSpPr>
      <xdr:spPr>
        <a:xfrm>
          <a:off x="3562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35192</xdr:rowOff>
    </xdr:from>
    <xdr:to>
      <xdr:col>15</xdr:col>
      <xdr:colOff>50800</xdr:colOff>
      <xdr:row>71</xdr:row>
      <xdr:rowOff>154863</xdr:rowOff>
    </xdr:to>
    <xdr:cxnSp macro="">
      <xdr:nvCxnSpPr>
        <xdr:cNvPr id="184" name="直線コネクタ 183"/>
        <xdr:cNvCxnSpPr/>
      </xdr:nvCxnSpPr>
      <xdr:spPr>
        <a:xfrm flipV="1">
          <a:off x="2019300" y="12036692"/>
          <a:ext cx="889000" cy="29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119838</xdr:rowOff>
    </xdr:from>
    <xdr:to>
      <xdr:col>15</xdr:col>
      <xdr:colOff>101600</xdr:colOff>
      <xdr:row>78</xdr:row>
      <xdr:rowOff>49988</xdr:rowOff>
    </xdr:to>
    <xdr:sp macro="" textlink="">
      <xdr:nvSpPr>
        <xdr:cNvPr id="185" name="フローチャート: 判断 184"/>
        <xdr:cNvSpPr/>
      </xdr:nvSpPr>
      <xdr:spPr>
        <a:xfrm>
          <a:off x="2857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41115</xdr:rowOff>
    </xdr:from>
    <xdr:ext cx="469744" cy="259045"/>
    <xdr:sp macro="" textlink="">
      <xdr:nvSpPr>
        <xdr:cNvPr id="186" name="テキスト ボックス 185"/>
        <xdr:cNvSpPr txBox="1"/>
      </xdr:nvSpPr>
      <xdr:spPr>
        <a:xfrm>
          <a:off x="2673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154863</xdr:rowOff>
    </xdr:from>
    <xdr:to>
      <xdr:col>10</xdr:col>
      <xdr:colOff>114300</xdr:colOff>
      <xdr:row>75</xdr:row>
      <xdr:rowOff>90094</xdr:rowOff>
    </xdr:to>
    <xdr:cxnSp macro="">
      <xdr:nvCxnSpPr>
        <xdr:cNvPr id="187" name="直線コネクタ 186"/>
        <xdr:cNvCxnSpPr/>
      </xdr:nvCxnSpPr>
      <xdr:spPr>
        <a:xfrm flipV="1">
          <a:off x="1130300" y="12327813"/>
          <a:ext cx="889000" cy="6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8" name="フローチャート: 判断 187"/>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125734</xdr:rowOff>
    </xdr:from>
    <xdr:ext cx="469744" cy="259045"/>
    <xdr:sp macro="" textlink="">
      <xdr:nvSpPr>
        <xdr:cNvPr id="189" name="テキスト ボックス 188"/>
        <xdr:cNvSpPr txBox="1"/>
      </xdr:nvSpPr>
      <xdr:spPr>
        <a:xfrm>
          <a:off x="1784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90" name="フローチャート: 判断 189"/>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29075</xdr:rowOff>
    </xdr:from>
    <xdr:ext cx="469744" cy="259045"/>
    <xdr:sp macro="" textlink="">
      <xdr:nvSpPr>
        <xdr:cNvPr id="191" name="テキスト ボックス 190"/>
        <xdr:cNvSpPr txBox="1"/>
      </xdr:nvSpPr>
      <xdr:spPr>
        <a:xfrm>
          <a:off x="895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97054</xdr:rowOff>
    </xdr:from>
    <xdr:to>
      <xdr:col>24</xdr:col>
      <xdr:colOff>114300</xdr:colOff>
      <xdr:row>74</xdr:row>
      <xdr:rowOff>27204</xdr:rowOff>
    </xdr:to>
    <xdr:sp macro="" textlink="">
      <xdr:nvSpPr>
        <xdr:cNvPr id="197" name="楕円 196"/>
        <xdr:cNvSpPr/>
      </xdr:nvSpPr>
      <xdr:spPr>
        <a:xfrm>
          <a:off x="4584700" y="126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50081</xdr:rowOff>
    </xdr:from>
    <xdr:ext cx="534377" cy="259045"/>
    <xdr:sp macro="" textlink="">
      <xdr:nvSpPr>
        <xdr:cNvPr id="198" name="維持補修費該当値テキスト"/>
        <xdr:cNvSpPr txBox="1"/>
      </xdr:nvSpPr>
      <xdr:spPr>
        <a:xfrm>
          <a:off x="4686300" y="125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136411</xdr:rowOff>
    </xdr:from>
    <xdr:to>
      <xdr:col>20</xdr:col>
      <xdr:colOff>38100</xdr:colOff>
      <xdr:row>71</xdr:row>
      <xdr:rowOff>66561</xdr:rowOff>
    </xdr:to>
    <xdr:sp macro="" textlink="">
      <xdr:nvSpPr>
        <xdr:cNvPr id="199" name="楕円 198"/>
        <xdr:cNvSpPr/>
      </xdr:nvSpPr>
      <xdr:spPr>
        <a:xfrm>
          <a:off x="3746500" y="1213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83088</xdr:rowOff>
    </xdr:from>
    <xdr:ext cx="534377" cy="259045"/>
    <xdr:sp macro="" textlink="">
      <xdr:nvSpPr>
        <xdr:cNvPr id="200" name="テキスト ボックス 199"/>
        <xdr:cNvSpPr txBox="1"/>
      </xdr:nvSpPr>
      <xdr:spPr>
        <a:xfrm>
          <a:off x="3530111" y="119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155842</xdr:rowOff>
    </xdr:from>
    <xdr:to>
      <xdr:col>15</xdr:col>
      <xdr:colOff>101600</xdr:colOff>
      <xdr:row>70</xdr:row>
      <xdr:rowOff>85992</xdr:rowOff>
    </xdr:to>
    <xdr:sp macro="" textlink="">
      <xdr:nvSpPr>
        <xdr:cNvPr id="201" name="楕円 200"/>
        <xdr:cNvSpPr/>
      </xdr:nvSpPr>
      <xdr:spPr>
        <a:xfrm>
          <a:off x="2857500" y="119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102519</xdr:rowOff>
    </xdr:from>
    <xdr:ext cx="534377" cy="259045"/>
    <xdr:sp macro="" textlink="">
      <xdr:nvSpPr>
        <xdr:cNvPr id="202" name="テキスト ボックス 201"/>
        <xdr:cNvSpPr txBox="1"/>
      </xdr:nvSpPr>
      <xdr:spPr>
        <a:xfrm>
          <a:off x="2641111" y="117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104063</xdr:rowOff>
    </xdr:from>
    <xdr:to>
      <xdr:col>10</xdr:col>
      <xdr:colOff>165100</xdr:colOff>
      <xdr:row>72</xdr:row>
      <xdr:rowOff>34213</xdr:rowOff>
    </xdr:to>
    <xdr:sp macro="" textlink="">
      <xdr:nvSpPr>
        <xdr:cNvPr id="203" name="楕円 202"/>
        <xdr:cNvSpPr/>
      </xdr:nvSpPr>
      <xdr:spPr>
        <a:xfrm>
          <a:off x="1968500" y="122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50740</xdr:rowOff>
    </xdr:from>
    <xdr:ext cx="534377" cy="259045"/>
    <xdr:sp macro="" textlink="">
      <xdr:nvSpPr>
        <xdr:cNvPr id="204" name="テキスト ボックス 203"/>
        <xdr:cNvSpPr txBox="1"/>
      </xdr:nvSpPr>
      <xdr:spPr>
        <a:xfrm>
          <a:off x="1752111" y="120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39294</xdr:rowOff>
    </xdr:from>
    <xdr:to>
      <xdr:col>6</xdr:col>
      <xdr:colOff>38100</xdr:colOff>
      <xdr:row>75</xdr:row>
      <xdr:rowOff>140894</xdr:rowOff>
    </xdr:to>
    <xdr:sp macro="" textlink="">
      <xdr:nvSpPr>
        <xdr:cNvPr id="205" name="楕円 204"/>
        <xdr:cNvSpPr/>
      </xdr:nvSpPr>
      <xdr:spPr>
        <a:xfrm>
          <a:off x="1079500" y="128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157421</xdr:rowOff>
    </xdr:from>
    <xdr:ext cx="534377" cy="259045"/>
    <xdr:sp macro="" textlink="">
      <xdr:nvSpPr>
        <xdr:cNvPr id="206" name="テキスト ボックス 205"/>
        <xdr:cNvSpPr txBox="1"/>
      </xdr:nvSpPr>
      <xdr:spPr>
        <a:xfrm>
          <a:off x="863111" y="126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3" name="テキスト ボックス 222"/>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5" name="直線コネクタ 234"/>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6" name="扶助費最小値テキスト"/>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7" name="直線コネクタ 236"/>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8" name="扶助費最大値テキスト"/>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9" name="直線コネクタ 238"/>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154187</xdr:rowOff>
    </xdr:from>
    <xdr:to>
      <xdr:col>24</xdr:col>
      <xdr:colOff>63500</xdr:colOff>
      <xdr:row>97</xdr:row>
      <xdr:rowOff>23757</xdr:rowOff>
    </xdr:to>
    <xdr:cxnSp macro="">
      <xdr:nvCxnSpPr>
        <xdr:cNvPr id="240" name="直線コネクタ 239"/>
        <xdr:cNvCxnSpPr/>
      </xdr:nvCxnSpPr>
      <xdr:spPr>
        <a:xfrm>
          <a:off x="3797300" y="16613387"/>
          <a:ext cx="8382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41" name="扶助費平均値テキスト"/>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2" name="フローチャート: 判断 241"/>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42816</xdr:rowOff>
    </xdr:from>
    <xdr:to>
      <xdr:col>19</xdr:col>
      <xdr:colOff>177800</xdr:colOff>
      <xdr:row>96</xdr:row>
      <xdr:rowOff>154187</xdr:rowOff>
    </xdr:to>
    <xdr:cxnSp macro="">
      <xdr:nvCxnSpPr>
        <xdr:cNvPr id="243" name="直線コネクタ 242"/>
        <xdr:cNvCxnSpPr/>
      </xdr:nvCxnSpPr>
      <xdr:spPr>
        <a:xfrm>
          <a:off x="2908300" y="16502016"/>
          <a:ext cx="889000" cy="1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4" name="フローチャート: 判断 243"/>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5" name="テキスト ボックス 244"/>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42816</xdr:rowOff>
    </xdr:from>
    <xdr:to>
      <xdr:col>15</xdr:col>
      <xdr:colOff>50800</xdr:colOff>
      <xdr:row>98</xdr:row>
      <xdr:rowOff>76836</xdr:rowOff>
    </xdr:to>
    <xdr:cxnSp macro="">
      <xdr:nvCxnSpPr>
        <xdr:cNvPr id="246" name="直線コネクタ 245"/>
        <xdr:cNvCxnSpPr/>
      </xdr:nvCxnSpPr>
      <xdr:spPr>
        <a:xfrm flipV="1">
          <a:off x="2019300" y="16502016"/>
          <a:ext cx="889000" cy="37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7" name="フローチャート: 判断 246"/>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8" name="テキスト ボックス 247"/>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51589</xdr:rowOff>
    </xdr:from>
    <xdr:to>
      <xdr:col>10</xdr:col>
      <xdr:colOff>114300</xdr:colOff>
      <xdr:row>98</xdr:row>
      <xdr:rowOff>76836</xdr:rowOff>
    </xdr:to>
    <xdr:cxnSp macro="">
      <xdr:nvCxnSpPr>
        <xdr:cNvPr id="249" name="直線コネクタ 248"/>
        <xdr:cNvCxnSpPr/>
      </xdr:nvCxnSpPr>
      <xdr:spPr>
        <a:xfrm>
          <a:off x="1130300" y="16853689"/>
          <a:ext cx="889000" cy="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50" name="フローチャート: 判断 249"/>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97841</xdr:rowOff>
    </xdr:from>
    <xdr:ext cx="599010" cy="259045"/>
    <xdr:sp macro="" textlink="">
      <xdr:nvSpPr>
        <xdr:cNvPr id="251" name="テキスト ボックス 250"/>
        <xdr:cNvSpPr txBox="1"/>
      </xdr:nvSpPr>
      <xdr:spPr>
        <a:xfrm>
          <a:off x="1719795" y="1621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2" name="フローチャート: 判断 251"/>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140090</xdr:rowOff>
    </xdr:from>
    <xdr:ext cx="599010" cy="259045"/>
    <xdr:sp macro="" textlink="">
      <xdr:nvSpPr>
        <xdr:cNvPr id="253" name="テキスト ボックス 252"/>
        <xdr:cNvSpPr txBox="1"/>
      </xdr:nvSpPr>
      <xdr:spPr>
        <a:xfrm>
          <a:off x="830795" y="162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144407</xdr:rowOff>
    </xdr:from>
    <xdr:to>
      <xdr:col>24</xdr:col>
      <xdr:colOff>114300</xdr:colOff>
      <xdr:row>97</xdr:row>
      <xdr:rowOff>74557</xdr:rowOff>
    </xdr:to>
    <xdr:sp macro="" textlink="">
      <xdr:nvSpPr>
        <xdr:cNvPr id="259" name="楕円 258"/>
        <xdr:cNvSpPr/>
      </xdr:nvSpPr>
      <xdr:spPr>
        <a:xfrm>
          <a:off x="4584700" y="1660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122834</xdr:rowOff>
    </xdr:from>
    <xdr:ext cx="534377" cy="259045"/>
    <xdr:sp macro="" textlink="">
      <xdr:nvSpPr>
        <xdr:cNvPr id="260" name="扶助費該当値テキスト"/>
        <xdr:cNvSpPr txBox="1"/>
      </xdr:nvSpPr>
      <xdr:spPr>
        <a:xfrm>
          <a:off x="4686300" y="1658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103387</xdr:rowOff>
    </xdr:from>
    <xdr:to>
      <xdr:col>20</xdr:col>
      <xdr:colOff>38100</xdr:colOff>
      <xdr:row>97</xdr:row>
      <xdr:rowOff>33537</xdr:rowOff>
    </xdr:to>
    <xdr:sp macro="" textlink="">
      <xdr:nvSpPr>
        <xdr:cNvPr id="261" name="楕円 260"/>
        <xdr:cNvSpPr/>
      </xdr:nvSpPr>
      <xdr:spPr>
        <a:xfrm>
          <a:off x="3746500" y="1656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24664</xdr:rowOff>
    </xdr:from>
    <xdr:ext cx="534377" cy="259045"/>
    <xdr:sp macro="" textlink="">
      <xdr:nvSpPr>
        <xdr:cNvPr id="262" name="テキスト ボックス 261"/>
        <xdr:cNvSpPr txBox="1"/>
      </xdr:nvSpPr>
      <xdr:spPr>
        <a:xfrm>
          <a:off x="3530111" y="1665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163466</xdr:rowOff>
    </xdr:from>
    <xdr:to>
      <xdr:col>15</xdr:col>
      <xdr:colOff>101600</xdr:colOff>
      <xdr:row>96</xdr:row>
      <xdr:rowOff>93616</xdr:rowOff>
    </xdr:to>
    <xdr:sp macro="" textlink="">
      <xdr:nvSpPr>
        <xdr:cNvPr id="263" name="楕円 262"/>
        <xdr:cNvSpPr/>
      </xdr:nvSpPr>
      <xdr:spPr>
        <a:xfrm>
          <a:off x="2857500" y="164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84743</xdr:rowOff>
    </xdr:from>
    <xdr:ext cx="599010" cy="259045"/>
    <xdr:sp macro="" textlink="">
      <xdr:nvSpPr>
        <xdr:cNvPr id="264" name="テキスト ボックス 263"/>
        <xdr:cNvSpPr txBox="1"/>
      </xdr:nvSpPr>
      <xdr:spPr>
        <a:xfrm>
          <a:off x="2608795" y="1654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26036</xdr:rowOff>
    </xdr:from>
    <xdr:to>
      <xdr:col>10</xdr:col>
      <xdr:colOff>165100</xdr:colOff>
      <xdr:row>98</xdr:row>
      <xdr:rowOff>127636</xdr:rowOff>
    </xdr:to>
    <xdr:sp macro="" textlink="">
      <xdr:nvSpPr>
        <xdr:cNvPr id="265" name="楕円 264"/>
        <xdr:cNvSpPr/>
      </xdr:nvSpPr>
      <xdr:spPr>
        <a:xfrm>
          <a:off x="1968500" y="1682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118763</xdr:rowOff>
    </xdr:from>
    <xdr:ext cx="534377" cy="259045"/>
    <xdr:sp macro="" textlink="">
      <xdr:nvSpPr>
        <xdr:cNvPr id="266" name="テキスト ボックス 265"/>
        <xdr:cNvSpPr txBox="1"/>
      </xdr:nvSpPr>
      <xdr:spPr>
        <a:xfrm>
          <a:off x="1752111" y="169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789</xdr:rowOff>
    </xdr:from>
    <xdr:to>
      <xdr:col>6</xdr:col>
      <xdr:colOff>38100</xdr:colOff>
      <xdr:row>98</xdr:row>
      <xdr:rowOff>102389</xdr:rowOff>
    </xdr:to>
    <xdr:sp macro="" textlink="">
      <xdr:nvSpPr>
        <xdr:cNvPr id="267" name="楕円 266"/>
        <xdr:cNvSpPr/>
      </xdr:nvSpPr>
      <xdr:spPr>
        <a:xfrm>
          <a:off x="1079500" y="168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93516</xdr:rowOff>
    </xdr:from>
    <xdr:ext cx="534377" cy="259045"/>
    <xdr:sp macro="" textlink="">
      <xdr:nvSpPr>
        <xdr:cNvPr id="268" name="テキスト ボックス 267"/>
        <xdr:cNvSpPr txBox="1"/>
      </xdr:nvSpPr>
      <xdr:spPr>
        <a:xfrm>
          <a:off x="863111" y="168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92" name="直線コネクタ 291"/>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93" name="補助費等最小値テキスト"/>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94" name="直線コネクタ 293"/>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95" name="補助費等最大値テキスト"/>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6" name="直線コネクタ 295"/>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119476</xdr:rowOff>
    </xdr:from>
    <xdr:to>
      <xdr:col>55</xdr:col>
      <xdr:colOff>0</xdr:colOff>
      <xdr:row>34</xdr:row>
      <xdr:rowOff>126990</xdr:rowOff>
    </xdr:to>
    <xdr:cxnSp macro="">
      <xdr:nvCxnSpPr>
        <xdr:cNvPr id="297" name="直線コネクタ 296"/>
        <xdr:cNvCxnSpPr/>
      </xdr:nvCxnSpPr>
      <xdr:spPr>
        <a:xfrm>
          <a:off x="9639300" y="5948776"/>
          <a:ext cx="838200" cy="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8" name="補助費等平均値テキスト"/>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9" name="フローチャート: 判断 298"/>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119476</xdr:rowOff>
    </xdr:from>
    <xdr:to>
      <xdr:col>50</xdr:col>
      <xdr:colOff>114300</xdr:colOff>
      <xdr:row>35</xdr:row>
      <xdr:rowOff>60025</xdr:rowOff>
    </xdr:to>
    <xdr:cxnSp macro="">
      <xdr:nvCxnSpPr>
        <xdr:cNvPr id="300" name="直線コネクタ 299"/>
        <xdr:cNvCxnSpPr/>
      </xdr:nvCxnSpPr>
      <xdr:spPr>
        <a:xfrm flipV="1">
          <a:off x="8750300" y="5948776"/>
          <a:ext cx="889000" cy="11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301" name="フローチャート: 判断 300"/>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302" name="テキスト ボックス 301"/>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39710</xdr:rowOff>
    </xdr:from>
    <xdr:to>
      <xdr:col>45</xdr:col>
      <xdr:colOff>177800</xdr:colOff>
      <xdr:row>35</xdr:row>
      <xdr:rowOff>60025</xdr:rowOff>
    </xdr:to>
    <xdr:cxnSp macro="">
      <xdr:nvCxnSpPr>
        <xdr:cNvPr id="303" name="直線コネクタ 302"/>
        <xdr:cNvCxnSpPr/>
      </xdr:nvCxnSpPr>
      <xdr:spPr>
        <a:xfrm>
          <a:off x="7861300" y="5354660"/>
          <a:ext cx="889000" cy="70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304" name="フローチャート: 判断 303"/>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305" name="テキスト ボックス 304"/>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39710</xdr:rowOff>
    </xdr:from>
    <xdr:to>
      <xdr:col>41</xdr:col>
      <xdr:colOff>50800</xdr:colOff>
      <xdr:row>37</xdr:row>
      <xdr:rowOff>111018</xdr:rowOff>
    </xdr:to>
    <xdr:cxnSp macro="">
      <xdr:nvCxnSpPr>
        <xdr:cNvPr id="306" name="直線コネクタ 305"/>
        <xdr:cNvCxnSpPr/>
      </xdr:nvCxnSpPr>
      <xdr:spPr>
        <a:xfrm flipV="1">
          <a:off x="6972300" y="5354660"/>
          <a:ext cx="889000" cy="110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7" name="フローチャート: 判断 306"/>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8" name="テキスト ボックス 307"/>
        <xdr:cNvSpPr txBox="1"/>
      </xdr:nvSpPr>
      <xdr:spPr>
        <a:xfrm>
          <a:off x="7561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9" name="フローチャート: 判断 308"/>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10" name="テキスト ボックス 309"/>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76190</xdr:rowOff>
    </xdr:from>
    <xdr:to>
      <xdr:col>55</xdr:col>
      <xdr:colOff>50800</xdr:colOff>
      <xdr:row>35</xdr:row>
      <xdr:rowOff>6340</xdr:rowOff>
    </xdr:to>
    <xdr:sp macro="" textlink="">
      <xdr:nvSpPr>
        <xdr:cNvPr id="316" name="楕円 315"/>
        <xdr:cNvSpPr/>
      </xdr:nvSpPr>
      <xdr:spPr>
        <a:xfrm>
          <a:off x="10426700" y="5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162567</xdr:rowOff>
    </xdr:from>
    <xdr:ext cx="599010" cy="259045"/>
    <xdr:sp macro="" textlink="">
      <xdr:nvSpPr>
        <xdr:cNvPr id="317" name="補助費等該当値テキスト"/>
        <xdr:cNvSpPr txBox="1"/>
      </xdr:nvSpPr>
      <xdr:spPr>
        <a:xfrm>
          <a:off x="10528300" y="582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68676</xdr:rowOff>
    </xdr:from>
    <xdr:to>
      <xdr:col>50</xdr:col>
      <xdr:colOff>165100</xdr:colOff>
      <xdr:row>34</xdr:row>
      <xdr:rowOff>170276</xdr:rowOff>
    </xdr:to>
    <xdr:sp macro="" textlink="">
      <xdr:nvSpPr>
        <xdr:cNvPr id="318" name="楕円 317"/>
        <xdr:cNvSpPr/>
      </xdr:nvSpPr>
      <xdr:spPr>
        <a:xfrm>
          <a:off x="9588500" y="58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15353</xdr:rowOff>
    </xdr:from>
    <xdr:ext cx="599010" cy="259045"/>
    <xdr:sp macro="" textlink="">
      <xdr:nvSpPr>
        <xdr:cNvPr id="319" name="テキスト ボックス 318"/>
        <xdr:cNvSpPr txBox="1"/>
      </xdr:nvSpPr>
      <xdr:spPr>
        <a:xfrm>
          <a:off x="9339795" y="567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9225</xdr:rowOff>
    </xdr:from>
    <xdr:to>
      <xdr:col>46</xdr:col>
      <xdr:colOff>38100</xdr:colOff>
      <xdr:row>35</xdr:row>
      <xdr:rowOff>110825</xdr:rowOff>
    </xdr:to>
    <xdr:sp macro="" textlink="">
      <xdr:nvSpPr>
        <xdr:cNvPr id="320" name="楕円 319"/>
        <xdr:cNvSpPr/>
      </xdr:nvSpPr>
      <xdr:spPr>
        <a:xfrm>
          <a:off x="8699500" y="60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127352</xdr:rowOff>
    </xdr:from>
    <xdr:ext cx="534377" cy="259045"/>
    <xdr:sp macro="" textlink="">
      <xdr:nvSpPr>
        <xdr:cNvPr id="321" name="テキスト ボックス 320"/>
        <xdr:cNvSpPr txBox="1"/>
      </xdr:nvSpPr>
      <xdr:spPr>
        <a:xfrm>
          <a:off x="8483111" y="57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160360</xdr:rowOff>
    </xdr:from>
    <xdr:to>
      <xdr:col>41</xdr:col>
      <xdr:colOff>101600</xdr:colOff>
      <xdr:row>31</xdr:row>
      <xdr:rowOff>90510</xdr:rowOff>
    </xdr:to>
    <xdr:sp macro="" textlink="">
      <xdr:nvSpPr>
        <xdr:cNvPr id="322" name="楕円 321"/>
        <xdr:cNvSpPr/>
      </xdr:nvSpPr>
      <xdr:spPr>
        <a:xfrm>
          <a:off x="7810500" y="53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107037</xdr:rowOff>
    </xdr:from>
    <xdr:ext cx="599010" cy="259045"/>
    <xdr:sp macro="" textlink="">
      <xdr:nvSpPr>
        <xdr:cNvPr id="323" name="テキスト ボックス 322"/>
        <xdr:cNvSpPr txBox="1"/>
      </xdr:nvSpPr>
      <xdr:spPr>
        <a:xfrm>
          <a:off x="7561795" y="507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60218</xdr:rowOff>
    </xdr:from>
    <xdr:to>
      <xdr:col>36</xdr:col>
      <xdr:colOff>165100</xdr:colOff>
      <xdr:row>37</xdr:row>
      <xdr:rowOff>161818</xdr:rowOff>
    </xdr:to>
    <xdr:sp macro="" textlink="">
      <xdr:nvSpPr>
        <xdr:cNvPr id="324" name="楕円 323"/>
        <xdr:cNvSpPr/>
      </xdr:nvSpPr>
      <xdr:spPr>
        <a:xfrm>
          <a:off x="6921500" y="640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152945</xdr:rowOff>
    </xdr:from>
    <xdr:ext cx="534377" cy="259045"/>
    <xdr:sp macro="" textlink="">
      <xdr:nvSpPr>
        <xdr:cNvPr id="325" name="テキスト ボックス 324"/>
        <xdr:cNvSpPr txBox="1"/>
      </xdr:nvSpPr>
      <xdr:spPr>
        <a:xfrm>
          <a:off x="6705111" y="64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1" name="直線コネクタ 350"/>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2" name="普通建設事業費最小値テキスト"/>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3" name="直線コネクタ 352"/>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4" name="普通建設事業費最大値テキスト"/>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5" name="直線コネクタ 354"/>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76955</xdr:rowOff>
    </xdr:from>
    <xdr:to>
      <xdr:col>55</xdr:col>
      <xdr:colOff>0</xdr:colOff>
      <xdr:row>56</xdr:row>
      <xdr:rowOff>116949</xdr:rowOff>
    </xdr:to>
    <xdr:cxnSp macro="">
      <xdr:nvCxnSpPr>
        <xdr:cNvPr id="356" name="直線コネクタ 355"/>
        <xdr:cNvCxnSpPr/>
      </xdr:nvCxnSpPr>
      <xdr:spPr>
        <a:xfrm flipV="1">
          <a:off x="9639300" y="9506705"/>
          <a:ext cx="838200" cy="2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7" name="普通建設事業費平均値テキスト"/>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8" name="フローチャート: 判断 357"/>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116949</xdr:rowOff>
    </xdr:from>
    <xdr:to>
      <xdr:col>50</xdr:col>
      <xdr:colOff>114300</xdr:colOff>
      <xdr:row>57</xdr:row>
      <xdr:rowOff>6709</xdr:rowOff>
    </xdr:to>
    <xdr:cxnSp macro="">
      <xdr:nvCxnSpPr>
        <xdr:cNvPr id="359" name="直線コネクタ 358"/>
        <xdr:cNvCxnSpPr/>
      </xdr:nvCxnSpPr>
      <xdr:spPr>
        <a:xfrm flipV="1">
          <a:off x="8750300" y="9718149"/>
          <a:ext cx="889000" cy="6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0" name="フローチャート: 判断 359"/>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1" name="テキスト ボックス 360"/>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170572</xdr:rowOff>
    </xdr:from>
    <xdr:to>
      <xdr:col>45</xdr:col>
      <xdr:colOff>177800</xdr:colOff>
      <xdr:row>57</xdr:row>
      <xdr:rowOff>6709</xdr:rowOff>
    </xdr:to>
    <xdr:cxnSp macro="">
      <xdr:nvCxnSpPr>
        <xdr:cNvPr id="362" name="直線コネクタ 361"/>
        <xdr:cNvCxnSpPr/>
      </xdr:nvCxnSpPr>
      <xdr:spPr>
        <a:xfrm>
          <a:off x="7861300" y="9600322"/>
          <a:ext cx="889000" cy="17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3" name="フローチャート: 判断 362"/>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4" name="テキスト ボックス 363"/>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123458</xdr:rowOff>
    </xdr:from>
    <xdr:to>
      <xdr:col>41</xdr:col>
      <xdr:colOff>50800</xdr:colOff>
      <xdr:row>55</xdr:row>
      <xdr:rowOff>170572</xdr:rowOff>
    </xdr:to>
    <xdr:cxnSp macro="">
      <xdr:nvCxnSpPr>
        <xdr:cNvPr id="365" name="直線コネクタ 364"/>
        <xdr:cNvCxnSpPr/>
      </xdr:nvCxnSpPr>
      <xdr:spPr>
        <a:xfrm>
          <a:off x="6972300" y="9381758"/>
          <a:ext cx="889000" cy="21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macro="" textlink="">
      <xdr:nvSpPr>
        <xdr:cNvPr id="366" name="フローチャート: 判断 365"/>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86424</xdr:rowOff>
    </xdr:from>
    <xdr:ext cx="534377" cy="259045"/>
    <xdr:sp macro="" textlink="">
      <xdr:nvSpPr>
        <xdr:cNvPr id="367" name="テキスト ボックス 366"/>
        <xdr:cNvSpPr txBox="1"/>
      </xdr:nvSpPr>
      <xdr:spPr>
        <a:xfrm>
          <a:off x="7594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141522</xdr:rowOff>
    </xdr:from>
    <xdr:to>
      <xdr:col>36</xdr:col>
      <xdr:colOff>165100</xdr:colOff>
      <xdr:row>55</xdr:row>
      <xdr:rowOff>71672</xdr:rowOff>
    </xdr:to>
    <xdr:sp macro="" textlink="">
      <xdr:nvSpPr>
        <xdr:cNvPr id="368" name="フローチャート: 判断 367"/>
        <xdr:cNvSpPr/>
      </xdr:nvSpPr>
      <xdr:spPr>
        <a:xfrm>
          <a:off x="6921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62799</xdr:rowOff>
    </xdr:from>
    <xdr:ext cx="534377" cy="259045"/>
    <xdr:sp macro="" textlink="">
      <xdr:nvSpPr>
        <xdr:cNvPr id="369" name="テキスト ボックス 368"/>
        <xdr:cNvSpPr txBox="1"/>
      </xdr:nvSpPr>
      <xdr:spPr>
        <a:xfrm>
          <a:off x="6705111" y="9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26155</xdr:rowOff>
    </xdr:from>
    <xdr:to>
      <xdr:col>55</xdr:col>
      <xdr:colOff>50800</xdr:colOff>
      <xdr:row>55</xdr:row>
      <xdr:rowOff>127755</xdr:rowOff>
    </xdr:to>
    <xdr:sp macro="" textlink="">
      <xdr:nvSpPr>
        <xdr:cNvPr id="375" name="楕円 374"/>
        <xdr:cNvSpPr/>
      </xdr:nvSpPr>
      <xdr:spPr>
        <a:xfrm>
          <a:off x="10426700" y="94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49032</xdr:rowOff>
    </xdr:from>
    <xdr:ext cx="534377" cy="259045"/>
    <xdr:sp macro="" textlink="">
      <xdr:nvSpPr>
        <xdr:cNvPr id="376" name="普通建設事業費該当値テキスト"/>
        <xdr:cNvSpPr txBox="1"/>
      </xdr:nvSpPr>
      <xdr:spPr>
        <a:xfrm>
          <a:off x="10528300" y="93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66149</xdr:rowOff>
    </xdr:from>
    <xdr:to>
      <xdr:col>50</xdr:col>
      <xdr:colOff>165100</xdr:colOff>
      <xdr:row>56</xdr:row>
      <xdr:rowOff>167749</xdr:rowOff>
    </xdr:to>
    <xdr:sp macro="" textlink="">
      <xdr:nvSpPr>
        <xdr:cNvPr id="377" name="楕円 376"/>
        <xdr:cNvSpPr/>
      </xdr:nvSpPr>
      <xdr:spPr>
        <a:xfrm>
          <a:off x="9588500" y="96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158876</xdr:rowOff>
    </xdr:from>
    <xdr:ext cx="534377" cy="259045"/>
    <xdr:sp macro="" textlink="">
      <xdr:nvSpPr>
        <xdr:cNvPr id="378" name="テキスト ボックス 377"/>
        <xdr:cNvSpPr txBox="1"/>
      </xdr:nvSpPr>
      <xdr:spPr>
        <a:xfrm>
          <a:off x="9372111" y="97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127359</xdr:rowOff>
    </xdr:from>
    <xdr:to>
      <xdr:col>46</xdr:col>
      <xdr:colOff>38100</xdr:colOff>
      <xdr:row>57</xdr:row>
      <xdr:rowOff>57509</xdr:rowOff>
    </xdr:to>
    <xdr:sp macro="" textlink="">
      <xdr:nvSpPr>
        <xdr:cNvPr id="379" name="楕円 378"/>
        <xdr:cNvSpPr/>
      </xdr:nvSpPr>
      <xdr:spPr>
        <a:xfrm>
          <a:off x="8699500" y="972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48636</xdr:rowOff>
    </xdr:from>
    <xdr:ext cx="534377" cy="259045"/>
    <xdr:sp macro="" textlink="">
      <xdr:nvSpPr>
        <xdr:cNvPr id="380" name="テキスト ボックス 379"/>
        <xdr:cNvSpPr txBox="1"/>
      </xdr:nvSpPr>
      <xdr:spPr>
        <a:xfrm>
          <a:off x="8483111" y="982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119772</xdr:rowOff>
    </xdr:from>
    <xdr:to>
      <xdr:col>41</xdr:col>
      <xdr:colOff>101600</xdr:colOff>
      <xdr:row>56</xdr:row>
      <xdr:rowOff>49922</xdr:rowOff>
    </xdr:to>
    <xdr:sp macro="" textlink="">
      <xdr:nvSpPr>
        <xdr:cNvPr id="381" name="楕円 380"/>
        <xdr:cNvSpPr/>
      </xdr:nvSpPr>
      <xdr:spPr>
        <a:xfrm>
          <a:off x="7810500" y="95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41049</xdr:rowOff>
    </xdr:from>
    <xdr:ext cx="534377" cy="259045"/>
    <xdr:sp macro="" textlink="">
      <xdr:nvSpPr>
        <xdr:cNvPr id="382" name="テキスト ボックス 381"/>
        <xdr:cNvSpPr txBox="1"/>
      </xdr:nvSpPr>
      <xdr:spPr>
        <a:xfrm>
          <a:off x="7594111" y="964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72658</xdr:rowOff>
    </xdr:from>
    <xdr:to>
      <xdr:col>36</xdr:col>
      <xdr:colOff>165100</xdr:colOff>
      <xdr:row>55</xdr:row>
      <xdr:rowOff>2808</xdr:rowOff>
    </xdr:to>
    <xdr:sp macro="" textlink="">
      <xdr:nvSpPr>
        <xdr:cNvPr id="383" name="楕円 382"/>
        <xdr:cNvSpPr/>
      </xdr:nvSpPr>
      <xdr:spPr>
        <a:xfrm>
          <a:off x="6921500" y="93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19335</xdr:rowOff>
    </xdr:from>
    <xdr:ext cx="534377" cy="259045"/>
    <xdr:sp macro="" textlink="">
      <xdr:nvSpPr>
        <xdr:cNvPr id="384" name="テキスト ボックス 383"/>
        <xdr:cNvSpPr txBox="1"/>
      </xdr:nvSpPr>
      <xdr:spPr>
        <a:xfrm>
          <a:off x="6705111" y="910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8" name="直線コネクタ 407"/>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1" name="普通建設事業費 （ うち新規整備　）最大値テキスト"/>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2" name="直線コネクタ 411"/>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158769</xdr:rowOff>
    </xdr:from>
    <xdr:to>
      <xdr:col>55</xdr:col>
      <xdr:colOff>0</xdr:colOff>
      <xdr:row>79</xdr:row>
      <xdr:rowOff>19323</xdr:rowOff>
    </xdr:to>
    <xdr:cxnSp macro="">
      <xdr:nvCxnSpPr>
        <xdr:cNvPr id="413" name="直線コネクタ 412"/>
        <xdr:cNvCxnSpPr/>
      </xdr:nvCxnSpPr>
      <xdr:spPr>
        <a:xfrm>
          <a:off x="9639300" y="13531869"/>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4" name="普通建設事業費 （ うち新規整備　）平均値テキスト"/>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5" name="フローチャート: 判断 414"/>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112116</xdr:rowOff>
    </xdr:from>
    <xdr:to>
      <xdr:col>50</xdr:col>
      <xdr:colOff>114300</xdr:colOff>
      <xdr:row>78</xdr:row>
      <xdr:rowOff>158769</xdr:rowOff>
    </xdr:to>
    <xdr:cxnSp macro="">
      <xdr:nvCxnSpPr>
        <xdr:cNvPr id="416" name="直線コネクタ 415"/>
        <xdr:cNvCxnSpPr/>
      </xdr:nvCxnSpPr>
      <xdr:spPr>
        <a:xfrm>
          <a:off x="8750300" y="13485216"/>
          <a:ext cx="889000" cy="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7" name="フローチャート: 判断 416"/>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8" name="テキスト ボックス 417"/>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53290</xdr:rowOff>
    </xdr:from>
    <xdr:to>
      <xdr:col>45</xdr:col>
      <xdr:colOff>177800</xdr:colOff>
      <xdr:row>78</xdr:row>
      <xdr:rowOff>112116</xdr:rowOff>
    </xdr:to>
    <xdr:cxnSp macro="">
      <xdr:nvCxnSpPr>
        <xdr:cNvPr id="419" name="直線コネクタ 418"/>
        <xdr:cNvCxnSpPr/>
      </xdr:nvCxnSpPr>
      <xdr:spPr>
        <a:xfrm>
          <a:off x="7861300" y="13426390"/>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0" name="フローチャート: 判断 419"/>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1" name="テキスト ボックス 420"/>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159569</xdr:rowOff>
    </xdr:from>
    <xdr:to>
      <xdr:col>41</xdr:col>
      <xdr:colOff>50800</xdr:colOff>
      <xdr:row>78</xdr:row>
      <xdr:rowOff>53290</xdr:rowOff>
    </xdr:to>
    <xdr:cxnSp macro="">
      <xdr:nvCxnSpPr>
        <xdr:cNvPr id="422" name="直線コネクタ 421"/>
        <xdr:cNvCxnSpPr/>
      </xdr:nvCxnSpPr>
      <xdr:spPr>
        <a:xfrm>
          <a:off x="6972300" y="13361219"/>
          <a:ext cx="889000" cy="6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3" name="フローチャート: 判断 422"/>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4" name="テキスト ボックス 423"/>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5" name="フローチャート: 判断 424"/>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6" name="テキスト ボックス 425"/>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139973</xdr:rowOff>
    </xdr:from>
    <xdr:to>
      <xdr:col>55</xdr:col>
      <xdr:colOff>50800</xdr:colOff>
      <xdr:row>79</xdr:row>
      <xdr:rowOff>70123</xdr:rowOff>
    </xdr:to>
    <xdr:sp macro="" textlink="">
      <xdr:nvSpPr>
        <xdr:cNvPr id="432" name="楕円 431"/>
        <xdr:cNvSpPr/>
      </xdr:nvSpPr>
      <xdr:spPr>
        <a:xfrm>
          <a:off x="10426700" y="135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54900</xdr:rowOff>
    </xdr:from>
    <xdr:ext cx="469744" cy="259045"/>
    <xdr:sp macro="" textlink="">
      <xdr:nvSpPr>
        <xdr:cNvPr id="433" name="普通建設事業費 （ うち新規整備　）該当値テキスト"/>
        <xdr:cNvSpPr txBox="1"/>
      </xdr:nvSpPr>
      <xdr:spPr>
        <a:xfrm>
          <a:off x="10528300" y="1342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107969</xdr:rowOff>
    </xdr:from>
    <xdr:to>
      <xdr:col>50</xdr:col>
      <xdr:colOff>165100</xdr:colOff>
      <xdr:row>79</xdr:row>
      <xdr:rowOff>38119</xdr:rowOff>
    </xdr:to>
    <xdr:sp macro="" textlink="">
      <xdr:nvSpPr>
        <xdr:cNvPr id="434" name="楕円 433"/>
        <xdr:cNvSpPr/>
      </xdr:nvSpPr>
      <xdr:spPr>
        <a:xfrm>
          <a:off x="9588500" y="134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29246</xdr:rowOff>
    </xdr:from>
    <xdr:ext cx="469744" cy="259045"/>
    <xdr:sp macro="" textlink="">
      <xdr:nvSpPr>
        <xdr:cNvPr id="435" name="テキスト ボックス 434"/>
        <xdr:cNvSpPr txBox="1"/>
      </xdr:nvSpPr>
      <xdr:spPr>
        <a:xfrm>
          <a:off x="9404428" y="1357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61316</xdr:rowOff>
    </xdr:from>
    <xdr:to>
      <xdr:col>46</xdr:col>
      <xdr:colOff>38100</xdr:colOff>
      <xdr:row>78</xdr:row>
      <xdr:rowOff>162916</xdr:rowOff>
    </xdr:to>
    <xdr:sp macro="" textlink="">
      <xdr:nvSpPr>
        <xdr:cNvPr id="436" name="楕円 435"/>
        <xdr:cNvSpPr/>
      </xdr:nvSpPr>
      <xdr:spPr>
        <a:xfrm>
          <a:off x="8699500" y="134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154043</xdr:rowOff>
    </xdr:from>
    <xdr:ext cx="469744" cy="259045"/>
    <xdr:sp macro="" textlink="">
      <xdr:nvSpPr>
        <xdr:cNvPr id="437" name="テキスト ボックス 436"/>
        <xdr:cNvSpPr txBox="1"/>
      </xdr:nvSpPr>
      <xdr:spPr>
        <a:xfrm>
          <a:off x="8515428" y="1352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2490</xdr:rowOff>
    </xdr:from>
    <xdr:to>
      <xdr:col>41</xdr:col>
      <xdr:colOff>101600</xdr:colOff>
      <xdr:row>78</xdr:row>
      <xdr:rowOff>104090</xdr:rowOff>
    </xdr:to>
    <xdr:sp macro="" textlink="">
      <xdr:nvSpPr>
        <xdr:cNvPr id="438" name="楕円 437"/>
        <xdr:cNvSpPr/>
      </xdr:nvSpPr>
      <xdr:spPr>
        <a:xfrm>
          <a:off x="7810500" y="133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95217</xdr:rowOff>
    </xdr:from>
    <xdr:ext cx="469744" cy="259045"/>
    <xdr:sp macro="" textlink="">
      <xdr:nvSpPr>
        <xdr:cNvPr id="439" name="テキスト ボックス 438"/>
        <xdr:cNvSpPr txBox="1"/>
      </xdr:nvSpPr>
      <xdr:spPr>
        <a:xfrm>
          <a:off x="7626428" y="1346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108769</xdr:rowOff>
    </xdr:from>
    <xdr:to>
      <xdr:col>36</xdr:col>
      <xdr:colOff>165100</xdr:colOff>
      <xdr:row>78</xdr:row>
      <xdr:rowOff>38919</xdr:rowOff>
    </xdr:to>
    <xdr:sp macro="" textlink="">
      <xdr:nvSpPr>
        <xdr:cNvPr id="440" name="楕円 439"/>
        <xdr:cNvSpPr/>
      </xdr:nvSpPr>
      <xdr:spPr>
        <a:xfrm>
          <a:off x="6921500" y="133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30046</xdr:rowOff>
    </xdr:from>
    <xdr:ext cx="534377" cy="259045"/>
    <xdr:sp macro="" textlink="">
      <xdr:nvSpPr>
        <xdr:cNvPr id="441" name="テキスト ボックス 440"/>
        <xdr:cNvSpPr txBox="1"/>
      </xdr:nvSpPr>
      <xdr:spPr>
        <a:xfrm>
          <a:off x="6705111" y="1340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5" name="直線コネクタ 464"/>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6" name="普通建設事業費 （ うち更新整備　）最小値テキスト"/>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7" name="直線コネクタ 466"/>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8" name="普通建設事業費 （ うち更新整備　）最大値テキスト"/>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9" name="直線コネクタ 468"/>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65850</xdr:rowOff>
    </xdr:from>
    <xdr:to>
      <xdr:col>55</xdr:col>
      <xdr:colOff>0</xdr:colOff>
      <xdr:row>96</xdr:row>
      <xdr:rowOff>118554</xdr:rowOff>
    </xdr:to>
    <xdr:cxnSp macro="">
      <xdr:nvCxnSpPr>
        <xdr:cNvPr id="470" name="直線コネクタ 469"/>
        <xdr:cNvCxnSpPr/>
      </xdr:nvCxnSpPr>
      <xdr:spPr>
        <a:xfrm flipV="1">
          <a:off x="9639300" y="16353600"/>
          <a:ext cx="838200" cy="22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1" name="普通建設事業費 （ うち更新整備　）平均値テキスト"/>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2" name="フローチャート: 判断 471"/>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118554</xdr:rowOff>
    </xdr:from>
    <xdr:to>
      <xdr:col>50</xdr:col>
      <xdr:colOff>114300</xdr:colOff>
      <xdr:row>97</xdr:row>
      <xdr:rowOff>43066</xdr:rowOff>
    </xdr:to>
    <xdr:cxnSp macro="">
      <xdr:nvCxnSpPr>
        <xdr:cNvPr id="473" name="直線コネクタ 472"/>
        <xdr:cNvCxnSpPr/>
      </xdr:nvCxnSpPr>
      <xdr:spPr>
        <a:xfrm flipV="1">
          <a:off x="8750300" y="16577754"/>
          <a:ext cx="889000" cy="9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4" name="フローチャート: 判断 473"/>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5" name="テキスト ボックス 474"/>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43066</xdr:rowOff>
    </xdr:from>
    <xdr:to>
      <xdr:col>45</xdr:col>
      <xdr:colOff>177800</xdr:colOff>
      <xdr:row>97</xdr:row>
      <xdr:rowOff>91148</xdr:rowOff>
    </xdr:to>
    <xdr:cxnSp macro="">
      <xdr:nvCxnSpPr>
        <xdr:cNvPr id="476" name="直線コネクタ 475"/>
        <xdr:cNvCxnSpPr/>
      </xdr:nvCxnSpPr>
      <xdr:spPr>
        <a:xfrm flipV="1">
          <a:off x="7861300" y="16673716"/>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7" name="フローチャート: 判断 476"/>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8" name="テキスト ボックス 477"/>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150343</xdr:rowOff>
    </xdr:from>
    <xdr:to>
      <xdr:col>41</xdr:col>
      <xdr:colOff>50800</xdr:colOff>
      <xdr:row>97</xdr:row>
      <xdr:rowOff>91148</xdr:rowOff>
    </xdr:to>
    <xdr:cxnSp macro="">
      <xdr:nvCxnSpPr>
        <xdr:cNvPr id="479" name="直線コネクタ 478"/>
        <xdr:cNvCxnSpPr/>
      </xdr:nvCxnSpPr>
      <xdr:spPr>
        <a:xfrm>
          <a:off x="6972300" y="16609543"/>
          <a:ext cx="889000" cy="1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macro="" textlink="">
      <xdr:nvSpPr>
        <xdr:cNvPr id="480" name="フローチャート: 判断 479"/>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108563</xdr:rowOff>
    </xdr:from>
    <xdr:ext cx="534377" cy="259045"/>
    <xdr:sp macro="" textlink="">
      <xdr:nvSpPr>
        <xdr:cNvPr id="481" name="テキスト ボックス 480"/>
        <xdr:cNvSpPr txBox="1"/>
      </xdr:nvSpPr>
      <xdr:spPr>
        <a:xfrm>
          <a:off x="7594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168263</xdr:rowOff>
    </xdr:from>
    <xdr:to>
      <xdr:col>36</xdr:col>
      <xdr:colOff>165100</xdr:colOff>
      <xdr:row>96</xdr:row>
      <xdr:rowOff>98413</xdr:rowOff>
    </xdr:to>
    <xdr:sp macro="" textlink="">
      <xdr:nvSpPr>
        <xdr:cNvPr id="482" name="フローチャート: 判断 481"/>
        <xdr:cNvSpPr/>
      </xdr:nvSpPr>
      <xdr:spPr>
        <a:xfrm>
          <a:off x="6921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114940</xdr:rowOff>
    </xdr:from>
    <xdr:ext cx="534377" cy="259045"/>
    <xdr:sp macro="" textlink="">
      <xdr:nvSpPr>
        <xdr:cNvPr id="483" name="テキスト ボックス 482"/>
        <xdr:cNvSpPr txBox="1"/>
      </xdr:nvSpPr>
      <xdr:spPr>
        <a:xfrm>
          <a:off x="6705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15050</xdr:rowOff>
    </xdr:from>
    <xdr:to>
      <xdr:col>55</xdr:col>
      <xdr:colOff>50800</xdr:colOff>
      <xdr:row>95</xdr:row>
      <xdr:rowOff>116650</xdr:rowOff>
    </xdr:to>
    <xdr:sp macro="" textlink="">
      <xdr:nvSpPr>
        <xdr:cNvPr id="489" name="楕円 488"/>
        <xdr:cNvSpPr/>
      </xdr:nvSpPr>
      <xdr:spPr>
        <a:xfrm>
          <a:off x="10426700" y="163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37927</xdr:rowOff>
    </xdr:from>
    <xdr:ext cx="534377" cy="259045"/>
    <xdr:sp macro="" textlink="">
      <xdr:nvSpPr>
        <xdr:cNvPr id="490" name="普通建設事業費 （ うち更新整備　）該当値テキスト"/>
        <xdr:cNvSpPr txBox="1"/>
      </xdr:nvSpPr>
      <xdr:spPr>
        <a:xfrm>
          <a:off x="10528300" y="161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67754</xdr:rowOff>
    </xdr:from>
    <xdr:to>
      <xdr:col>50</xdr:col>
      <xdr:colOff>165100</xdr:colOff>
      <xdr:row>96</xdr:row>
      <xdr:rowOff>169354</xdr:rowOff>
    </xdr:to>
    <xdr:sp macro="" textlink="">
      <xdr:nvSpPr>
        <xdr:cNvPr id="491" name="楕円 490"/>
        <xdr:cNvSpPr/>
      </xdr:nvSpPr>
      <xdr:spPr>
        <a:xfrm>
          <a:off x="9588500" y="165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14431</xdr:rowOff>
    </xdr:from>
    <xdr:ext cx="534377" cy="259045"/>
    <xdr:sp macro="" textlink="">
      <xdr:nvSpPr>
        <xdr:cNvPr id="492" name="テキスト ボックス 491"/>
        <xdr:cNvSpPr txBox="1"/>
      </xdr:nvSpPr>
      <xdr:spPr>
        <a:xfrm>
          <a:off x="9372111" y="163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163716</xdr:rowOff>
    </xdr:from>
    <xdr:to>
      <xdr:col>46</xdr:col>
      <xdr:colOff>38100</xdr:colOff>
      <xdr:row>97</xdr:row>
      <xdr:rowOff>93866</xdr:rowOff>
    </xdr:to>
    <xdr:sp macro="" textlink="">
      <xdr:nvSpPr>
        <xdr:cNvPr id="493" name="楕円 492"/>
        <xdr:cNvSpPr/>
      </xdr:nvSpPr>
      <xdr:spPr>
        <a:xfrm>
          <a:off x="8699500" y="166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84993</xdr:rowOff>
    </xdr:from>
    <xdr:ext cx="534377" cy="259045"/>
    <xdr:sp macro="" textlink="">
      <xdr:nvSpPr>
        <xdr:cNvPr id="494" name="テキスト ボックス 493"/>
        <xdr:cNvSpPr txBox="1"/>
      </xdr:nvSpPr>
      <xdr:spPr>
        <a:xfrm>
          <a:off x="8483111" y="167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40348</xdr:rowOff>
    </xdr:from>
    <xdr:to>
      <xdr:col>41</xdr:col>
      <xdr:colOff>101600</xdr:colOff>
      <xdr:row>97</xdr:row>
      <xdr:rowOff>141948</xdr:rowOff>
    </xdr:to>
    <xdr:sp macro="" textlink="">
      <xdr:nvSpPr>
        <xdr:cNvPr id="495" name="楕円 494"/>
        <xdr:cNvSpPr/>
      </xdr:nvSpPr>
      <xdr:spPr>
        <a:xfrm>
          <a:off x="7810500" y="166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133075</xdr:rowOff>
    </xdr:from>
    <xdr:ext cx="534377" cy="259045"/>
    <xdr:sp macro="" textlink="">
      <xdr:nvSpPr>
        <xdr:cNvPr id="496" name="テキスト ボックス 495"/>
        <xdr:cNvSpPr txBox="1"/>
      </xdr:nvSpPr>
      <xdr:spPr>
        <a:xfrm>
          <a:off x="7594111" y="167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99543</xdr:rowOff>
    </xdr:from>
    <xdr:to>
      <xdr:col>36</xdr:col>
      <xdr:colOff>165100</xdr:colOff>
      <xdr:row>97</xdr:row>
      <xdr:rowOff>29693</xdr:rowOff>
    </xdr:to>
    <xdr:sp macro="" textlink="">
      <xdr:nvSpPr>
        <xdr:cNvPr id="497" name="楕円 496"/>
        <xdr:cNvSpPr/>
      </xdr:nvSpPr>
      <xdr:spPr>
        <a:xfrm>
          <a:off x="6921500" y="165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20820</xdr:rowOff>
    </xdr:from>
    <xdr:ext cx="534377" cy="259045"/>
    <xdr:sp macro="" textlink="">
      <xdr:nvSpPr>
        <xdr:cNvPr id="498" name="テキスト ボックス 497"/>
        <xdr:cNvSpPr txBox="1"/>
      </xdr:nvSpPr>
      <xdr:spPr>
        <a:xfrm>
          <a:off x="6705111" y="1665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0" name="直線コネクタ 519"/>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3" name="災害復旧事業費最大値テキスト"/>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4" name="直線コネクタ 523"/>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10998</xdr:rowOff>
    </xdr:from>
    <xdr:to>
      <xdr:col>85</xdr:col>
      <xdr:colOff>127000</xdr:colOff>
      <xdr:row>31</xdr:row>
      <xdr:rowOff>112748</xdr:rowOff>
    </xdr:to>
    <xdr:cxnSp macro="">
      <xdr:nvCxnSpPr>
        <xdr:cNvPr id="525" name="直線コネクタ 524"/>
        <xdr:cNvCxnSpPr/>
      </xdr:nvCxnSpPr>
      <xdr:spPr>
        <a:xfrm flipV="1">
          <a:off x="15481300" y="5154498"/>
          <a:ext cx="838200" cy="27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6" name="災害復旧事業費平均値テキスト"/>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7" name="フローチャート: 判断 526"/>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112748</xdr:rowOff>
    </xdr:from>
    <xdr:to>
      <xdr:col>81</xdr:col>
      <xdr:colOff>50800</xdr:colOff>
      <xdr:row>38</xdr:row>
      <xdr:rowOff>132590</xdr:rowOff>
    </xdr:to>
    <xdr:cxnSp macro="">
      <xdr:nvCxnSpPr>
        <xdr:cNvPr id="528" name="直線コネクタ 527"/>
        <xdr:cNvCxnSpPr/>
      </xdr:nvCxnSpPr>
      <xdr:spPr>
        <a:xfrm flipV="1">
          <a:off x="14592300" y="5427698"/>
          <a:ext cx="889000" cy="12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9" name="フローチャート: 判断 528"/>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0" name="テキスト ボックス 529"/>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110462</xdr:rowOff>
    </xdr:from>
    <xdr:to>
      <xdr:col>76</xdr:col>
      <xdr:colOff>114300</xdr:colOff>
      <xdr:row>38</xdr:row>
      <xdr:rowOff>132590</xdr:rowOff>
    </xdr:to>
    <xdr:cxnSp macro="">
      <xdr:nvCxnSpPr>
        <xdr:cNvPr id="531" name="直線コネクタ 530"/>
        <xdr:cNvCxnSpPr/>
      </xdr:nvCxnSpPr>
      <xdr:spPr>
        <a:xfrm>
          <a:off x="13703300" y="662556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2" name="フローチャート: 判断 531"/>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3" name="テキスト ボックス 532"/>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92677</xdr:rowOff>
    </xdr:from>
    <xdr:to>
      <xdr:col>71</xdr:col>
      <xdr:colOff>177800</xdr:colOff>
      <xdr:row>38</xdr:row>
      <xdr:rowOff>110462</xdr:rowOff>
    </xdr:to>
    <xdr:cxnSp macro="">
      <xdr:nvCxnSpPr>
        <xdr:cNvPr id="534" name="直線コネクタ 533"/>
        <xdr:cNvCxnSpPr/>
      </xdr:nvCxnSpPr>
      <xdr:spPr>
        <a:xfrm>
          <a:off x="12814300" y="6607777"/>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5" name="フローチャート: 判断 534"/>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6" name="テキスト ボックス 535"/>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37" name="フローチャート: 判断 536"/>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29656</xdr:rowOff>
    </xdr:from>
    <xdr:ext cx="469744" cy="259045"/>
    <xdr:sp macro="" textlink="">
      <xdr:nvSpPr>
        <xdr:cNvPr id="538" name="テキスト ボックス 537"/>
        <xdr:cNvSpPr txBox="1"/>
      </xdr:nvSpPr>
      <xdr:spPr>
        <a:xfrm>
          <a:off x="12579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131648</xdr:rowOff>
    </xdr:from>
    <xdr:to>
      <xdr:col>85</xdr:col>
      <xdr:colOff>177800</xdr:colOff>
      <xdr:row>30</xdr:row>
      <xdr:rowOff>61798</xdr:rowOff>
    </xdr:to>
    <xdr:sp macro="" textlink="">
      <xdr:nvSpPr>
        <xdr:cNvPr id="544" name="楕円 543"/>
        <xdr:cNvSpPr/>
      </xdr:nvSpPr>
      <xdr:spPr>
        <a:xfrm>
          <a:off x="16268700" y="510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84675</xdr:rowOff>
    </xdr:from>
    <xdr:ext cx="534377" cy="259045"/>
    <xdr:sp macro="" textlink="">
      <xdr:nvSpPr>
        <xdr:cNvPr id="545" name="災害復旧事業費該当値テキスト"/>
        <xdr:cNvSpPr txBox="1"/>
      </xdr:nvSpPr>
      <xdr:spPr>
        <a:xfrm>
          <a:off x="16370300" y="505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61948</xdr:rowOff>
    </xdr:from>
    <xdr:to>
      <xdr:col>81</xdr:col>
      <xdr:colOff>101600</xdr:colOff>
      <xdr:row>31</xdr:row>
      <xdr:rowOff>163548</xdr:rowOff>
    </xdr:to>
    <xdr:sp macro="" textlink="">
      <xdr:nvSpPr>
        <xdr:cNvPr id="546" name="楕円 545"/>
        <xdr:cNvSpPr/>
      </xdr:nvSpPr>
      <xdr:spPr>
        <a:xfrm>
          <a:off x="15430500" y="53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8625</xdr:rowOff>
    </xdr:from>
    <xdr:ext cx="534377" cy="259045"/>
    <xdr:sp macro="" textlink="">
      <xdr:nvSpPr>
        <xdr:cNvPr id="547" name="テキスト ボックス 546"/>
        <xdr:cNvSpPr txBox="1"/>
      </xdr:nvSpPr>
      <xdr:spPr>
        <a:xfrm>
          <a:off x="15214111" y="51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81790</xdr:rowOff>
    </xdr:from>
    <xdr:to>
      <xdr:col>76</xdr:col>
      <xdr:colOff>165100</xdr:colOff>
      <xdr:row>39</xdr:row>
      <xdr:rowOff>11940</xdr:rowOff>
    </xdr:to>
    <xdr:sp macro="" textlink="">
      <xdr:nvSpPr>
        <xdr:cNvPr id="548" name="楕円 547"/>
        <xdr:cNvSpPr/>
      </xdr:nvSpPr>
      <xdr:spPr>
        <a:xfrm>
          <a:off x="14541500" y="6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3067</xdr:rowOff>
    </xdr:from>
    <xdr:ext cx="378565" cy="259045"/>
    <xdr:sp macro="" textlink="">
      <xdr:nvSpPr>
        <xdr:cNvPr id="549" name="テキスト ボックス 548"/>
        <xdr:cNvSpPr txBox="1"/>
      </xdr:nvSpPr>
      <xdr:spPr>
        <a:xfrm>
          <a:off x="14403017" y="6689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59662</xdr:rowOff>
    </xdr:from>
    <xdr:to>
      <xdr:col>72</xdr:col>
      <xdr:colOff>38100</xdr:colOff>
      <xdr:row>38</xdr:row>
      <xdr:rowOff>161262</xdr:rowOff>
    </xdr:to>
    <xdr:sp macro="" textlink="">
      <xdr:nvSpPr>
        <xdr:cNvPr id="550" name="楕円 549"/>
        <xdr:cNvSpPr/>
      </xdr:nvSpPr>
      <xdr:spPr>
        <a:xfrm>
          <a:off x="13652500" y="657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152389</xdr:rowOff>
    </xdr:from>
    <xdr:ext cx="469744" cy="259045"/>
    <xdr:sp macro="" textlink="">
      <xdr:nvSpPr>
        <xdr:cNvPr id="551" name="テキスト ボックス 550"/>
        <xdr:cNvSpPr txBox="1"/>
      </xdr:nvSpPr>
      <xdr:spPr>
        <a:xfrm>
          <a:off x="13468428" y="666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41877</xdr:rowOff>
    </xdr:from>
    <xdr:to>
      <xdr:col>67</xdr:col>
      <xdr:colOff>101600</xdr:colOff>
      <xdr:row>38</xdr:row>
      <xdr:rowOff>143477</xdr:rowOff>
    </xdr:to>
    <xdr:sp macro="" textlink="">
      <xdr:nvSpPr>
        <xdr:cNvPr id="552" name="楕円 551"/>
        <xdr:cNvSpPr/>
      </xdr:nvSpPr>
      <xdr:spPr>
        <a:xfrm>
          <a:off x="12763500" y="65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134604</xdr:rowOff>
    </xdr:from>
    <xdr:ext cx="469744" cy="259045"/>
    <xdr:sp macro="" textlink="">
      <xdr:nvSpPr>
        <xdr:cNvPr id="553" name="テキスト ボックス 552"/>
        <xdr:cNvSpPr txBox="1"/>
      </xdr:nvSpPr>
      <xdr:spPr>
        <a:xfrm>
          <a:off x="12579428" y="664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8" name="直線コネクタ 627"/>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9" name="公債費最小値テキスト"/>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0" name="直線コネクタ 629"/>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1" name="公債費最大値テキスト"/>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2" name="直線コネクタ 631"/>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39998</xdr:rowOff>
    </xdr:from>
    <xdr:to>
      <xdr:col>85</xdr:col>
      <xdr:colOff>127000</xdr:colOff>
      <xdr:row>73</xdr:row>
      <xdr:rowOff>91629</xdr:rowOff>
    </xdr:to>
    <xdr:cxnSp macro="">
      <xdr:nvCxnSpPr>
        <xdr:cNvPr id="633" name="直線コネクタ 632"/>
        <xdr:cNvCxnSpPr/>
      </xdr:nvCxnSpPr>
      <xdr:spPr>
        <a:xfrm flipV="1">
          <a:off x="15481300" y="12555848"/>
          <a:ext cx="8382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4" name="公債費平均値テキスト"/>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5" name="フローチャート: 判断 634"/>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91629</xdr:rowOff>
    </xdr:from>
    <xdr:to>
      <xdr:col>81</xdr:col>
      <xdr:colOff>50800</xdr:colOff>
      <xdr:row>73</xdr:row>
      <xdr:rowOff>154118</xdr:rowOff>
    </xdr:to>
    <xdr:cxnSp macro="">
      <xdr:nvCxnSpPr>
        <xdr:cNvPr id="636" name="直線コネクタ 635"/>
        <xdr:cNvCxnSpPr/>
      </xdr:nvCxnSpPr>
      <xdr:spPr>
        <a:xfrm flipV="1">
          <a:off x="14592300" y="12607479"/>
          <a:ext cx="889000" cy="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7" name="フローチャート: 判断 636"/>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8" name="テキスト ボックス 637"/>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150020</xdr:rowOff>
    </xdr:from>
    <xdr:to>
      <xdr:col>76</xdr:col>
      <xdr:colOff>114300</xdr:colOff>
      <xdr:row>73</xdr:row>
      <xdr:rowOff>154118</xdr:rowOff>
    </xdr:to>
    <xdr:cxnSp macro="">
      <xdr:nvCxnSpPr>
        <xdr:cNvPr id="639" name="直線コネクタ 638"/>
        <xdr:cNvCxnSpPr/>
      </xdr:nvCxnSpPr>
      <xdr:spPr>
        <a:xfrm>
          <a:off x="13703300" y="12665870"/>
          <a:ext cx="889000" cy="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0" name="フローチャート: 判断 639"/>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1" name="テキスト ボックス 640"/>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122359</xdr:rowOff>
    </xdr:from>
    <xdr:to>
      <xdr:col>71</xdr:col>
      <xdr:colOff>177800</xdr:colOff>
      <xdr:row>73</xdr:row>
      <xdr:rowOff>150020</xdr:rowOff>
    </xdr:to>
    <xdr:cxnSp macro="">
      <xdr:nvCxnSpPr>
        <xdr:cNvPr id="642" name="直線コネクタ 641"/>
        <xdr:cNvCxnSpPr/>
      </xdr:nvCxnSpPr>
      <xdr:spPr>
        <a:xfrm>
          <a:off x="12814300" y="12638209"/>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3" name="フローチャート: 判断 642"/>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102401</xdr:rowOff>
    </xdr:from>
    <xdr:ext cx="534377" cy="259045"/>
    <xdr:sp macro="" textlink="">
      <xdr:nvSpPr>
        <xdr:cNvPr id="644" name="テキスト ボックス 643"/>
        <xdr:cNvSpPr txBox="1"/>
      </xdr:nvSpPr>
      <xdr:spPr>
        <a:xfrm>
          <a:off x="13436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5" name="フローチャート: 判断 644"/>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107299</xdr:rowOff>
    </xdr:from>
    <xdr:ext cx="534377" cy="259045"/>
    <xdr:sp macro="" textlink="">
      <xdr:nvSpPr>
        <xdr:cNvPr id="646" name="テキスト ボックス 645"/>
        <xdr:cNvSpPr txBox="1"/>
      </xdr:nvSpPr>
      <xdr:spPr>
        <a:xfrm>
          <a:off x="12547111" y="12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160648</xdr:rowOff>
    </xdr:from>
    <xdr:to>
      <xdr:col>85</xdr:col>
      <xdr:colOff>177800</xdr:colOff>
      <xdr:row>73</xdr:row>
      <xdr:rowOff>90798</xdr:rowOff>
    </xdr:to>
    <xdr:sp macro="" textlink="">
      <xdr:nvSpPr>
        <xdr:cNvPr id="652" name="楕円 651"/>
        <xdr:cNvSpPr/>
      </xdr:nvSpPr>
      <xdr:spPr>
        <a:xfrm>
          <a:off x="16268700" y="125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12075</xdr:rowOff>
    </xdr:from>
    <xdr:ext cx="534377" cy="259045"/>
    <xdr:sp macro="" textlink="">
      <xdr:nvSpPr>
        <xdr:cNvPr id="653" name="公債費該当値テキスト"/>
        <xdr:cNvSpPr txBox="1"/>
      </xdr:nvSpPr>
      <xdr:spPr>
        <a:xfrm>
          <a:off x="16370300" y="1235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40829</xdr:rowOff>
    </xdr:from>
    <xdr:to>
      <xdr:col>81</xdr:col>
      <xdr:colOff>101600</xdr:colOff>
      <xdr:row>73</xdr:row>
      <xdr:rowOff>142429</xdr:rowOff>
    </xdr:to>
    <xdr:sp macro="" textlink="">
      <xdr:nvSpPr>
        <xdr:cNvPr id="654" name="楕円 653"/>
        <xdr:cNvSpPr/>
      </xdr:nvSpPr>
      <xdr:spPr>
        <a:xfrm>
          <a:off x="15430500" y="125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158956</xdr:rowOff>
    </xdr:from>
    <xdr:ext cx="534377" cy="259045"/>
    <xdr:sp macro="" textlink="">
      <xdr:nvSpPr>
        <xdr:cNvPr id="655" name="テキスト ボックス 654"/>
        <xdr:cNvSpPr txBox="1"/>
      </xdr:nvSpPr>
      <xdr:spPr>
        <a:xfrm>
          <a:off x="15214111" y="1233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103318</xdr:rowOff>
    </xdr:from>
    <xdr:to>
      <xdr:col>76</xdr:col>
      <xdr:colOff>165100</xdr:colOff>
      <xdr:row>74</xdr:row>
      <xdr:rowOff>33468</xdr:rowOff>
    </xdr:to>
    <xdr:sp macro="" textlink="">
      <xdr:nvSpPr>
        <xdr:cNvPr id="656" name="楕円 655"/>
        <xdr:cNvSpPr/>
      </xdr:nvSpPr>
      <xdr:spPr>
        <a:xfrm>
          <a:off x="14541500" y="1261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49995</xdr:rowOff>
    </xdr:from>
    <xdr:ext cx="534377" cy="259045"/>
    <xdr:sp macro="" textlink="">
      <xdr:nvSpPr>
        <xdr:cNvPr id="657" name="テキスト ボックス 656"/>
        <xdr:cNvSpPr txBox="1"/>
      </xdr:nvSpPr>
      <xdr:spPr>
        <a:xfrm>
          <a:off x="14325111" y="1239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99220</xdr:rowOff>
    </xdr:from>
    <xdr:to>
      <xdr:col>72</xdr:col>
      <xdr:colOff>38100</xdr:colOff>
      <xdr:row>74</xdr:row>
      <xdr:rowOff>29370</xdr:rowOff>
    </xdr:to>
    <xdr:sp macro="" textlink="">
      <xdr:nvSpPr>
        <xdr:cNvPr id="658" name="楕円 657"/>
        <xdr:cNvSpPr/>
      </xdr:nvSpPr>
      <xdr:spPr>
        <a:xfrm>
          <a:off x="13652500" y="126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45897</xdr:rowOff>
    </xdr:from>
    <xdr:ext cx="534377" cy="259045"/>
    <xdr:sp macro="" textlink="">
      <xdr:nvSpPr>
        <xdr:cNvPr id="659" name="テキスト ボックス 658"/>
        <xdr:cNvSpPr txBox="1"/>
      </xdr:nvSpPr>
      <xdr:spPr>
        <a:xfrm>
          <a:off x="13436111" y="1239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71559</xdr:rowOff>
    </xdr:from>
    <xdr:to>
      <xdr:col>67</xdr:col>
      <xdr:colOff>101600</xdr:colOff>
      <xdr:row>74</xdr:row>
      <xdr:rowOff>1709</xdr:rowOff>
    </xdr:to>
    <xdr:sp macro="" textlink="">
      <xdr:nvSpPr>
        <xdr:cNvPr id="660" name="楕円 659"/>
        <xdr:cNvSpPr/>
      </xdr:nvSpPr>
      <xdr:spPr>
        <a:xfrm>
          <a:off x="12763500" y="1258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18236</xdr:rowOff>
    </xdr:from>
    <xdr:ext cx="534377" cy="259045"/>
    <xdr:sp macro="" textlink="">
      <xdr:nvSpPr>
        <xdr:cNvPr id="661" name="テキスト ボックス 660"/>
        <xdr:cNvSpPr txBox="1"/>
      </xdr:nvSpPr>
      <xdr:spPr>
        <a:xfrm>
          <a:off x="12547111" y="1236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3" name="直線コネクタ 682"/>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4" name="積立金最小値テキスト"/>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5" name="直線コネクタ 684"/>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6" name="積立金最大値テキスト"/>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7" name="直線コネクタ 686"/>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77284</xdr:rowOff>
    </xdr:from>
    <xdr:to>
      <xdr:col>85</xdr:col>
      <xdr:colOff>127000</xdr:colOff>
      <xdr:row>98</xdr:row>
      <xdr:rowOff>96650</xdr:rowOff>
    </xdr:to>
    <xdr:cxnSp macro="">
      <xdr:nvCxnSpPr>
        <xdr:cNvPr id="688" name="直線コネクタ 687"/>
        <xdr:cNvCxnSpPr/>
      </xdr:nvCxnSpPr>
      <xdr:spPr>
        <a:xfrm flipV="1">
          <a:off x="15481300" y="16879384"/>
          <a:ext cx="8382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89" name="積立金平均値テキスト"/>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0" name="フローチャート: 判断 689"/>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100609</xdr:rowOff>
    </xdr:from>
    <xdr:to>
      <xdr:col>81</xdr:col>
      <xdr:colOff>50800</xdr:colOff>
      <xdr:row>98</xdr:row>
      <xdr:rowOff>96650</xdr:rowOff>
    </xdr:to>
    <xdr:cxnSp macro="">
      <xdr:nvCxnSpPr>
        <xdr:cNvPr id="691" name="直線コネクタ 690"/>
        <xdr:cNvCxnSpPr/>
      </xdr:nvCxnSpPr>
      <xdr:spPr>
        <a:xfrm>
          <a:off x="14592300" y="16731259"/>
          <a:ext cx="889000" cy="16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2" name="フローチャート: 判断 691"/>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3" name="テキスト ボックス 692"/>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100609</xdr:rowOff>
    </xdr:from>
    <xdr:to>
      <xdr:col>76</xdr:col>
      <xdr:colOff>114300</xdr:colOff>
      <xdr:row>97</xdr:row>
      <xdr:rowOff>128160</xdr:rowOff>
    </xdr:to>
    <xdr:cxnSp macro="">
      <xdr:nvCxnSpPr>
        <xdr:cNvPr id="694" name="直線コネクタ 693"/>
        <xdr:cNvCxnSpPr/>
      </xdr:nvCxnSpPr>
      <xdr:spPr>
        <a:xfrm flipV="1">
          <a:off x="13703300" y="16731259"/>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5" name="フローチャート: 判断 694"/>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6" name="テキスト ボックス 695"/>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114674</xdr:rowOff>
    </xdr:from>
    <xdr:to>
      <xdr:col>71</xdr:col>
      <xdr:colOff>177800</xdr:colOff>
      <xdr:row>97</xdr:row>
      <xdr:rowOff>128160</xdr:rowOff>
    </xdr:to>
    <xdr:cxnSp macro="">
      <xdr:nvCxnSpPr>
        <xdr:cNvPr id="697" name="直線コネクタ 696"/>
        <xdr:cNvCxnSpPr/>
      </xdr:nvCxnSpPr>
      <xdr:spPr>
        <a:xfrm>
          <a:off x="12814300" y="16745324"/>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8" name="フローチャート: 判断 697"/>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36923</xdr:rowOff>
    </xdr:from>
    <xdr:ext cx="534377" cy="259045"/>
    <xdr:sp macro="" textlink="">
      <xdr:nvSpPr>
        <xdr:cNvPr id="699" name="テキスト ボックス 698"/>
        <xdr:cNvSpPr txBox="1"/>
      </xdr:nvSpPr>
      <xdr:spPr>
        <a:xfrm>
          <a:off x="13436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0" name="フローチャート: 判断 699"/>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48682</xdr:rowOff>
    </xdr:from>
    <xdr:ext cx="534377" cy="259045"/>
    <xdr:sp macro="" textlink="">
      <xdr:nvSpPr>
        <xdr:cNvPr id="701" name="テキスト ボックス 700"/>
        <xdr:cNvSpPr txBox="1"/>
      </xdr:nvSpPr>
      <xdr:spPr>
        <a:xfrm>
          <a:off x="12547111" y="168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26484</xdr:rowOff>
    </xdr:from>
    <xdr:to>
      <xdr:col>85</xdr:col>
      <xdr:colOff>177800</xdr:colOff>
      <xdr:row>98</xdr:row>
      <xdr:rowOff>128084</xdr:rowOff>
    </xdr:to>
    <xdr:sp macro="" textlink="">
      <xdr:nvSpPr>
        <xdr:cNvPr id="707" name="楕円 706"/>
        <xdr:cNvSpPr/>
      </xdr:nvSpPr>
      <xdr:spPr>
        <a:xfrm>
          <a:off x="16268700" y="168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112861</xdr:rowOff>
    </xdr:from>
    <xdr:ext cx="469744" cy="259045"/>
    <xdr:sp macro="" textlink="">
      <xdr:nvSpPr>
        <xdr:cNvPr id="708" name="積立金該当値テキスト"/>
        <xdr:cNvSpPr txBox="1"/>
      </xdr:nvSpPr>
      <xdr:spPr>
        <a:xfrm>
          <a:off x="16370300" y="1674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45850</xdr:rowOff>
    </xdr:from>
    <xdr:to>
      <xdr:col>81</xdr:col>
      <xdr:colOff>101600</xdr:colOff>
      <xdr:row>98</xdr:row>
      <xdr:rowOff>147450</xdr:rowOff>
    </xdr:to>
    <xdr:sp macro="" textlink="">
      <xdr:nvSpPr>
        <xdr:cNvPr id="709" name="楕円 708"/>
        <xdr:cNvSpPr/>
      </xdr:nvSpPr>
      <xdr:spPr>
        <a:xfrm>
          <a:off x="15430500" y="168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138577</xdr:rowOff>
    </xdr:from>
    <xdr:ext cx="469744" cy="259045"/>
    <xdr:sp macro="" textlink="">
      <xdr:nvSpPr>
        <xdr:cNvPr id="710" name="テキスト ボックス 709"/>
        <xdr:cNvSpPr txBox="1"/>
      </xdr:nvSpPr>
      <xdr:spPr>
        <a:xfrm>
          <a:off x="15246428" y="1694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49809</xdr:rowOff>
    </xdr:from>
    <xdr:to>
      <xdr:col>76</xdr:col>
      <xdr:colOff>165100</xdr:colOff>
      <xdr:row>97</xdr:row>
      <xdr:rowOff>151409</xdr:rowOff>
    </xdr:to>
    <xdr:sp macro="" textlink="">
      <xdr:nvSpPr>
        <xdr:cNvPr id="711" name="楕円 710"/>
        <xdr:cNvSpPr/>
      </xdr:nvSpPr>
      <xdr:spPr>
        <a:xfrm>
          <a:off x="14541500" y="1668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142536</xdr:rowOff>
    </xdr:from>
    <xdr:ext cx="534377" cy="259045"/>
    <xdr:sp macro="" textlink="">
      <xdr:nvSpPr>
        <xdr:cNvPr id="712" name="テキスト ボックス 711"/>
        <xdr:cNvSpPr txBox="1"/>
      </xdr:nvSpPr>
      <xdr:spPr>
        <a:xfrm>
          <a:off x="14325111" y="1677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77360</xdr:rowOff>
    </xdr:from>
    <xdr:to>
      <xdr:col>72</xdr:col>
      <xdr:colOff>38100</xdr:colOff>
      <xdr:row>98</xdr:row>
      <xdr:rowOff>7510</xdr:rowOff>
    </xdr:to>
    <xdr:sp macro="" textlink="">
      <xdr:nvSpPr>
        <xdr:cNvPr id="713" name="楕円 712"/>
        <xdr:cNvSpPr/>
      </xdr:nvSpPr>
      <xdr:spPr>
        <a:xfrm>
          <a:off x="13652500" y="1670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24037</xdr:rowOff>
    </xdr:from>
    <xdr:ext cx="534377" cy="259045"/>
    <xdr:sp macro="" textlink="">
      <xdr:nvSpPr>
        <xdr:cNvPr id="714" name="テキスト ボックス 713"/>
        <xdr:cNvSpPr txBox="1"/>
      </xdr:nvSpPr>
      <xdr:spPr>
        <a:xfrm>
          <a:off x="13436111" y="164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63874</xdr:rowOff>
    </xdr:from>
    <xdr:to>
      <xdr:col>67</xdr:col>
      <xdr:colOff>101600</xdr:colOff>
      <xdr:row>97</xdr:row>
      <xdr:rowOff>165474</xdr:rowOff>
    </xdr:to>
    <xdr:sp macro="" textlink="">
      <xdr:nvSpPr>
        <xdr:cNvPr id="715" name="楕円 714"/>
        <xdr:cNvSpPr/>
      </xdr:nvSpPr>
      <xdr:spPr>
        <a:xfrm>
          <a:off x="12763500" y="166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10551</xdr:rowOff>
    </xdr:from>
    <xdr:ext cx="534377" cy="259045"/>
    <xdr:sp macro="" textlink="">
      <xdr:nvSpPr>
        <xdr:cNvPr id="716" name="テキスト ボックス 715"/>
        <xdr:cNvSpPr txBox="1"/>
      </xdr:nvSpPr>
      <xdr:spPr>
        <a:xfrm>
          <a:off x="12547111" y="1646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8" name="直線コネクタ 737"/>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1" name="投資及び出資金最大値テキスト"/>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2" name="直線コネクタ 741"/>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59461</xdr:rowOff>
    </xdr:from>
    <xdr:to>
      <xdr:col>116</xdr:col>
      <xdr:colOff>63500</xdr:colOff>
      <xdr:row>32</xdr:row>
      <xdr:rowOff>70754</xdr:rowOff>
    </xdr:to>
    <xdr:cxnSp macro="">
      <xdr:nvCxnSpPr>
        <xdr:cNvPr id="743" name="直線コネクタ 742"/>
        <xdr:cNvCxnSpPr/>
      </xdr:nvCxnSpPr>
      <xdr:spPr>
        <a:xfrm>
          <a:off x="21323300" y="5545861"/>
          <a:ext cx="8382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4" name="投資及び出資金平均値テキスト"/>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5" name="フローチャート: 判断 744"/>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59461</xdr:rowOff>
    </xdr:from>
    <xdr:to>
      <xdr:col>111</xdr:col>
      <xdr:colOff>177800</xdr:colOff>
      <xdr:row>32</xdr:row>
      <xdr:rowOff>150353</xdr:rowOff>
    </xdr:to>
    <xdr:cxnSp macro="">
      <xdr:nvCxnSpPr>
        <xdr:cNvPr id="746" name="直線コネクタ 745"/>
        <xdr:cNvCxnSpPr/>
      </xdr:nvCxnSpPr>
      <xdr:spPr>
        <a:xfrm flipV="1">
          <a:off x="20434300" y="5545861"/>
          <a:ext cx="889000" cy="9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7" name="フローチャート: 判断 746"/>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8" name="テキスト ボックス 747"/>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150353</xdr:rowOff>
    </xdr:from>
    <xdr:to>
      <xdr:col>107</xdr:col>
      <xdr:colOff>50800</xdr:colOff>
      <xdr:row>33</xdr:row>
      <xdr:rowOff>76149</xdr:rowOff>
    </xdr:to>
    <xdr:cxnSp macro="">
      <xdr:nvCxnSpPr>
        <xdr:cNvPr id="749" name="直線コネクタ 748"/>
        <xdr:cNvCxnSpPr/>
      </xdr:nvCxnSpPr>
      <xdr:spPr>
        <a:xfrm flipV="1">
          <a:off x="19545300" y="5636753"/>
          <a:ext cx="889000" cy="9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0" name="フローチャート: 判断 749"/>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1" name="テキスト ボックス 750"/>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76149</xdr:rowOff>
    </xdr:from>
    <xdr:to>
      <xdr:col>102</xdr:col>
      <xdr:colOff>114300</xdr:colOff>
      <xdr:row>38</xdr:row>
      <xdr:rowOff>132248</xdr:rowOff>
    </xdr:to>
    <xdr:cxnSp macro="">
      <xdr:nvCxnSpPr>
        <xdr:cNvPr id="752" name="直線コネクタ 751"/>
        <xdr:cNvCxnSpPr/>
      </xdr:nvCxnSpPr>
      <xdr:spPr>
        <a:xfrm flipV="1">
          <a:off x="18656300" y="5733999"/>
          <a:ext cx="889000" cy="9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3" name="フローチャート: 判断 752"/>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4" name="テキスト ボックス 753"/>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5" name="フローチャート: 判断 754"/>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6" name="テキスト ボックス 755"/>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19954</xdr:rowOff>
    </xdr:from>
    <xdr:to>
      <xdr:col>116</xdr:col>
      <xdr:colOff>114300</xdr:colOff>
      <xdr:row>32</xdr:row>
      <xdr:rowOff>121554</xdr:rowOff>
    </xdr:to>
    <xdr:sp macro="" textlink="">
      <xdr:nvSpPr>
        <xdr:cNvPr id="762" name="楕円 761"/>
        <xdr:cNvSpPr/>
      </xdr:nvSpPr>
      <xdr:spPr>
        <a:xfrm>
          <a:off x="22110700" y="55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144431</xdr:rowOff>
    </xdr:from>
    <xdr:ext cx="534377" cy="259045"/>
    <xdr:sp macro="" textlink="">
      <xdr:nvSpPr>
        <xdr:cNvPr id="763" name="投資及び出資金該当値テキスト"/>
        <xdr:cNvSpPr txBox="1"/>
      </xdr:nvSpPr>
      <xdr:spPr>
        <a:xfrm>
          <a:off x="22212300" y="545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8661</xdr:rowOff>
    </xdr:from>
    <xdr:to>
      <xdr:col>112</xdr:col>
      <xdr:colOff>38100</xdr:colOff>
      <xdr:row>32</xdr:row>
      <xdr:rowOff>110261</xdr:rowOff>
    </xdr:to>
    <xdr:sp macro="" textlink="">
      <xdr:nvSpPr>
        <xdr:cNvPr id="764" name="楕円 763"/>
        <xdr:cNvSpPr/>
      </xdr:nvSpPr>
      <xdr:spPr>
        <a:xfrm>
          <a:off x="21272500" y="54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126788</xdr:rowOff>
    </xdr:from>
    <xdr:ext cx="534377" cy="259045"/>
    <xdr:sp macro="" textlink="">
      <xdr:nvSpPr>
        <xdr:cNvPr id="765" name="テキスト ボックス 764"/>
        <xdr:cNvSpPr txBox="1"/>
      </xdr:nvSpPr>
      <xdr:spPr>
        <a:xfrm>
          <a:off x="21056111" y="527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99553</xdr:rowOff>
    </xdr:from>
    <xdr:to>
      <xdr:col>107</xdr:col>
      <xdr:colOff>101600</xdr:colOff>
      <xdr:row>33</xdr:row>
      <xdr:rowOff>29703</xdr:rowOff>
    </xdr:to>
    <xdr:sp macro="" textlink="">
      <xdr:nvSpPr>
        <xdr:cNvPr id="766" name="楕円 765"/>
        <xdr:cNvSpPr/>
      </xdr:nvSpPr>
      <xdr:spPr>
        <a:xfrm>
          <a:off x="20383500" y="55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46230</xdr:rowOff>
    </xdr:from>
    <xdr:ext cx="534377" cy="259045"/>
    <xdr:sp macro="" textlink="">
      <xdr:nvSpPr>
        <xdr:cNvPr id="767" name="テキスト ボックス 766"/>
        <xdr:cNvSpPr txBox="1"/>
      </xdr:nvSpPr>
      <xdr:spPr>
        <a:xfrm>
          <a:off x="20167111" y="536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25349</xdr:rowOff>
    </xdr:from>
    <xdr:to>
      <xdr:col>102</xdr:col>
      <xdr:colOff>165100</xdr:colOff>
      <xdr:row>33</xdr:row>
      <xdr:rowOff>126949</xdr:rowOff>
    </xdr:to>
    <xdr:sp macro="" textlink="">
      <xdr:nvSpPr>
        <xdr:cNvPr id="768" name="楕円 767"/>
        <xdr:cNvSpPr/>
      </xdr:nvSpPr>
      <xdr:spPr>
        <a:xfrm>
          <a:off x="19494500" y="56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143476</xdr:rowOff>
    </xdr:from>
    <xdr:ext cx="534377" cy="259045"/>
    <xdr:sp macro="" textlink="">
      <xdr:nvSpPr>
        <xdr:cNvPr id="769" name="テキスト ボックス 768"/>
        <xdr:cNvSpPr txBox="1"/>
      </xdr:nvSpPr>
      <xdr:spPr>
        <a:xfrm>
          <a:off x="19278111" y="54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81448</xdr:rowOff>
    </xdr:from>
    <xdr:to>
      <xdr:col>98</xdr:col>
      <xdr:colOff>38100</xdr:colOff>
      <xdr:row>39</xdr:row>
      <xdr:rowOff>11598</xdr:rowOff>
    </xdr:to>
    <xdr:sp macro="" textlink="">
      <xdr:nvSpPr>
        <xdr:cNvPr id="770" name="楕円 769"/>
        <xdr:cNvSpPr/>
      </xdr:nvSpPr>
      <xdr:spPr>
        <a:xfrm>
          <a:off x="18605500" y="659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2725</xdr:rowOff>
    </xdr:from>
    <xdr:ext cx="378565" cy="259045"/>
    <xdr:sp macro="" textlink="">
      <xdr:nvSpPr>
        <xdr:cNvPr id="771" name="テキスト ボックス 770"/>
        <xdr:cNvSpPr txBox="1"/>
      </xdr:nvSpPr>
      <xdr:spPr>
        <a:xfrm>
          <a:off x="18467017" y="668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5" name="直線コネクタ 794"/>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8" name="貸付金最大値テキスト"/>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9" name="直線コネクタ 798"/>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49899</xdr:rowOff>
    </xdr:from>
    <xdr:to>
      <xdr:col>116</xdr:col>
      <xdr:colOff>63500</xdr:colOff>
      <xdr:row>56</xdr:row>
      <xdr:rowOff>54166</xdr:rowOff>
    </xdr:to>
    <xdr:cxnSp macro="">
      <xdr:nvCxnSpPr>
        <xdr:cNvPr id="800" name="直線コネクタ 799"/>
        <xdr:cNvCxnSpPr/>
      </xdr:nvCxnSpPr>
      <xdr:spPr>
        <a:xfrm flipV="1">
          <a:off x="21323300" y="9651099"/>
          <a:ext cx="8382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1" name="貸付金平均値テキスト"/>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2" name="フローチャート: 判断 801"/>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54166</xdr:rowOff>
    </xdr:from>
    <xdr:to>
      <xdr:col>111</xdr:col>
      <xdr:colOff>177800</xdr:colOff>
      <xdr:row>56</xdr:row>
      <xdr:rowOff>69253</xdr:rowOff>
    </xdr:to>
    <xdr:cxnSp macro="">
      <xdr:nvCxnSpPr>
        <xdr:cNvPr id="803" name="直線コネクタ 802"/>
        <xdr:cNvCxnSpPr/>
      </xdr:nvCxnSpPr>
      <xdr:spPr>
        <a:xfrm flipV="1">
          <a:off x="20434300" y="9655366"/>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4" name="フローチャート: 判断 803"/>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5" name="テキスト ボックス 804"/>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61938</xdr:rowOff>
    </xdr:from>
    <xdr:to>
      <xdr:col>107</xdr:col>
      <xdr:colOff>50800</xdr:colOff>
      <xdr:row>56</xdr:row>
      <xdr:rowOff>69253</xdr:rowOff>
    </xdr:to>
    <xdr:cxnSp macro="">
      <xdr:nvCxnSpPr>
        <xdr:cNvPr id="806" name="直線コネクタ 805"/>
        <xdr:cNvCxnSpPr/>
      </xdr:nvCxnSpPr>
      <xdr:spPr>
        <a:xfrm>
          <a:off x="19545300" y="966313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7" name="フローチャート: 判断 806"/>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8" name="テキスト ボックス 807"/>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53937</xdr:rowOff>
    </xdr:from>
    <xdr:to>
      <xdr:col>102</xdr:col>
      <xdr:colOff>114300</xdr:colOff>
      <xdr:row>56</xdr:row>
      <xdr:rowOff>61938</xdr:rowOff>
    </xdr:to>
    <xdr:cxnSp macro="">
      <xdr:nvCxnSpPr>
        <xdr:cNvPr id="809" name="直線コネクタ 808"/>
        <xdr:cNvCxnSpPr/>
      </xdr:nvCxnSpPr>
      <xdr:spPr>
        <a:xfrm>
          <a:off x="18656300" y="96551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0" name="フローチャート: 判断 809"/>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46448</xdr:rowOff>
    </xdr:from>
    <xdr:ext cx="469744" cy="259045"/>
    <xdr:sp macro="" textlink="">
      <xdr:nvSpPr>
        <xdr:cNvPr id="811" name="テキスト ボックス 810"/>
        <xdr:cNvSpPr txBox="1"/>
      </xdr:nvSpPr>
      <xdr:spPr>
        <a:xfrm>
          <a:off x="19310428" y="999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2" name="フローチャート: 判断 811"/>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55325</xdr:rowOff>
    </xdr:from>
    <xdr:ext cx="469744" cy="259045"/>
    <xdr:sp macro="" textlink="">
      <xdr:nvSpPr>
        <xdr:cNvPr id="813" name="テキスト ボックス 812"/>
        <xdr:cNvSpPr txBox="1"/>
      </xdr:nvSpPr>
      <xdr:spPr>
        <a:xfrm>
          <a:off x="18421428" y="999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170549</xdr:rowOff>
    </xdr:from>
    <xdr:to>
      <xdr:col>116</xdr:col>
      <xdr:colOff>114300</xdr:colOff>
      <xdr:row>56</xdr:row>
      <xdr:rowOff>100699</xdr:rowOff>
    </xdr:to>
    <xdr:sp macro="" textlink="">
      <xdr:nvSpPr>
        <xdr:cNvPr id="819" name="楕円 818"/>
        <xdr:cNvSpPr/>
      </xdr:nvSpPr>
      <xdr:spPr>
        <a:xfrm>
          <a:off x="22110700" y="96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21976</xdr:rowOff>
    </xdr:from>
    <xdr:ext cx="534377" cy="259045"/>
    <xdr:sp macro="" textlink="">
      <xdr:nvSpPr>
        <xdr:cNvPr id="820" name="貸付金該当値テキスト"/>
        <xdr:cNvSpPr txBox="1"/>
      </xdr:nvSpPr>
      <xdr:spPr>
        <a:xfrm>
          <a:off x="22212300" y="94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3366</xdr:rowOff>
    </xdr:from>
    <xdr:to>
      <xdr:col>112</xdr:col>
      <xdr:colOff>38100</xdr:colOff>
      <xdr:row>56</xdr:row>
      <xdr:rowOff>104966</xdr:rowOff>
    </xdr:to>
    <xdr:sp macro="" textlink="">
      <xdr:nvSpPr>
        <xdr:cNvPr id="821" name="楕円 820"/>
        <xdr:cNvSpPr/>
      </xdr:nvSpPr>
      <xdr:spPr>
        <a:xfrm>
          <a:off x="21272500" y="960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121493</xdr:rowOff>
    </xdr:from>
    <xdr:ext cx="534377" cy="259045"/>
    <xdr:sp macro="" textlink="">
      <xdr:nvSpPr>
        <xdr:cNvPr id="822" name="テキスト ボックス 821"/>
        <xdr:cNvSpPr txBox="1"/>
      </xdr:nvSpPr>
      <xdr:spPr>
        <a:xfrm>
          <a:off x="21056111" y="937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18453</xdr:rowOff>
    </xdr:from>
    <xdr:to>
      <xdr:col>107</xdr:col>
      <xdr:colOff>101600</xdr:colOff>
      <xdr:row>56</xdr:row>
      <xdr:rowOff>120053</xdr:rowOff>
    </xdr:to>
    <xdr:sp macro="" textlink="">
      <xdr:nvSpPr>
        <xdr:cNvPr id="823" name="楕円 822"/>
        <xdr:cNvSpPr/>
      </xdr:nvSpPr>
      <xdr:spPr>
        <a:xfrm>
          <a:off x="20383500" y="96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136580</xdr:rowOff>
    </xdr:from>
    <xdr:ext cx="534377" cy="259045"/>
    <xdr:sp macro="" textlink="">
      <xdr:nvSpPr>
        <xdr:cNvPr id="824" name="テキスト ボックス 823"/>
        <xdr:cNvSpPr txBox="1"/>
      </xdr:nvSpPr>
      <xdr:spPr>
        <a:xfrm>
          <a:off x="20167111" y="939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11138</xdr:rowOff>
    </xdr:from>
    <xdr:to>
      <xdr:col>102</xdr:col>
      <xdr:colOff>165100</xdr:colOff>
      <xdr:row>56</xdr:row>
      <xdr:rowOff>112738</xdr:rowOff>
    </xdr:to>
    <xdr:sp macro="" textlink="">
      <xdr:nvSpPr>
        <xdr:cNvPr id="825" name="楕円 824"/>
        <xdr:cNvSpPr/>
      </xdr:nvSpPr>
      <xdr:spPr>
        <a:xfrm>
          <a:off x="19494500" y="96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129265</xdr:rowOff>
    </xdr:from>
    <xdr:ext cx="534377" cy="259045"/>
    <xdr:sp macro="" textlink="">
      <xdr:nvSpPr>
        <xdr:cNvPr id="826" name="テキスト ボックス 825"/>
        <xdr:cNvSpPr txBox="1"/>
      </xdr:nvSpPr>
      <xdr:spPr>
        <a:xfrm>
          <a:off x="19278111" y="93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3137</xdr:rowOff>
    </xdr:from>
    <xdr:to>
      <xdr:col>98</xdr:col>
      <xdr:colOff>38100</xdr:colOff>
      <xdr:row>56</xdr:row>
      <xdr:rowOff>104737</xdr:rowOff>
    </xdr:to>
    <xdr:sp macro="" textlink="">
      <xdr:nvSpPr>
        <xdr:cNvPr id="827" name="楕円 826"/>
        <xdr:cNvSpPr/>
      </xdr:nvSpPr>
      <xdr:spPr>
        <a:xfrm>
          <a:off x="18605500" y="96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121264</xdr:rowOff>
    </xdr:from>
    <xdr:ext cx="534377" cy="259045"/>
    <xdr:sp macro="" textlink="">
      <xdr:nvSpPr>
        <xdr:cNvPr id="828" name="テキスト ボックス 827"/>
        <xdr:cNvSpPr txBox="1"/>
      </xdr:nvSpPr>
      <xdr:spPr>
        <a:xfrm>
          <a:off x="18389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13132</xdr:rowOff>
    </xdr:from>
    <xdr:to>
      <xdr:col>116</xdr:col>
      <xdr:colOff>62864</xdr:colOff>
      <xdr:row>79</xdr:row>
      <xdr:rowOff>125203</xdr:rowOff>
    </xdr:to>
    <xdr:cxnSp macro="">
      <xdr:nvCxnSpPr>
        <xdr:cNvPr id="853" name="直線コネクタ 852"/>
        <xdr:cNvCxnSpPr/>
      </xdr:nvCxnSpPr>
      <xdr:spPr>
        <a:xfrm flipV="1">
          <a:off x="22159595" y="12357532"/>
          <a:ext cx="1269" cy="131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129030</xdr:rowOff>
    </xdr:from>
    <xdr:ext cx="534377" cy="259045"/>
    <xdr:sp macro="" textlink="">
      <xdr:nvSpPr>
        <xdr:cNvPr id="854" name="繰出金最小値テキスト"/>
        <xdr:cNvSpPr txBox="1"/>
      </xdr:nvSpPr>
      <xdr:spPr>
        <a:xfrm>
          <a:off x="22212300" y="1367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125203</xdr:rowOff>
    </xdr:from>
    <xdr:to>
      <xdr:col>116</xdr:col>
      <xdr:colOff>152400</xdr:colOff>
      <xdr:row>79</xdr:row>
      <xdr:rowOff>125203</xdr:rowOff>
    </xdr:to>
    <xdr:cxnSp macro="">
      <xdr:nvCxnSpPr>
        <xdr:cNvPr id="855" name="直線コネクタ 854"/>
        <xdr:cNvCxnSpPr/>
      </xdr:nvCxnSpPr>
      <xdr:spPr>
        <a:xfrm>
          <a:off x="22072600" y="13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131259</xdr:rowOff>
    </xdr:from>
    <xdr:ext cx="534377" cy="259045"/>
    <xdr:sp macro="" textlink="">
      <xdr:nvSpPr>
        <xdr:cNvPr id="856" name="繰出金最大値テキスト"/>
        <xdr:cNvSpPr txBox="1"/>
      </xdr:nvSpPr>
      <xdr:spPr>
        <a:xfrm>
          <a:off x="22212300" y="1213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13132</xdr:rowOff>
    </xdr:from>
    <xdr:to>
      <xdr:col>116</xdr:col>
      <xdr:colOff>152400</xdr:colOff>
      <xdr:row>72</xdr:row>
      <xdr:rowOff>13132</xdr:rowOff>
    </xdr:to>
    <xdr:cxnSp macro="">
      <xdr:nvCxnSpPr>
        <xdr:cNvPr id="857" name="直線コネクタ 856"/>
        <xdr:cNvCxnSpPr/>
      </xdr:nvCxnSpPr>
      <xdr:spPr>
        <a:xfrm>
          <a:off x="22072600" y="1235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164864</xdr:rowOff>
    </xdr:from>
    <xdr:to>
      <xdr:col>116</xdr:col>
      <xdr:colOff>63500</xdr:colOff>
      <xdr:row>76</xdr:row>
      <xdr:rowOff>33649</xdr:rowOff>
    </xdr:to>
    <xdr:cxnSp macro="">
      <xdr:nvCxnSpPr>
        <xdr:cNvPr id="858" name="直線コネクタ 857"/>
        <xdr:cNvCxnSpPr/>
      </xdr:nvCxnSpPr>
      <xdr:spPr>
        <a:xfrm flipV="1">
          <a:off x="21323300" y="13023614"/>
          <a:ext cx="838200" cy="4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142764</xdr:rowOff>
    </xdr:from>
    <xdr:ext cx="534377" cy="259045"/>
    <xdr:sp macro="" textlink="">
      <xdr:nvSpPr>
        <xdr:cNvPr id="859" name="繰出金平均値テキスト"/>
        <xdr:cNvSpPr txBox="1"/>
      </xdr:nvSpPr>
      <xdr:spPr>
        <a:xfrm>
          <a:off x="22212300" y="1317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164337</xdr:rowOff>
    </xdr:from>
    <xdr:to>
      <xdr:col>116</xdr:col>
      <xdr:colOff>114300</xdr:colOff>
      <xdr:row>77</xdr:row>
      <xdr:rowOff>94487</xdr:rowOff>
    </xdr:to>
    <xdr:sp macro="" textlink="">
      <xdr:nvSpPr>
        <xdr:cNvPr id="860" name="フローチャート: 判断 859"/>
        <xdr:cNvSpPr/>
      </xdr:nvSpPr>
      <xdr:spPr>
        <a:xfrm>
          <a:off x="22110700" y="131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33649</xdr:rowOff>
    </xdr:from>
    <xdr:to>
      <xdr:col>111</xdr:col>
      <xdr:colOff>177800</xdr:colOff>
      <xdr:row>76</xdr:row>
      <xdr:rowOff>60624</xdr:rowOff>
    </xdr:to>
    <xdr:cxnSp macro="">
      <xdr:nvCxnSpPr>
        <xdr:cNvPr id="861" name="直線コネクタ 860"/>
        <xdr:cNvCxnSpPr/>
      </xdr:nvCxnSpPr>
      <xdr:spPr>
        <a:xfrm flipV="1">
          <a:off x="20434300" y="1306384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19292</xdr:rowOff>
    </xdr:from>
    <xdr:to>
      <xdr:col>112</xdr:col>
      <xdr:colOff>38100</xdr:colOff>
      <xdr:row>77</xdr:row>
      <xdr:rowOff>120892</xdr:rowOff>
    </xdr:to>
    <xdr:sp macro="" textlink="">
      <xdr:nvSpPr>
        <xdr:cNvPr id="862" name="フローチャート: 判断 861"/>
        <xdr:cNvSpPr/>
      </xdr:nvSpPr>
      <xdr:spPr>
        <a:xfrm>
          <a:off x="21272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112019</xdr:rowOff>
    </xdr:from>
    <xdr:ext cx="534377" cy="259045"/>
    <xdr:sp macro="" textlink="">
      <xdr:nvSpPr>
        <xdr:cNvPr id="863" name="テキスト ボックス 862"/>
        <xdr:cNvSpPr txBox="1"/>
      </xdr:nvSpPr>
      <xdr:spPr>
        <a:xfrm>
          <a:off x="21056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60624</xdr:rowOff>
    </xdr:from>
    <xdr:to>
      <xdr:col>107</xdr:col>
      <xdr:colOff>50800</xdr:colOff>
      <xdr:row>76</xdr:row>
      <xdr:rowOff>80530</xdr:rowOff>
    </xdr:to>
    <xdr:cxnSp macro="">
      <xdr:nvCxnSpPr>
        <xdr:cNvPr id="864" name="直線コネクタ 863"/>
        <xdr:cNvCxnSpPr/>
      </xdr:nvCxnSpPr>
      <xdr:spPr>
        <a:xfrm flipV="1">
          <a:off x="19545300" y="13090824"/>
          <a:ext cx="889000" cy="1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28797</xdr:rowOff>
    </xdr:from>
    <xdr:to>
      <xdr:col>107</xdr:col>
      <xdr:colOff>101600</xdr:colOff>
      <xdr:row>77</xdr:row>
      <xdr:rowOff>130397</xdr:rowOff>
    </xdr:to>
    <xdr:sp macro="" textlink="">
      <xdr:nvSpPr>
        <xdr:cNvPr id="865" name="フローチャート: 判断 864"/>
        <xdr:cNvSpPr/>
      </xdr:nvSpPr>
      <xdr:spPr>
        <a:xfrm>
          <a:off x="20383500" y="132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121524</xdr:rowOff>
    </xdr:from>
    <xdr:ext cx="534377" cy="259045"/>
    <xdr:sp macro="" textlink="">
      <xdr:nvSpPr>
        <xdr:cNvPr id="866" name="テキスト ボックス 865"/>
        <xdr:cNvSpPr txBox="1"/>
      </xdr:nvSpPr>
      <xdr:spPr>
        <a:xfrm>
          <a:off x="20167111" y="13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71634</xdr:rowOff>
    </xdr:from>
    <xdr:to>
      <xdr:col>102</xdr:col>
      <xdr:colOff>114300</xdr:colOff>
      <xdr:row>76</xdr:row>
      <xdr:rowOff>80530</xdr:rowOff>
    </xdr:to>
    <xdr:cxnSp macro="">
      <xdr:nvCxnSpPr>
        <xdr:cNvPr id="867" name="直線コネクタ 866"/>
        <xdr:cNvCxnSpPr/>
      </xdr:nvCxnSpPr>
      <xdr:spPr>
        <a:xfrm>
          <a:off x="18656300" y="12073134"/>
          <a:ext cx="889000" cy="10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76098</xdr:rowOff>
    </xdr:from>
    <xdr:to>
      <xdr:col>102</xdr:col>
      <xdr:colOff>165100</xdr:colOff>
      <xdr:row>77</xdr:row>
      <xdr:rowOff>6248</xdr:rowOff>
    </xdr:to>
    <xdr:sp macro="" textlink="">
      <xdr:nvSpPr>
        <xdr:cNvPr id="868" name="フローチャート: 判断 867"/>
        <xdr:cNvSpPr/>
      </xdr:nvSpPr>
      <xdr:spPr>
        <a:xfrm>
          <a:off x="19494500" y="1310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168825</xdr:rowOff>
    </xdr:from>
    <xdr:ext cx="534377" cy="259045"/>
    <xdr:sp macro="" textlink="">
      <xdr:nvSpPr>
        <xdr:cNvPr id="869" name="テキスト ボックス 868"/>
        <xdr:cNvSpPr txBox="1"/>
      </xdr:nvSpPr>
      <xdr:spPr>
        <a:xfrm>
          <a:off x="19278111" y="131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135382</xdr:rowOff>
    </xdr:from>
    <xdr:to>
      <xdr:col>98</xdr:col>
      <xdr:colOff>38100</xdr:colOff>
      <xdr:row>76</xdr:row>
      <xdr:rowOff>65531</xdr:rowOff>
    </xdr:to>
    <xdr:sp macro="" textlink="">
      <xdr:nvSpPr>
        <xdr:cNvPr id="870" name="フローチャート: 判断 869"/>
        <xdr:cNvSpPr/>
      </xdr:nvSpPr>
      <xdr:spPr>
        <a:xfrm>
          <a:off x="186055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56659</xdr:rowOff>
    </xdr:from>
    <xdr:ext cx="534377" cy="259045"/>
    <xdr:sp macro="" textlink="">
      <xdr:nvSpPr>
        <xdr:cNvPr id="871" name="テキスト ボックス 870"/>
        <xdr:cNvSpPr txBox="1"/>
      </xdr:nvSpPr>
      <xdr:spPr>
        <a:xfrm>
          <a:off x="18389111" y="13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114065</xdr:rowOff>
    </xdr:from>
    <xdr:to>
      <xdr:col>116</xdr:col>
      <xdr:colOff>114300</xdr:colOff>
      <xdr:row>76</xdr:row>
      <xdr:rowOff>44214</xdr:rowOff>
    </xdr:to>
    <xdr:sp macro="" textlink="">
      <xdr:nvSpPr>
        <xdr:cNvPr id="877" name="楕円 876"/>
        <xdr:cNvSpPr/>
      </xdr:nvSpPr>
      <xdr:spPr>
        <a:xfrm>
          <a:off x="22110700" y="12972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136942</xdr:rowOff>
    </xdr:from>
    <xdr:ext cx="534377" cy="259045"/>
    <xdr:sp macro="" textlink="">
      <xdr:nvSpPr>
        <xdr:cNvPr id="878" name="繰出金該当値テキスト"/>
        <xdr:cNvSpPr txBox="1"/>
      </xdr:nvSpPr>
      <xdr:spPr>
        <a:xfrm>
          <a:off x="22212300" y="128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154299</xdr:rowOff>
    </xdr:from>
    <xdr:to>
      <xdr:col>112</xdr:col>
      <xdr:colOff>38100</xdr:colOff>
      <xdr:row>76</xdr:row>
      <xdr:rowOff>84449</xdr:rowOff>
    </xdr:to>
    <xdr:sp macro="" textlink="">
      <xdr:nvSpPr>
        <xdr:cNvPr id="879" name="楕円 878"/>
        <xdr:cNvSpPr/>
      </xdr:nvSpPr>
      <xdr:spPr>
        <a:xfrm>
          <a:off x="21272500" y="130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100975</xdr:rowOff>
    </xdr:from>
    <xdr:ext cx="534377" cy="259045"/>
    <xdr:sp macro="" textlink="">
      <xdr:nvSpPr>
        <xdr:cNvPr id="880" name="テキスト ボックス 879"/>
        <xdr:cNvSpPr txBox="1"/>
      </xdr:nvSpPr>
      <xdr:spPr>
        <a:xfrm>
          <a:off x="21056111" y="127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9824</xdr:rowOff>
    </xdr:from>
    <xdr:to>
      <xdr:col>107</xdr:col>
      <xdr:colOff>101600</xdr:colOff>
      <xdr:row>76</xdr:row>
      <xdr:rowOff>111424</xdr:rowOff>
    </xdr:to>
    <xdr:sp macro="" textlink="">
      <xdr:nvSpPr>
        <xdr:cNvPr id="881" name="楕円 880"/>
        <xdr:cNvSpPr/>
      </xdr:nvSpPr>
      <xdr:spPr>
        <a:xfrm>
          <a:off x="20383500" y="130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127950</xdr:rowOff>
    </xdr:from>
    <xdr:ext cx="534377" cy="259045"/>
    <xdr:sp macro="" textlink="">
      <xdr:nvSpPr>
        <xdr:cNvPr id="882" name="テキスト ボックス 881"/>
        <xdr:cNvSpPr txBox="1"/>
      </xdr:nvSpPr>
      <xdr:spPr>
        <a:xfrm>
          <a:off x="20167111" y="128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29730</xdr:rowOff>
    </xdr:from>
    <xdr:to>
      <xdr:col>102</xdr:col>
      <xdr:colOff>165100</xdr:colOff>
      <xdr:row>76</xdr:row>
      <xdr:rowOff>131330</xdr:rowOff>
    </xdr:to>
    <xdr:sp macro="" textlink="">
      <xdr:nvSpPr>
        <xdr:cNvPr id="883" name="楕円 882"/>
        <xdr:cNvSpPr/>
      </xdr:nvSpPr>
      <xdr:spPr>
        <a:xfrm>
          <a:off x="19494500" y="13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147858</xdr:rowOff>
    </xdr:from>
    <xdr:ext cx="534377" cy="259045"/>
    <xdr:sp macro="" textlink="">
      <xdr:nvSpPr>
        <xdr:cNvPr id="884" name="テキスト ボックス 883"/>
        <xdr:cNvSpPr txBox="1"/>
      </xdr:nvSpPr>
      <xdr:spPr>
        <a:xfrm>
          <a:off x="19278111" y="1283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20834</xdr:rowOff>
    </xdr:from>
    <xdr:to>
      <xdr:col>98</xdr:col>
      <xdr:colOff>38100</xdr:colOff>
      <xdr:row>70</xdr:row>
      <xdr:rowOff>122434</xdr:rowOff>
    </xdr:to>
    <xdr:sp macro="" textlink="">
      <xdr:nvSpPr>
        <xdr:cNvPr id="885" name="楕円 884"/>
        <xdr:cNvSpPr/>
      </xdr:nvSpPr>
      <xdr:spPr>
        <a:xfrm>
          <a:off x="18605500" y="120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138961</xdr:rowOff>
    </xdr:from>
    <xdr:ext cx="534377" cy="259045"/>
    <xdr:sp macro="" textlink="">
      <xdr:nvSpPr>
        <xdr:cNvPr id="886" name="テキスト ボックス 885"/>
        <xdr:cNvSpPr txBox="1"/>
      </xdr:nvSpPr>
      <xdr:spPr>
        <a:xfrm>
          <a:off x="18389111" y="1179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726,670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円となっている。主な構成要因である人件費は住民一人当たり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117,448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依然として高い水準にある。これは、当市の面積が広大なため、本庁の他に支所や保育園等に職員を配置していることや消防業務を市単独で実施していることが主な要因である。また、業務委託の増により上昇傾向にある物件費、保有する公共施設が多いことや施設の老朽化に伴う維持補修費については今後も増加することが見込まれるため、行財政改革を推進し、公共施設等の維持及び更新に係る経費の縮減と平準化に努め、財政健全化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なお、物件費、補助費等及び災害復旧事業費が急上昇し、類似団体平均を大きく上回っているが、これは、令和４年８月に発生した大雨災害の影響によるものである。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また、投資及び出資金については、住民一人当た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24,008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20,476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高い状況となっている。主な要因は下水道事業への出資金であり、財政負担の平準化のため資本費平準化債を活用するとともに、下水道事業については経費を節減し、独立採算の原則に立ち返った下水道使用料の安定確保や下水道接続率の向上を図ることで自主財源の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30429</xdr:rowOff>
    </xdr:from>
    <xdr:to>
      <xdr:col>24</xdr:col>
      <xdr:colOff>63500</xdr:colOff>
      <xdr:row>36</xdr:row>
      <xdr:rowOff>53289</xdr:rowOff>
    </xdr:to>
    <xdr:cxnSp macro="">
      <xdr:nvCxnSpPr>
        <xdr:cNvPr id="59" name="直線コネクタ 58"/>
        <xdr:cNvCxnSpPr/>
      </xdr:nvCxnSpPr>
      <xdr:spPr>
        <a:xfrm flipV="1">
          <a:off x="3797300" y="620262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28601</xdr:rowOff>
    </xdr:from>
    <xdr:to>
      <xdr:col>19</xdr:col>
      <xdr:colOff>177800</xdr:colOff>
      <xdr:row>36</xdr:row>
      <xdr:rowOff>53289</xdr:rowOff>
    </xdr:to>
    <xdr:cxnSp macro="">
      <xdr:nvCxnSpPr>
        <xdr:cNvPr id="62" name="直線コネクタ 61"/>
        <xdr:cNvCxnSpPr/>
      </xdr:nvCxnSpPr>
      <xdr:spPr>
        <a:xfrm>
          <a:off x="2908300" y="6200801"/>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28601</xdr:rowOff>
    </xdr:from>
    <xdr:to>
      <xdr:col>15</xdr:col>
      <xdr:colOff>50800</xdr:colOff>
      <xdr:row>36</xdr:row>
      <xdr:rowOff>72949</xdr:rowOff>
    </xdr:to>
    <xdr:cxnSp macro="">
      <xdr:nvCxnSpPr>
        <xdr:cNvPr id="65" name="直線コネクタ 64"/>
        <xdr:cNvCxnSpPr/>
      </xdr:nvCxnSpPr>
      <xdr:spPr>
        <a:xfrm flipV="1">
          <a:off x="2019300" y="6200801"/>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75235</xdr:rowOff>
    </xdr:from>
    <xdr:to>
      <xdr:col>10</xdr:col>
      <xdr:colOff>114300</xdr:colOff>
      <xdr:row>36</xdr:row>
      <xdr:rowOff>72949</xdr:rowOff>
    </xdr:to>
    <xdr:cxnSp macro="">
      <xdr:nvCxnSpPr>
        <xdr:cNvPr id="68" name="直線コネクタ 67"/>
        <xdr:cNvCxnSpPr/>
      </xdr:nvCxnSpPr>
      <xdr:spPr>
        <a:xfrm>
          <a:off x="1130300" y="6075985"/>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151079</xdr:rowOff>
    </xdr:from>
    <xdr:to>
      <xdr:col>24</xdr:col>
      <xdr:colOff>114300</xdr:colOff>
      <xdr:row>36</xdr:row>
      <xdr:rowOff>81229</xdr:rowOff>
    </xdr:to>
    <xdr:sp macro="" textlink="">
      <xdr:nvSpPr>
        <xdr:cNvPr id="78" name="楕円 77"/>
        <xdr:cNvSpPr/>
      </xdr:nvSpPr>
      <xdr:spPr>
        <a:xfrm>
          <a:off x="45847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129506</xdr:rowOff>
    </xdr:from>
    <xdr:ext cx="469744" cy="259045"/>
    <xdr:sp macro="" textlink="">
      <xdr:nvSpPr>
        <xdr:cNvPr id="79" name="議会費該当値テキスト"/>
        <xdr:cNvSpPr txBox="1"/>
      </xdr:nvSpPr>
      <xdr:spPr>
        <a:xfrm>
          <a:off x="4686300"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2489</xdr:rowOff>
    </xdr:from>
    <xdr:to>
      <xdr:col>20</xdr:col>
      <xdr:colOff>38100</xdr:colOff>
      <xdr:row>36</xdr:row>
      <xdr:rowOff>104089</xdr:rowOff>
    </xdr:to>
    <xdr:sp macro="" textlink="">
      <xdr:nvSpPr>
        <xdr:cNvPr id="80" name="楕円 79"/>
        <xdr:cNvSpPr/>
      </xdr:nvSpPr>
      <xdr:spPr>
        <a:xfrm>
          <a:off x="37465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95216</xdr:rowOff>
    </xdr:from>
    <xdr:ext cx="469744" cy="259045"/>
    <xdr:sp macro="" textlink="">
      <xdr:nvSpPr>
        <xdr:cNvPr id="81" name="テキスト ボックス 80"/>
        <xdr:cNvSpPr txBox="1"/>
      </xdr:nvSpPr>
      <xdr:spPr>
        <a:xfrm>
          <a:off x="3562428" y="626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149251</xdr:rowOff>
    </xdr:from>
    <xdr:to>
      <xdr:col>15</xdr:col>
      <xdr:colOff>101600</xdr:colOff>
      <xdr:row>36</xdr:row>
      <xdr:rowOff>79401</xdr:rowOff>
    </xdr:to>
    <xdr:sp macro="" textlink="">
      <xdr:nvSpPr>
        <xdr:cNvPr id="82" name="楕円 81"/>
        <xdr:cNvSpPr/>
      </xdr:nvSpPr>
      <xdr:spPr>
        <a:xfrm>
          <a:off x="2857500" y="61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70528</xdr:rowOff>
    </xdr:from>
    <xdr:ext cx="469744" cy="259045"/>
    <xdr:sp macro="" textlink="">
      <xdr:nvSpPr>
        <xdr:cNvPr id="83" name="テキスト ボックス 82"/>
        <xdr:cNvSpPr txBox="1"/>
      </xdr:nvSpPr>
      <xdr:spPr>
        <a:xfrm>
          <a:off x="2673428" y="62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22149</xdr:rowOff>
    </xdr:from>
    <xdr:to>
      <xdr:col>10</xdr:col>
      <xdr:colOff>165100</xdr:colOff>
      <xdr:row>36</xdr:row>
      <xdr:rowOff>123749</xdr:rowOff>
    </xdr:to>
    <xdr:sp macro="" textlink="">
      <xdr:nvSpPr>
        <xdr:cNvPr id="84" name="楕円 83"/>
        <xdr:cNvSpPr/>
      </xdr:nvSpPr>
      <xdr:spPr>
        <a:xfrm>
          <a:off x="1968500" y="61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114876</xdr:rowOff>
    </xdr:from>
    <xdr:ext cx="469744" cy="259045"/>
    <xdr:sp macro="" textlink="">
      <xdr:nvSpPr>
        <xdr:cNvPr id="85" name="テキスト ボックス 84"/>
        <xdr:cNvSpPr txBox="1"/>
      </xdr:nvSpPr>
      <xdr:spPr>
        <a:xfrm>
          <a:off x="1784428" y="628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24435</xdr:rowOff>
    </xdr:from>
    <xdr:to>
      <xdr:col>6</xdr:col>
      <xdr:colOff>38100</xdr:colOff>
      <xdr:row>35</xdr:row>
      <xdr:rowOff>126035</xdr:rowOff>
    </xdr:to>
    <xdr:sp macro="" textlink="">
      <xdr:nvSpPr>
        <xdr:cNvPr id="86" name="楕円 85"/>
        <xdr:cNvSpPr/>
      </xdr:nvSpPr>
      <xdr:spPr>
        <a:xfrm>
          <a:off x="1079500" y="60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117162</xdr:rowOff>
    </xdr:from>
    <xdr:ext cx="469744" cy="259045"/>
    <xdr:sp macro="" textlink="">
      <xdr:nvSpPr>
        <xdr:cNvPr id="87" name="テキスト ボックス 86"/>
        <xdr:cNvSpPr txBox="1"/>
      </xdr:nvSpPr>
      <xdr:spPr>
        <a:xfrm>
          <a:off x="895428" y="61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6934</xdr:rowOff>
    </xdr:from>
    <xdr:to>
      <xdr:col>24</xdr:col>
      <xdr:colOff>63500</xdr:colOff>
      <xdr:row>57</xdr:row>
      <xdr:rowOff>9869</xdr:rowOff>
    </xdr:to>
    <xdr:cxnSp macro="">
      <xdr:nvCxnSpPr>
        <xdr:cNvPr id="114" name="直線コネクタ 113"/>
        <xdr:cNvCxnSpPr/>
      </xdr:nvCxnSpPr>
      <xdr:spPr>
        <a:xfrm>
          <a:off x="3797300" y="9779584"/>
          <a:ext cx="8382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144693</xdr:rowOff>
    </xdr:from>
    <xdr:to>
      <xdr:col>19</xdr:col>
      <xdr:colOff>177800</xdr:colOff>
      <xdr:row>57</xdr:row>
      <xdr:rowOff>6934</xdr:rowOff>
    </xdr:to>
    <xdr:cxnSp macro="">
      <xdr:nvCxnSpPr>
        <xdr:cNvPr id="117" name="直線コネクタ 116"/>
        <xdr:cNvCxnSpPr/>
      </xdr:nvCxnSpPr>
      <xdr:spPr>
        <a:xfrm>
          <a:off x="2908300" y="9745893"/>
          <a:ext cx="889000" cy="3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28394</xdr:rowOff>
    </xdr:from>
    <xdr:to>
      <xdr:col>15</xdr:col>
      <xdr:colOff>50800</xdr:colOff>
      <xdr:row>56</xdr:row>
      <xdr:rowOff>144693</xdr:rowOff>
    </xdr:to>
    <xdr:cxnSp macro="">
      <xdr:nvCxnSpPr>
        <xdr:cNvPr id="120" name="直線コネクタ 119"/>
        <xdr:cNvCxnSpPr/>
      </xdr:nvCxnSpPr>
      <xdr:spPr>
        <a:xfrm>
          <a:off x="2019300" y="9286694"/>
          <a:ext cx="889000" cy="45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28394</xdr:rowOff>
    </xdr:from>
    <xdr:to>
      <xdr:col>10</xdr:col>
      <xdr:colOff>114300</xdr:colOff>
      <xdr:row>56</xdr:row>
      <xdr:rowOff>159236</xdr:rowOff>
    </xdr:to>
    <xdr:cxnSp macro="">
      <xdr:nvCxnSpPr>
        <xdr:cNvPr id="123" name="直線コネクタ 122"/>
        <xdr:cNvCxnSpPr/>
      </xdr:nvCxnSpPr>
      <xdr:spPr>
        <a:xfrm flipV="1">
          <a:off x="1130300" y="9286694"/>
          <a:ext cx="889000" cy="47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5" name="テキスト ボックス 124"/>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7" name="テキスト ボックス 126"/>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130519</xdr:rowOff>
    </xdr:from>
    <xdr:to>
      <xdr:col>24</xdr:col>
      <xdr:colOff>114300</xdr:colOff>
      <xdr:row>57</xdr:row>
      <xdr:rowOff>60669</xdr:rowOff>
    </xdr:to>
    <xdr:sp macro="" textlink="">
      <xdr:nvSpPr>
        <xdr:cNvPr id="133" name="楕円 132"/>
        <xdr:cNvSpPr/>
      </xdr:nvSpPr>
      <xdr:spPr>
        <a:xfrm>
          <a:off x="4584700" y="97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108946</xdr:rowOff>
    </xdr:from>
    <xdr:ext cx="534377" cy="259045"/>
    <xdr:sp macro="" textlink="">
      <xdr:nvSpPr>
        <xdr:cNvPr id="134" name="総務費該当値テキスト"/>
        <xdr:cNvSpPr txBox="1"/>
      </xdr:nvSpPr>
      <xdr:spPr>
        <a:xfrm>
          <a:off x="4686300" y="971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127584</xdr:rowOff>
    </xdr:from>
    <xdr:to>
      <xdr:col>20</xdr:col>
      <xdr:colOff>38100</xdr:colOff>
      <xdr:row>57</xdr:row>
      <xdr:rowOff>57734</xdr:rowOff>
    </xdr:to>
    <xdr:sp macro="" textlink="">
      <xdr:nvSpPr>
        <xdr:cNvPr id="135" name="楕円 134"/>
        <xdr:cNvSpPr/>
      </xdr:nvSpPr>
      <xdr:spPr>
        <a:xfrm>
          <a:off x="3746500" y="972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48861</xdr:rowOff>
    </xdr:from>
    <xdr:ext cx="534377" cy="259045"/>
    <xdr:sp macro="" textlink="">
      <xdr:nvSpPr>
        <xdr:cNvPr id="136" name="テキスト ボックス 135"/>
        <xdr:cNvSpPr txBox="1"/>
      </xdr:nvSpPr>
      <xdr:spPr>
        <a:xfrm>
          <a:off x="3530111" y="982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93893</xdr:rowOff>
    </xdr:from>
    <xdr:to>
      <xdr:col>15</xdr:col>
      <xdr:colOff>101600</xdr:colOff>
      <xdr:row>57</xdr:row>
      <xdr:rowOff>24043</xdr:rowOff>
    </xdr:to>
    <xdr:sp macro="" textlink="">
      <xdr:nvSpPr>
        <xdr:cNvPr id="137" name="楕円 136"/>
        <xdr:cNvSpPr/>
      </xdr:nvSpPr>
      <xdr:spPr>
        <a:xfrm>
          <a:off x="2857500" y="969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40570</xdr:rowOff>
    </xdr:from>
    <xdr:ext cx="534377" cy="259045"/>
    <xdr:sp macro="" textlink="">
      <xdr:nvSpPr>
        <xdr:cNvPr id="138" name="テキスト ボックス 137"/>
        <xdr:cNvSpPr txBox="1"/>
      </xdr:nvSpPr>
      <xdr:spPr>
        <a:xfrm>
          <a:off x="2641111" y="94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149044</xdr:rowOff>
    </xdr:from>
    <xdr:to>
      <xdr:col>10</xdr:col>
      <xdr:colOff>165100</xdr:colOff>
      <xdr:row>54</xdr:row>
      <xdr:rowOff>79194</xdr:rowOff>
    </xdr:to>
    <xdr:sp macro="" textlink="">
      <xdr:nvSpPr>
        <xdr:cNvPr id="139" name="楕円 138"/>
        <xdr:cNvSpPr/>
      </xdr:nvSpPr>
      <xdr:spPr>
        <a:xfrm>
          <a:off x="1968500" y="92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70321</xdr:rowOff>
    </xdr:from>
    <xdr:ext cx="599010" cy="259045"/>
    <xdr:sp macro="" textlink="">
      <xdr:nvSpPr>
        <xdr:cNvPr id="140" name="テキスト ボックス 139"/>
        <xdr:cNvSpPr txBox="1"/>
      </xdr:nvSpPr>
      <xdr:spPr>
        <a:xfrm>
          <a:off x="1719795" y="932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108436</xdr:rowOff>
    </xdr:from>
    <xdr:to>
      <xdr:col>6</xdr:col>
      <xdr:colOff>38100</xdr:colOff>
      <xdr:row>57</xdr:row>
      <xdr:rowOff>38586</xdr:rowOff>
    </xdr:to>
    <xdr:sp macro="" textlink="">
      <xdr:nvSpPr>
        <xdr:cNvPr id="141" name="楕円 140"/>
        <xdr:cNvSpPr/>
      </xdr:nvSpPr>
      <xdr:spPr>
        <a:xfrm>
          <a:off x="1079500" y="97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55113</xdr:rowOff>
    </xdr:from>
    <xdr:ext cx="534377" cy="259045"/>
    <xdr:sp macro="" textlink="">
      <xdr:nvSpPr>
        <xdr:cNvPr id="142" name="テキスト ボックス 141"/>
        <xdr:cNvSpPr txBox="1"/>
      </xdr:nvSpPr>
      <xdr:spPr>
        <a:xfrm>
          <a:off x="863111" y="948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73134</xdr:rowOff>
    </xdr:from>
    <xdr:to>
      <xdr:col>24</xdr:col>
      <xdr:colOff>63500</xdr:colOff>
      <xdr:row>74</xdr:row>
      <xdr:rowOff>100185</xdr:rowOff>
    </xdr:to>
    <xdr:cxnSp macro="">
      <xdr:nvCxnSpPr>
        <xdr:cNvPr id="174" name="直線コネクタ 173"/>
        <xdr:cNvCxnSpPr/>
      </xdr:nvCxnSpPr>
      <xdr:spPr>
        <a:xfrm>
          <a:off x="3797300" y="12760434"/>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73134</xdr:rowOff>
    </xdr:from>
    <xdr:to>
      <xdr:col>19</xdr:col>
      <xdr:colOff>177800</xdr:colOff>
      <xdr:row>75</xdr:row>
      <xdr:rowOff>56348</xdr:rowOff>
    </xdr:to>
    <xdr:cxnSp macro="">
      <xdr:nvCxnSpPr>
        <xdr:cNvPr id="177" name="直線コネクタ 176"/>
        <xdr:cNvCxnSpPr/>
      </xdr:nvCxnSpPr>
      <xdr:spPr>
        <a:xfrm flipV="1">
          <a:off x="2908300" y="12760434"/>
          <a:ext cx="889000" cy="15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56348</xdr:rowOff>
    </xdr:from>
    <xdr:to>
      <xdr:col>15</xdr:col>
      <xdr:colOff>50800</xdr:colOff>
      <xdr:row>76</xdr:row>
      <xdr:rowOff>151512</xdr:rowOff>
    </xdr:to>
    <xdr:cxnSp macro="">
      <xdr:nvCxnSpPr>
        <xdr:cNvPr id="180" name="直線コネクタ 179"/>
        <xdr:cNvCxnSpPr/>
      </xdr:nvCxnSpPr>
      <xdr:spPr>
        <a:xfrm flipV="1">
          <a:off x="2019300" y="12915098"/>
          <a:ext cx="889000" cy="26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151512</xdr:rowOff>
    </xdr:from>
    <xdr:to>
      <xdr:col>10</xdr:col>
      <xdr:colOff>114300</xdr:colOff>
      <xdr:row>77</xdr:row>
      <xdr:rowOff>70881</xdr:rowOff>
    </xdr:to>
    <xdr:cxnSp macro="">
      <xdr:nvCxnSpPr>
        <xdr:cNvPr id="183" name="直線コネクタ 182"/>
        <xdr:cNvCxnSpPr/>
      </xdr:nvCxnSpPr>
      <xdr:spPr>
        <a:xfrm flipV="1">
          <a:off x="1130300" y="13181712"/>
          <a:ext cx="889000" cy="9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75408</xdr:rowOff>
    </xdr:from>
    <xdr:ext cx="599010" cy="259045"/>
    <xdr:sp macro="" textlink="">
      <xdr:nvSpPr>
        <xdr:cNvPr id="185" name="テキスト ボックス 184"/>
        <xdr:cNvSpPr txBox="1"/>
      </xdr:nvSpPr>
      <xdr:spPr>
        <a:xfrm>
          <a:off x="1719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133516</xdr:rowOff>
    </xdr:from>
    <xdr:ext cx="599010" cy="259045"/>
    <xdr:sp macro="" textlink="">
      <xdr:nvSpPr>
        <xdr:cNvPr id="187" name="テキスト ボックス 186"/>
        <xdr:cNvSpPr txBox="1"/>
      </xdr:nvSpPr>
      <xdr:spPr>
        <a:xfrm>
          <a:off x="830795" y="1282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49385</xdr:rowOff>
    </xdr:from>
    <xdr:to>
      <xdr:col>24</xdr:col>
      <xdr:colOff>114300</xdr:colOff>
      <xdr:row>74</xdr:row>
      <xdr:rowOff>150985</xdr:rowOff>
    </xdr:to>
    <xdr:sp macro="" textlink="">
      <xdr:nvSpPr>
        <xdr:cNvPr id="193" name="楕円 192"/>
        <xdr:cNvSpPr/>
      </xdr:nvSpPr>
      <xdr:spPr>
        <a:xfrm>
          <a:off x="4584700" y="1273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72262</xdr:rowOff>
    </xdr:from>
    <xdr:ext cx="599010" cy="259045"/>
    <xdr:sp macro="" textlink="">
      <xdr:nvSpPr>
        <xdr:cNvPr id="194" name="民生費該当値テキスト"/>
        <xdr:cNvSpPr txBox="1"/>
      </xdr:nvSpPr>
      <xdr:spPr>
        <a:xfrm>
          <a:off x="4686300" y="1258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22334</xdr:rowOff>
    </xdr:from>
    <xdr:to>
      <xdr:col>20</xdr:col>
      <xdr:colOff>38100</xdr:colOff>
      <xdr:row>74</xdr:row>
      <xdr:rowOff>123934</xdr:rowOff>
    </xdr:to>
    <xdr:sp macro="" textlink="">
      <xdr:nvSpPr>
        <xdr:cNvPr id="195" name="楕円 194"/>
        <xdr:cNvSpPr/>
      </xdr:nvSpPr>
      <xdr:spPr>
        <a:xfrm>
          <a:off x="3746500" y="1270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140461</xdr:rowOff>
    </xdr:from>
    <xdr:ext cx="599010" cy="259045"/>
    <xdr:sp macro="" textlink="">
      <xdr:nvSpPr>
        <xdr:cNvPr id="196" name="テキスト ボックス 195"/>
        <xdr:cNvSpPr txBox="1"/>
      </xdr:nvSpPr>
      <xdr:spPr>
        <a:xfrm>
          <a:off x="3497795" y="1248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5548</xdr:rowOff>
    </xdr:from>
    <xdr:to>
      <xdr:col>15</xdr:col>
      <xdr:colOff>101600</xdr:colOff>
      <xdr:row>75</xdr:row>
      <xdr:rowOff>107148</xdr:rowOff>
    </xdr:to>
    <xdr:sp macro="" textlink="">
      <xdr:nvSpPr>
        <xdr:cNvPr id="197" name="楕円 196"/>
        <xdr:cNvSpPr/>
      </xdr:nvSpPr>
      <xdr:spPr>
        <a:xfrm>
          <a:off x="2857500" y="128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123675</xdr:rowOff>
    </xdr:from>
    <xdr:ext cx="599010" cy="259045"/>
    <xdr:sp macro="" textlink="">
      <xdr:nvSpPr>
        <xdr:cNvPr id="198" name="テキスト ボックス 197"/>
        <xdr:cNvSpPr txBox="1"/>
      </xdr:nvSpPr>
      <xdr:spPr>
        <a:xfrm>
          <a:off x="2608795" y="1263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100712</xdr:rowOff>
    </xdr:from>
    <xdr:to>
      <xdr:col>10</xdr:col>
      <xdr:colOff>165100</xdr:colOff>
      <xdr:row>77</xdr:row>
      <xdr:rowOff>30862</xdr:rowOff>
    </xdr:to>
    <xdr:sp macro="" textlink="">
      <xdr:nvSpPr>
        <xdr:cNvPr id="199" name="楕円 198"/>
        <xdr:cNvSpPr/>
      </xdr:nvSpPr>
      <xdr:spPr>
        <a:xfrm>
          <a:off x="1968500" y="131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21989</xdr:rowOff>
    </xdr:from>
    <xdr:ext cx="599010" cy="259045"/>
    <xdr:sp macro="" textlink="">
      <xdr:nvSpPr>
        <xdr:cNvPr id="200" name="テキスト ボックス 199"/>
        <xdr:cNvSpPr txBox="1"/>
      </xdr:nvSpPr>
      <xdr:spPr>
        <a:xfrm>
          <a:off x="1719795" y="1322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20081</xdr:rowOff>
    </xdr:from>
    <xdr:to>
      <xdr:col>6</xdr:col>
      <xdr:colOff>38100</xdr:colOff>
      <xdr:row>77</xdr:row>
      <xdr:rowOff>121681</xdr:rowOff>
    </xdr:to>
    <xdr:sp macro="" textlink="">
      <xdr:nvSpPr>
        <xdr:cNvPr id="201" name="楕円 200"/>
        <xdr:cNvSpPr/>
      </xdr:nvSpPr>
      <xdr:spPr>
        <a:xfrm>
          <a:off x="1079500" y="132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112808</xdr:rowOff>
    </xdr:from>
    <xdr:ext cx="599010" cy="259045"/>
    <xdr:sp macro="" textlink="">
      <xdr:nvSpPr>
        <xdr:cNvPr id="202" name="テキスト ボックス 201"/>
        <xdr:cNvSpPr txBox="1"/>
      </xdr:nvSpPr>
      <xdr:spPr>
        <a:xfrm>
          <a:off x="830795" y="1331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97504</xdr:rowOff>
    </xdr:from>
    <xdr:to>
      <xdr:col>24</xdr:col>
      <xdr:colOff>63500</xdr:colOff>
      <xdr:row>95</xdr:row>
      <xdr:rowOff>136747</xdr:rowOff>
    </xdr:to>
    <xdr:cxnSp macro="">
      <xdr:nvCxnSpPr>
        <xdr:cNvPr id="232" name="直線コネクタ 231"/>
        <xdr:cNvCxnSpPr/>
      </xdr:nvCxnSpPr>
      <xdr:spPr>
        <a:xfrm>
          <a:off x="3797300" y="16213804"/>
          <a:ext cx="8382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97504</xdr:rowOff>
    </xdr:from>
    <xdr:to>
      <xdr:col>19</xdr:col>
      <xdr:colOff>177800</xdr:colOff>
      <xdr:row>95</xdr:row>
      <xdr:rowOff>159226</xdr:rowOff>
    </xdr:to>
    <xdr:cxnSp macro="">
      <xdr:nvCxnSpPr>
        <xdr:cNvPr id="235" name="直線コネクタ 234"/>
        <xdr:cNvCxnSpPr/>
      </xdr:nvCxnSpPr>
      <xdr:spPr>
        <a:xfrm flipV="1">
          <a:off x="2908300" y="1621380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34316</xdr:rowOff>
    </xdr:from>
    <xdr:to>
      <xdr:col>15</xdr:col>
      <xdr:colOff>50800</xdr:colOff>
      <xdr:row>95</xdr:row>
      <xdr:rowOff>159226</xdr:rowOff>
    </xdr:to>
    <xdr:cxnSp macro="">
      <xdr:nvCxnSpPr>
        <xdr:cNvPr id="238" name="直線コネクタ 237"/>
        <xdr:cNvCxnSpPr/>
      </xdr:nvCxnSpPr>
      <xdr:spPr>
        <a:xfrm>
          <a:off x="2019300" y="16322066"/>
          <a:ext cx="889000" cy="12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161437</xdr:rowOff>
    </xdr:from>
    <xdr:to>
      <xdr:col>10</xdr:col>
      <xdr:colOff>114300</xdr:colOff>
      <xdr:row>95</xdr:row>
      <xdr:rowOff>34316</xdr:rowOff>
    </xdr:to>
    <xdr:cxnSp macro="">
      <xdr:nvCxnSpPr>
        <xdr:cNvPr id="241" name="直線コネクタ 240"/>
        <xdr:cNvCxnSpPr/>
      </xdr:nvCxnSpPr>
      <xdr:spPr>
        <a:xfrm>
          <a:off x="1130300" y="16277737"/>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3" name="テキスト ボックス 242"/>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5" name="テキスト ボックス 244"/>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85947</xdr:rowOff>
    </xdr:from>
    <xdr:to>
      <xdr:col>24</xdr:col>
      <xdr:colOff>114300</xdr:colOff>
      <xdr:row>96</xdr:row>
      <xdr:rowOff>16097</xdr:rowOff>
    </xdr:to>
    <xdr:sp macro="" textlink="">
      <xdr:nvSpPr>
        <xdr:cNvPr id="251" name="楕円 250"/>
        <xdr:cNvSpPr/>
      </xdr:nvSpPr>
      <xdr:spPr>
        <a:xfrm>
          <a:off x="4584700" y="163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108824</xdr:rowOff>
    </xdr:from>
    <xdr:ext cx="534377" cy="259045"/>
    <xdr:sp macro="" textlink="">
      <xdr:nvSpPr>
        <xdr:cNvPr id="252" name="衛生費該当値テキスト"/>
        <xdr:cNvSpPr txBox="1"/>
      </xdr:nvSpPr>
      <xdr:spPr>
        <a:xfrm>
          <a:off x="4686300" y="1622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46704</xdr:rowOff>
    </xdr:from>
    <xdr:to>
      <xdr:col>20</xdr:col>
      <xdr:colOff>38100</xdr:colOff>
      <xdr:row>94</xdr:row>
      <xdr:rowOff>148304</xdr:rowOff>
    </xdr:to>
    <xdr:sp macro="" textlink="">
      <xdr:nvSpPr>
        <xdr:cNvPr id="253" name="楕円 252"/>
        <xdr:cNvSpPr/>
      </xdr:nvSpPr>
      <xdr:spPr>
        <a:xfrm>
          <a:off x="3746500" y="161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164831</xdr:rowOff>
    </xdr:from>
    <xdr:ext cx="534377" cy="259045"/>
    <xdr:sp macro="" textlink="">
      <xdr:nvSpPr>
        <xdr:cNvPr id="254" name="テキスト ボックス 253"/>
        <xdr:cNvSpPr txBox="1"/>
      </xdr:nvSpPr>
      <xdr:spPr>
        <a:xfrm>
          <a:off x="3530111" y="159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108426</xdr:rowOff>
    </xdr:from>
    <xdr:to>
      <xdr:col>15</xdr:col>
      <xdr:colOff>101600</xdr:colOff>
      <xdr:row>96</xdr:row>
      <xdr:rowOff>38576</xdr:rowOff>
    </xdr:to>
    <xdr:sp macro="" textlink="">
      <xdr:nvSpPr>
        <xdr:cNvPr id="255" name="楕円 254"/>
        <xdr:cNvSpPr/>
      </xdr:nvSpPr>
      <xdr:spPr>
        <a:xfrm>
          <a:off x="2857500" y="16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55103</xdr:rowOff>
    </xdr:from>
    <xdr:ext cx="534377" cy="259045"/>
    <xdr:sp macro="" textlink="">
      <xdr:nvSpPr>
        <xdr:cNvPr id="256" name="テキスト ボックス 255"/>
        <xdr:cNvSpPr txBox="1"/>
      </xdr:nvSpPr>
      <xdr:spPr>
        <a:xfrm>
          <a:off x="2641111" y="161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154966</xdr:rowOff>
    </xdr:from>
    <xdr:to>
      <xdr:col>10</xdr:col>
      <xdr:colOff>165100</xdr:colOff>
      <xdr:row>95</xdr:row>
      <xdr:rowOff>85116</xdr:rowOff>
    </xdr:to>
    <xdr:sp macro="" textlink="">
      <xdr:nvSpPr>
        <xdr:cNvPr id="257" name="楕円 256"/>
        <xdr:cNvSpPr/>
      </xdr:nvSpPr>
      <xdr:spPr>
        <a:xfrm>
          <a:off x="1968500" y="162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101643</xdr:rowOff>
    </xdr:from>
    <xdr:ext cx="534377" cy="259045"/>
    <xdr:sp macro="" textlink="">
      <xdr:nvSpPr>
        <xdr:cNvPr id="258" name="テキスト ボックス 257"/>
        <xdr:cNvSpPr txBox="1"/>
      </xdr:nvSpPr>
      <xdr:spPr>
        <a:xfrm>
          <a:off x="1752111" y="1604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110637</xdr:rowOff>
    </xdr:from>
    <xdr:to>
      <xdr:col>6</xdr:col>
      <xdr:colOff>38100</xdr:colOff>
      <xdr:row>95</xdr:row>
      <xdr:rowOff>40787</xdr:rowOff>
    </xdr:to>
    <xdr:sp macro="" textlink="">
      <xdr:nvSpPr>
        <xdr:cNvPr id="259" name="楕円 258"/>
        <xdr:cNvSpPr/>
      </xdr:nvSpPr>
      <xdr:spPr>
        <a:xfrm>
          <a:off x="1079500" y="162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57314</xdr:rowOff>
    </xdr:from>
    <xdr:ext cx="534377" cy="259045"/>
    <xdr:sp macro="" textlink="">
      <xdr:nvSpPr>
        <xdr:cNvPr id="260" name="テキスト ボックス 259"/>
        <xdr:cNvSpPr txBox="1"/>
      </xdr:nvSpPr>
      <xdr:spPr>
        <a:xfrm>
          <a:off x="863111" y="160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26315</xdr:rowOff>
    </xdr:from>
    <xdr:to>
      <xdr:col>55</xdr:col>
      <xdr:colOff>0</xdr:colOff>
      <xdr:row>38</xdr:row>
      <xdr:rowOff>26589</xdr:rowOff>
    </xdr:to>
    <xdr:cxnSp macro="">
      <xdr:nvCxnSpPr>
        <xdr:cNvPr id="287" name="直線コネクタ 286"/>
        <xdr:cNvCxnSpPr/>
      </xdr:nvCxnSpPr>
      <xdr:spPr>
        <a:xfrm>
          <a:off x="9639300" y="6541415"/>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26315</xdr:rowOff>
    </xdr:from>
    <xdr:to>
      <xdr:col>50</xdr:col>
      <xdr:colOff>114300</xdr:colOff>
      <xdr:row>38</xdr:row>
      <xdr:rowOff>27229</xdr:rowOff>
    </xdr:to>
    <xdr:cxnSp macro="">
      <xdr:nvCxnSpPr>
        <xdr:cNvPr id="290" name="直線コネクタ 289"/>
        <xdr:cNvCxnSpPr/>
      </xdr:nvCxnSpPr>
      <xdr:spPr>
        <a:xfrm flipV="1">
          <a:off x="8750300" y="654141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25491</xdr:rowOff>
    </xdr:from>
    <xdr:to>
      <xdr:col>45</xdr:col>
      <xdr:colOff>177800</xdr:colOff>
      <xdr:row>38</xdr:row>
      <xdr:rowOff>27229</xdr:rowOff>
    </xdr:to>
    <xdr:cxnSp macro="">
      <xdr:nvCxnSpPr>
        <xdr:cNvPr id="293" name="直線コネクタ 292"/>
        <xdr:cNvCxnSpPr/>
      </xdr:nvCxnSpPr>
      <xdr:spPr>
        <a:xfrm>
          <a:off x="7861300" y="6540591"/>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14793</xdr:rowOff>
    </xdr:from>
    <xdr:to>
      <xdr:col>41</xdr:col>
      <xdr:colOff>50800</xdr:colOff>
      <xdr:row>38</xdr:row>
      <xdr:rowOff>25491</xdr:rowOff>
    </xdr:to>
    <xdr:cxnSp macro="">
      <xdr:nvCxnSpPr>
        <xdr:cNvPr id="296" name="直線コネクタ 295"/>
        <xdr:cNvCxnSpPr/>
      </xdr:nvCxnSpPr>
      <xdr:spPr>
        <a:xfrm>
          <a:off x="6972300" y="6529893"/>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97959</xdr:rowOff>
    </xdr:from>
    <xdr:ext cx="378565" cy="259045"/>
    <xdr:sp macro="" textlink="">
      <xdr:nvSpPr>
        <xdr:cNvPr id="298" name="テキスト ボックス 297"/>
        <xdr:cNvSpPr txBox="1"/>
      </xdr:nvSpPr>
      <xdr:spPr>
        <a:xfrm>
          <a:off x="7672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116796</xdr:rowOff>
    </xdr:from>
    <xdr:ext cx="378565" cy="259045"/>
    <xdr:sp macro="" textlink="">
      <xdr:nvSpPr>
        <xdr:cNvPr id="300" name="テキスト ボックス 299"/>
        <xdr:cNvSpPr txBox="1"/>
      </xdr:nvSpPr>
      <xdr:spPr>
        <a:xfrm>
          <a:off x="6783017" y="663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147239</xdr:rowOff>
    </xdr:from>
    <xdr:to>
      <xdr:col>55</xdr:col>
      <xdr:colOff>50800</xdr:colOff>
      <xdr:row>38</xdr:row>
      <xdr:rowOff>77389</xdr:rowOff>
    </xdr:to>
    <xdr:sp macro="" textlink="">
      <xdr:nvSpPr>
        <xdr:cNvPr id="306" name="楕円 305"/>
        <xdr:cNvSpPr/>
      </xdr:nvSpPr>
      <xdr:spPr>
        <a:xfrm>
          <a:off x="10426700" y="649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125209</xdr:rowOff>
    </xdr:from>
    <xdr:ext cx="469744" cy="259045"/>
    <xdr:sp macro="" textlink="">
      <xdr:nvSpPr>
        <xdr:cNvPr id="307" name="労働費該当値テキスト"/>
        <xdr:cNvSpPr txBox="1"/>
      </xdr:nvSpPr>
      <xdr:spPr>
        <a:xfrm>
          <a:off x="10528300" y="646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146964</xdr:rowOff>
    </xdr:from>
    <xdr:to>
      <xdr:col>50</xdr:col>
      <xdr:colOff>165100</xdr:colOff>
      <xdr:row>38</xdr:row>
      <xdr:rowOff>77115</xdr:rowOff>
    </xdr:to>
    <xdr:sp macro="" textlink="">
      <xdr:nvSpPr>
        <xdr:cNvPr id="308" name="楕円 307"/>
        <xdr:cNvSpPr/>
      </xdr:nvSpPr>
      <xdr:spPr>
        <a:xfrm>
          <a:off x="9588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93641</xdr:rowOff>
    </xdr:from>
    <xdr:ext cx="469744" cy="259045"/>
    <xdr:sp macro="" textlink="">
      <xdr:nvSpPr>
        <xdr:cNvPr id="309" name="テキスト ボックス 308"/>
        <xdr:cNvSpPr txBox="1"/>
      </xdr:nvSpPr>
      <xdr:spPr>
        <a:xfrm>
          <a:off x="9404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147879</xdr:rowOff>
    </xdr:from>
    <xdr:to>
      <xdr:col>46</xdr:col>
      <xdr:colOff>38100</xdr:colOff>
      <xdr:row>38</xdr:row>
      <xdr:rowOff>78029</xdr:rowOff>
    </xdr:to>
    <xdr:sp macro="" textlink="">
      <xdr:nvSpPr>
        <xdr:cNvPr id="310" name="楕円 309"/>
        <xdr:cNvSpPr/>
      </xdr:nvSpPr>
      <xdr:spPr>
        <a:xfrm>
          <a:off x="8699500" y="6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69156</xdr:rowOff>
    </xdr:from>
    <xdr:ext cx="469744" cy="259045"/>
    <xdr:sp macro="" textlink="">
      <xdr:nvSpPr>
        <xdr:cNvPr id="311" name="テキスト ボックス 310"/>
        <xdr:cNvSpPr txBox="1"/>
      </xdr:nvSpPr>
      <xdr:spPr>
        <a:xfrm>
          <a:off x="8515428" y="65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146141</xdr:rowOff>
    </xdr:from>
    <xdr:to>
      <xdr:col>41</xdr:col>
      <xdr:colOff>101600</xdr:colOff>
      <xdr:row>38</xdr:row>
      <xdr:rowOff>76291</xdr:rowOff>
    </xdr:to>
    <xdr:sp macro="" textlink="">
      <xdr:nvSpPr>
        <xdr:cNvPr id="312" name="楕円 311"/>
        <xdr:cNvSpPr/>
      </xdr:nvSpPr>
      <xdr:spPr>
        <a:xfrm>
          <a:off x="7810500" y="64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92818</xdr:rowOff>
    </xdr:from>
    <xdr:ext cx="469744" cy="259045"/>
    <xdr:sp macro="" textlink="">
      <xdr:nvSpPr>
        <xdr:cNvPr id="313" name="テキスト ボックス 312"/>
        <xdr:cNvSpPr txBox="1"/>
      </xdr:nvSpPr>
      <xdr:spPr>
        <a:xfrm>
          <a:off x="7626428" y="626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135443</xdr:rowOff>
    </xdr:from>
    <xdr:to>
      <xdr:col>36</xdr:col>
      <xdr:colOff>165100</xdr:colOff>
      <xdr:row>38</xdr:row>
      <xdr:rowOff>65593</xdr:rowOff>
    </xdr:to>
    <xdr:sp macro="" textlink="">
      <xdr:nvSpPr>
        <xdr:cNvPr id="314" name="楕円 313"/>
        <xdr:cNvSpPr/>
      </xdr:nvSpPr>
      <xdr:spPr>
        <a:xfrm>
          <a:off x="6921500" y="647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82120</xdr:rowOff>
    </xdr:from>
    <xdr:ext cx="469744" cy="259045"/>
    <xdr:sp macro="" textlink="">
      <xdr:nvSpPr>
        <xdr:cNvPr id="315" name="テキスト ボックス 314"/>
        <xdr:cNvSpPr txBox="1"/>
      </xdr:nvSpPr>
      <xdr:spPr>
        <a:xfrm>
          <a:off x="6737428" y="625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57594</xdr:rowOff>
    </xdr:from>
    <xdr:to>
      <xdr:col>55</xdr:col>
      <xdr:colOff>0</xdr:colOff>
      <xdr:row>55</xdr:row>
      <xdr:rowOff>68796</xdr:rowOff>
    </xdr:to>
    <xdr:cxnSp macro="">
      <xdr:nvCxnSpPr>
        <xdr:cNvPr id="344" name="直線コネクタ 343"/>
        <xdr:cNvCxnSpPr/>
      </xdr:nvCxnSpPr>
      <xdr:spPr>
        <a:xfrm flipV="1">
          <a:off x="9639300" y="9487344"/>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68796</xdr:rowOff>
    </xdr:from>
    <xdr:to>
      <xdr:col>50</xdr:col>
      <xdr:colOff>114300</xdr:colOff>
      <xdr:row>55</xdr:row>
      <xdr:rowOff>160210</xdr:rowOff>
    </xdr:to>
    <xdr:cxnSp macro="">
      <xdr:nvCxnSpPr>
        <xdr:cNvPr id="347" name="直線コネクタ 346"/>
        <xdr:cNvCxnSpPr/>
      </xdr:nvCxnSpPr>
      <xdr:spPr>
        <a:xfrm flipV="1">
          <a:off x="8750300" y="9498546"/>
          <a:ext cx="889000" cy="9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160210</xdr:rowOff>
    </xdr:from>
    <xdr:to>
      <xdr:col>45</xdr:col>
      <xdr:colOff>177800</xdr:colOff>
      <xdr:row>55</xdr:row>
      <xdr:rowOff>169101</xdr:rowOff>
    </xdr:to>
    <xdr:cxnSp macro="">
      <xdr:nvCxnSpPr>
        <xdr:cNvPr id="350" name="直線コネクタ 349"/>
        <xdr:cNvCxnSpPr/>
      </xdr:nvCxnSpPr>
      <xdr:spPr>
        <a:xfrm flipV="1">
          <a:off x="7861300" y="958996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169101</xdr:rowOff>
    </xdr:from>
    <xdr:to>
      <xdr:col>41</xdr:col>
      <xdr:colOff>50800</xdr:colOff>
      <xdr:row>56</xdr:row>
      <xdr:rowOff>38088</xdr:rowOff>
    </xdr:to>
    <xdr:cxnSp macro="">
      <xdr:nvCxnSpPr>
        <xdr:cNvPr id="353" name="直線コネクタ 352"/>
        <xdr:cNvCxnSpPr/>
      </xdr:nvCxnSpPr>
      <xdr:spPr>
        <a:xfrm flipV="1">
          <a:off x="6972300" y="9598851"/>
          <a:ext cx="889000" cy="4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121314</xdr:rowOff>
    </xdr:from>
    <xdr:ext cx="534377" cy="259045"/>
    <xdr:sp macro="" textlink="">
      <xdr:nvSpPr>
        <xdr:cNvPr id="355" name="テキスト ボックス 354"/>
        <xdr:cNvSpPr txBox="1"/>
      </xdr:nvSpPr>
      <xdr:spPr>
        <a:xfrm>
          <a:off x="7594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133101</xdr:rowOff>
    </xdr:from>
    <xdr:ext cx="534377" cy="259045"/>
    <xdr:sp macro="" textlink="">
      <xdr:nvSpPr>
        <xdr:cNvPr id="357" name="テキスト ボックス 356"/>
        <xdr:cNvSpPr txBox="1"/>
      </xdr:nvSpPr>
      <xdr:spPr>
        <a:xfrm>
          <a:off x="6705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6794</xdr:rowOff>
    </xdr:from>
    <xdr:to>
      <xdr:col>55</xdr:col>
      <xdr:colOff>50800</xdr:colOff>
      <xdr:row>55</xdr:row>
      <xdr:rowOff>108394</xdr:rowOff>
    </xdr:to>
    <xdr:sp macro="" textlink="">
      <xdr:nvSpPr>
        <xdr:cNvPr id="363" name="楕円 362"/>
        <xdr:cNvSpPr/>
      </xdr:nvSpPr>
      <xdr:spPr>
        <a:xfrm>
          <a:off x="10426700" y="94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29671</xdr:rowOff>
    </xdr:from>
    <xdr:ext cx="534377" cy="259045"/>
    <xdr:sp macro="" textlink="">
      <xdr:nvSpPr>
        <xdr:cNvPr id="364" name="農林水産業費該当値テキスト"/>
        <xdr:cNvSpPr txBox="1"/>
      </xdr:nvSpPr>
      <xdr:spPr>
        <a:xfrm>
          <a:off x="10528300" y="92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17996</xdr:rowOff>
    </xdr:from>
    <xdr:to>
      <xdr:col>50</xdr:col>
      <xdr:colOff>165100</xdr:colOff>
      <xdr:row>55</xdr:row>
      <xdr:rowOff>119596</xdr:rowOff>
    </xdr:to>
    <xdr:sp macro="" textlink="">
      <xdr:nvSpPr>
        <xdr:cNvPr id="365" name="楕円 364"/>
        <xdr:cNvSpPr/>
      </xdr:nvSpPr>
      <xdr:spPr>
        <a:xfrm>
          <a:off x="9588500" y="9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136123</xdr:rowOff>
    </xdr:from>
    <xdr:ext cx="534377" cy="259045"/>
    <xdr:sp macro="" textlink="">
      <xdr:nvSpPr>
        <xdr:cNvPr id="366" name="テキスト ボックス 365"/>
        <xdr:cNvSpPr txBox="1"/>
      </xdr:nvSpPr>
      <xdr:spPr>
        <a:xfrm>
          <a:off x="9372111" y="922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109410</xdr:rowOff>
    </xdr:from>
    <xdr:to>
      <xdr:col>46</xdr:col>
      <xdr:colOff>38100</xdr:colOff>
      <xdr:row>56</xdr:row>
      <xdr:rowOff>39560</xdr:rowOff>
    </xdr:to>
    <xdr:sp macro="" textlink="">
      <xdr:nvSpPr>
        <xdr:cNvPr id="367" name="楕円 366"/>
        <xdr:cNvSpPr/>
      </xdr:nvSpPr>
      <xdr:spPr>
        <a:xfrm>
          <a:off x="8699500" y="95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56087</xdr:rowOff>
    </xdr:from>
    <xdr:ext cx="534377" cy="259045"/>
    <xdr:sp macro="" textlink="">
      <xdr:nvSpPr>
        <xdr:cNvPr id="368" name="テキスト ボックス 367"/>
        <xdr:cNvSpPr txBox="1"/>
      </xdr:nvSpPr>
      <xdr:spPr>
        <a:xfrm>
          <a:off x="8483111" y="93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118301</xdr:rowOff>
    </xdr:from>
    <xdr:to>
      <xdr:col>41</xdr:col>
      <xdr:colOff>101600</xdr:colOff>
      <xdr:row>56</xdr:row>
      <xdr:rowOff>48451</xdr:rowOff>
    </xdr:to>
    <xdr:sp macro="" textlink="">
      <xdr:nvSpPr>
        <xdr:cNvPr id="369" name="楕円 368"/>
        <xdr:cNvSpPr/>
      </xdr:nvSpPr>
      <xdr:spPr>
        <a:xfrm>
          <a:off x="7810500" y="95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64978</xdr:rowOff>
    </xdr:from>
    <xdr:ext cx="534377" cy="259045"/>
    <xdr:sp macro="" textlink="">
      <xdr:nvSpPr>
        <xdr:cNvPr id="370" name="テキスト ボックス 369"/>
        <xdr:cNvSpPr txBox="1"/>
      </xdr:nvSpPr>
      <xdr:spPr>
        <a:xfrm>
          <a:off x="7594111" y="932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158738</xdr:rowOff>
    </xdr:from>
    <xdr:to>
      <xdr:col>36</xdr:col>
      <xdr:colOff>165100</xdr:colOff>
      <xdr:row>56</xdr:row>
      <xdr:rowOff>88888</xdr:rowOff>
    </xdr:to>
    <xdr:sp macro="" textlink="">
      <xdr:nvSpPr>
        <xdr:cNvPr id="371" name="楕円 370"/>
        <xdr:cNvSpPr/>
      </xdr:nvSpPr>
      <xdr:spPr>
        <a:xfrm>
          <a:off x="6921500" y="95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105415</xdr:rowOff>
    </xdr:from>
    <xdr:ext cx="534377" cy="259045"/>
    <xdr:sp macro="" textlink="">
      <xdr:nvSpPr>
        <xdr:cNvPr id="372" name="テキスト ボックス 371"/>
        <xdr:cNvSpPr txBox="1"/>
      </xdr:nvSpPr>
      <xdr:spPr>
        <a:xfrm>
          <a:off x="6705111" y="936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73368</xdr:rowOff>
    </xdr:from>
    <xdr:to>
      <xdr:col>55</xdr:col>
      <xdr:colOff>0</xdr:colOff>
      <xdr:row>75</xdr:row>
      <xdr:rowOff>85941</xdr:rowOff>
    </xdr:to>
    <xdr:cxnSp macro="">
      <xdr:nvCxnSpPr>
        <xdr:cNvPr id="401" name="直線コネクタ 400"/>
        <xdr:cNvCxnSpPr/>
      </xdr:nvCxnSpPr>
      <xdr:spPr>
        <a:xfrm>
          <a:off x="9639300" y="12932118"/>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61633</xdr:rowOff>
    </xdr:from>
    <xdr:to>
      <xdr:col>50</xdr:col>
      <xdr:colOff>114300</xdr:colOff>
      <xdr:row>75</xdr:row>
      <xdr:rowOff>73368</xdr:rowOff>
    </xdr:to>
    <xdr:cxnSp macro="">
      <xdr:nvCxnSpPr>
        <xdr:cNvPr id="404" name="直線コネクタ 403"/>
        <xdr:cNvCxnSpPr/>
      </xdr:nvCxnSpPr>
      <xdr:spPr>
        <a:xfrm>
          <a:off x="8750300" y="12920383"/>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61633</xdr:rowOff>
    </xdr:from>
    <xdr:to>
      <xdr:col>45</xdr:col>
      <xdr:colOff>177800</xdr:colOff>
      <xdr:row>76</xdr:row>
      <xdr:rowOff>26619</xdr:rowOff>
    </xdr:to>
    <xdr:cxnSp macro="">
      <xdr:nvCxnSpPr>
        <xdr:cNvPr id="407" name="直線コネクタ 406"/>
        <xdr:cNvCxnSpPr/>
      </xdr:nvCxnSpPr>
      <xdr:spPr>
        <a:xfrm flipV="1">
          <a:off x="7861300" y="12920383"/>
          <a:ext cx="889000" cy="1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26619</xdr:rowOff>
    </xdr:from>
    <xdr:to>
      <xdr:col>41</xdr:col>
      <xdr:colOff>50800</xdr:colOff>
      <xdr:row>76</xdr:row>
      <xdr:rowOff>125831</xdr:rowOff>
    </xdr:to>
    <xdr:cxnSp macro="">
      <xdr:nvCxnSpPr>
        <xdr:cNvPr id="410" name="直線コネクタ 409"/>
        <xdr:cNvCxnSpPr/>
      </xdr:nvCxnSpPr>
      <xdr:spPr>
        <a:xfrm flipV="1">
          <a:off x="6972300" y="13056819"/>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8024</xdr:rowOff>
    </xdr:from>
    <xdr:ext cx="534377" cy="259045"/>
    <xdr:sp macro="" textlink="">
      <xdr:nvSpPr>
        <xdr:cNvPr id="412" name="テキスト ボックス 411"/>
        <xdr:cNvSpPr txBox="1"/>
      </xdr:nvSpPr>
      <xdr:spPr>
        <a:xfrm>
          <a:off x="7594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14940</xdr:rowOff>
    </xdr:from>
    <xdr:ext cx="534377" cy="259045"/>
    <xdr:sp macro="" textlink="">
      <xdr:nvSpPr>
        <xdr:cNvPr id="414" name="テキスト ボックス 413"/>
        <xdr:cNvSpPr txBox="1"/>
      </xdr:nvSpPr>
      <xdr:spPr>
        <a:xfrm>
          <a:off x="6705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35141</xdr:rowOff>
    </xdr:from>
    <xdr:to>
      <xdr:col>55</xdr:col>
      <xdr:colOff>50800</xdr:colOff>
      <xdr:row>75</xdr:row>
      <xdr:rowOff>136741</xdr:rowOff>
    </xdr:to>
    <xdr:sp macro="" textlink="">
      <xdr:nvSpPr>
        <xdr:cNvPr id="420" name="楕円 419"/>
        <xdr:cNvSpPr/>
      </xdr:nvSpPr>
      <xdr:spPr>
        <a:xfrm>
          <a:off x="10426700" y="1289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58018</xdr:rowOff>
    </xdr:from>
    <xdr:ext cx="534377" cy="259045"/>
    <xdr:sp macro="" textlink="">
      <xdr:nvSpPr>
        <xdr:cNvPr id="421" name="商工費該当値テキスト"/>
        <xdr:cNvSpPr txBox="1"/>
      </xdr:nvSpPr>
      <xdr:spPr>
        <a:xfrm>
          <a:off x="10528300" y="1274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22568</xdr:rowOff>
    </xdr:from>
    <xdr:to>
      <xdr:col>50</xdr:col>
      <xdr:colOff>165100</xdr:colOff>
      <xdr:row>75</xdr:row>
      <xdr:rowOff>124168</xdr:rowOff>
    </xdr:to>
    <xdr:sp macro="" textlink="">
      <xdr:nvSpPr>
        <xdr:cNvPr id="422" name="楕円 421"/>
        <xdr:cNvSpPr/>
      </xdr:nvSpPr>
      <xdr:spPr>
        <a:xfrm>
          <a:off x="9588500" y="128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140695</xdr:rowOff>
    </xdr:from>
    <xdr:ext cx="534377" cy="259045"/>
    <xdr:sp macro="" textlink="">
      <xdr:nvSpPr>
        <xdr:cNvPr id="423" name="テキスト ボックス 422"/>
        <xdr:cNvSpPr txBox="1"/>
      </xdr:nvSpPr>
      <xdr:spPr>
        <a:xfrm>
          <a:off x="9372111" y="126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10833</xdr:rowOff>
    </xdr:from>
    <xdr:to>
      <xdr:col>46</xdr:col>
      <xdr:colOff>38100</xdr:colOff>
      <xdr:row>75</xdr:row>
      <xdr:rowOff>112433</xdr:rowOff>
    </xdr:to>
    <xdr:sp macro="" textlink="">
      <xdr:nvSpPr>
        <xdr:cNvPr id="424" name="楕円 423"/>
        <xdr:cNvSpPr/>
      </xdr:nvSpPr>
      <xdr:spPr>
        <a:xfrm>
          <a:off x="8699500" y="128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128960</xdr:rowOff>
    </xdr:from>
    <xdr:ext cx="534377" cy="259045"/>
    <xdr:sp macro="" textlink="">
      <xdr:nvSpPr>
        <xdr:cNvPr id="425" name="テキスト ボックス 424"/>
        <xdr:cNvSpPr txBox="1"/>
      </xdr:nvSpPr>
      <xdr:spPr>
        <a:xfrm>
          <a:off x="8483111" y="126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147269</xdr:rowOff>
    </xdr:from>
    <xdr:to>
      <xdr:col>41</xdr:col>
      <xdr:colOff>101600</xdr:colOff>
      <xdr:row>76</xdr:row>
      <xdr:rowOff>77419</xdr:rowOff>
    </xdr:to>
    <xdr:sp macro="" textlink="">
      <xdr:nvSpPr>
        <xdr:cNvPr id="426" name="楕円 425"/>
        <xdr:cNvSpPr/>
      </xdr:nvSpPr>
      <xdr:spPr>
        <a:xfrm>
          <a:off x="7810500" y="130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93946</xdr:rowOff>
    </xdr:from>
    <xdr:ext cx="534377" cy="259045"/>
    <xdr:sp macro="" textlink="">
      <xdr:nvSpPr>
        <xdr:cNvPr id="427" name="テキスト ボックス 426"/>
        <xdr:cNvSpPr txBox="1"/>
      </xdr:nvSpPr>
      <xdr:spPr>
        <a:xfrm>
          <a:off x="7594111" y="1278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75031</xdr:rowOff>
    </xdr:from>
    <xdr:to>
      <xdr:col>36</xdr:col>
      <xdr:colOff>165100</xdr:colOff>
      <xdr:row>77</xdr:row>
      <xdr:rowOff>5181</xdr:rowOff>
    </xdr:to>
    <xdr:sp macro="" textlink="">
      <xdr:nvSpPr>
        <xdr:cNvPr id="428" name="楕円 427"/>
        <xdr:cNvSpPr/>
      </xdr:nvSpPr>
      <xdr:spPr>
        <a:xfrm>
          <a:off x="6921500" y="131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21709</xdr:rowOff>
    </xdr:from>
    <xdr:ext cx="534377" cy="259045"/>
    <xdr:sp macro="" textlink="">
      <xdr:nvSpPr>
        <xdr:cNvPr id="429" name="テキスト ボックス 428"/>
        <xdr:cNvSpPr txBox="1"/>
      </xdr:nvSpPr>
      <xdr:spPr>
        <a:xfrm>
          <a:off x="6705111" y="128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154265</xdr:rowOff>
    </xdr:from>
    <xdr:to>
      <xdr:col>55</xdr:col>
      <xdr:colOff>0</xdr:colOff>
      <xdr:row>93</xdr:row>
      <xdr:rowOff>69373</xdr:rowOff>
    </xdr:to>
    <xdr:cxnSp macro="">
      <xdr:nvCxnSpPr>
        <xdr:cNvPr id="461" name="直線コネクタ 460"/>
        <xdr:cNvCxnSpPr/>
      </xdr:nvCxnSpPr>
      <xdr:spPr>
        <a:xfrm>
          <a:off x="9639300" y="15927665"/>
          <a:ext cx="838200" cy="8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91236</xdr:rowOff>
    </xdr:from>
    <xdr:to>
      <xdr:col>50</xdr:col>
      <xdr:colOff>114300</xdr:colOff>
      <xdr:row>92</xdr:row>
      <xdr:rowOff>154265</xdr:rowOff>
    </xdr:to>
    <xdr:cxnSp macro="">
      <xdr:nvCxnSpPr>
        <xdr:cNvPr id="464" name="直線コネクタ 463"/>
        <xdr:cNvCxnSpPr/>
      </xdr:nvCxnSpPr>
      <xdr:spPr>
        <a:xfrm>
          <a:off x="8750300" y="15864636"/>
          <a:ext cx="889000" cy="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91236</xdr:rowOff>
    </xdr:from>
    <xdr:to>
      <xdr:col>45</xdr:col>
      <xdr:colOff>177800</xdr:colOff>
      <xdr:row>92</xdr:row>
      <xdr:rowOff>136483</xdr:rowOff>
    </xdr:to>
    <xdr:cxnSp macro="">
      <xdr:nvCxnSpPr>
        <xdr:cNvPr id="467" name="直線コネクタ 466"/>
        <xdr:cNvCxnSpPr/>
      </xdr:nvCxnSpPr>
      <xdr:spPr>
        <a:xfrm flipV="1">
          <a:off x="7861300" y="15864636"/>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136483</xdr:rowOff>
    </xdr:from>
    <xdr:to>
      <xdr:col>41</xdr:col>
      <xdr:colOff>50800</xdr:colOff>
      <xdr:row>94</xdr:row>
      <xdr:rowOff>55085</xdr:rowOff>
    </xdr:to>
    <xdr:cxnSp macro="">
      <xdr:nvCxnSpPr>
        <xdr:cNvPr id="470" name="直線コネクタ 469"/>
        <xdr:cNvCxnSpPr/>
      </xdr:nvCxnSpPr>
      <xdr:spPr>
        <a:xfrm flipV="1">
          <a:off x="6972300" y="15909883"/>
          <a:ext cx="889000" cy="26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145001</xdr:rowOff>
    </xdr:from>
    <xdr:ext cx="534377" cy="259045"/>
    <xdr:sp macro="" textlink="">
      <xdr:nvSpPr>
        <xdr:cNvPr id="472" name="テキスト ボックス 471"/>
        <xdr:cNvSpPr txBox="1"/>
      </xdr:nvSpPr>
      <xdr:spPr>
        <a:xfrm>
          <a:off x="7594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21525</xdr:rowOff>
    </xdr:from>
    <xdr:ext cx="534377" cy="259045"/>
    <xdr:sp macro="" textlink="">
      <xdr:nvSpPr>
        <xdr:cNvPr id="474" name="テキスト ボックス 473"/>
        <xdr:cNvSpPr txBox="1"/>
      </xdr:nvSpPr>
      <xdr:spPr>
        <a:xfrm>
          <a:off x="6705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18573</xdr:rowOff>
    </xdr:from>
    <xdr:to>
      <xdr:col>55</xdr:col>
      <xdr:colOff>50800</xdr:colOff>
      <xdr:row>93</xdr:row>
      <xdr:rowOff>120173</xdr:rowOff>
    </xdr:to>
    <xdr:sp macro="" textlink="">
      <xdr:nvSpPr>
        <xdr:cNvPr id="480" name="楕円 479"/>
        <xdr:cNvSpPr/>
      </xdr:nvSpPr>
      <xdr:spPr>
        <a:xfrm>
          <a:off x="10426700" y="159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41450</xdr:rowOff>
    </xdr:from>
    <xdr:ext cx="534377" cy="259045"/>
    <xdr:sp macro="" textlink="">
      <xdr:nvSpPr>
        <xdr:cNvPr id="481" name="土木費該当値テキスト"/>
        <xdr:cNvSpPr txBox="1"/>
      </xdr:nvSpPr>
      <xdr:spPr>
        <a:xfrm>
          <a:off x="10528300" y="1581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103465</xdr:rowOff>
    </xdr:from>
    <xdr:to>
      <xdr:col>50</xdr:col>
      <xdr:colOff>165100</xdr:colOff>
      <xdr:row>93</xdr:row>
      <xdr:rowOff>33615</xdr:rowOff>
    </xdr:to>
    <xdr:sp macro="" textlink="">
      <xdr:nvSpPr>
        <xdr:cNvPr id="482" name="楕円 481"/>
        <xdr:cNvSpPr/>
      </xdr:nvSpPr>
      <xdr:spPr>
        <a:xfrm>
          <a:off x="9588500" y="1587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50142</xdr:rowOff>
    </xdr:from>
    <xdr:ext cx="534377" cy="259045"/>
    <xdr:sp macro="" textlink="">
      <xdr:nvSpPr>
        <xdr:cNvPr id="483" name="テキスト ボックス 482"/>
        <xdr:cNvSpPr txBox="1"/>
      </xdr:nvSpPr>
      <xdr:spPr>
        <a:xfrm>
          <a:off x="9372111" y="1565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40436</xdr:rowOff>
    </xdr:from>
    <xdr:to>
      <xdr:col>46</xdr:col>
      <xdr:colOff>38100</xdr:colOff>
      <xdr:row>92</xdr:row>
      <xdr:rowOff>142036</xdr:rowOff>
    </xdr:to>
    <xdr:sp macro="" textlink="">
      <xdr:nvSpPr>
        <xdr:cNvPr id="484" name="楕円 483"/>
        <xdr:cNvSpPr/>
      </xdr:nvSpPr>
      <xdr:spPr>
        <a:xfrm>
          <a:off x="8699500" y="158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158563</xdr:rowOff>
    </xdr:from>
    <xdr:ext cx="534377" cy="259045"/>
    <xdr:sp macro="" textlink="">
      <xdr:nvSpPr>
        <xdr:cNvPr id="485" name="テキスト ボックス 484"/>
        <xdr:cNvSpPr txBox="1"/>
      </xdr:nvSpPr>
      <xdr:spPr>
        <a:xfrm>
          <a:off x="8483111" y="1558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85683</xdr:rowOff>
    </xdr:from>
    <xdr:to>
      <xdr:col>41</xdr:col>
      <xdr:colOff>101600</xdr:colOff>
      <xdr:row>93</xdr:row>
      <xdr:rowOff>15833</xdr:rowOff>
    </xdr:to>
    <xdr:sp macro="" textlink="">
      <xdr:nvSpPr>
        <xdr:cNvPr id="486" name="楕円 485"/>
        <xdr:cNvSpPr/>
      </xdr:nvSpPr>
      <xdr:spPr>
        <a:xfrm>
          <a:off x="7810500" y="1585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32360</xdr:rowOff>
    </xdr:from>
    <xdr:ext cx="534377" cy="259045"/>
    <xdr:sp macro="" textlink="">
      <xdr:nvSpPr>
        <xdr:cNvPr id="487" name="テキスト ボックス 486"/>
        <xdr:cNvSpPr txBox="1"/>
      </xdr:nvSpPr>
      <xdr:spPr>
        <a:xfrm>
          <a:off x="7594111" y="1563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4285</xdr:rowOff>
    </xdr:from>
    <xdr:to>
      <xdr:col>36</xdr:col>
      <xdr:colOff>165100</xdr:colOff>
      <xdr:row>94</xdr:row>
      <xdr:rowOff>105885</xdr:rowOff>
    </xdr:to>
    <xdr:sp macro="" textlink="">
      <xdr:nvSpPr>
        <xdr:cNvPr id="488" name="楕円 487"/>
        <xdr:cNvSpPr/>
      </xdr:nvSpPr>
      <xdr:spPr>
        <a:xfrm>
          <a:off x="6921500" y="161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122412</xdr:rowOff>
    </xdr:from>
    <xdr:ext cx="534377" cy="259045"/>
    <xdr:sp macro="" textlink="">
      <xdr:nvSpPr>
        <xdr:cNvPr id="489" name="テキスト ボックス 488"/>
        <xdr:cNvSpPr txBox="1"/>
      </xdr:nvSpPr>
      <xdr:spPr>
        <a:xfrm>
          <a:off x="6705111" y="158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41311</xdr:rowOff>
    </xdr:from>
    <xdr:to>
      <xdr:col>85</xdr:col>
      <xdr:colOff>127000</xdr:colOff>
      <xdr:row>33</xdr:row>
      <xdr:rowOff>52238</xdr:rowOff>
    </xdr:to>
    <xdr:cxnSp macro="">
      <xdr:nvCxnSpPr>
        <xdr:cNvPr id="517" name="直線コネクタ 516"/>
        <xdr:cNvCxnSpPr/>
      </xdr:nvCxnSpPr>
      <xdr:spPr>
        <a:xfrm flipV="1">
          <a:off x="15481300" y="5356261"/>
          <a:ext cx="838200" cy="35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52238</xdr:rowOff>
    </xdr:from>
    <xdr:to>
      <xdr:col>81</xdr:col>
      <xdr:colOff>50800</xdr:colOff>
      <xdr:row>33</xdr:row>
      <xdr:rowOff>153370</xdr:rowOff>
    </xdr:to>
    <xdr:cxnSp macro="">
      <xdr:nvCxnSpPr>
        <xdr:cNvPr id="520" name="直線コネクタ 519"/>
        <xdr:cNvCxnSpPr/>
      </xdr:nvCxnSpPr>
      <xdr:spPr>
        <a:xfrm flipV="1">
          <a:off x="14592300" y="5710088"/>
          <a:ext cx="889000" cy="10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153370</xdr:rowOff>
    </xdr:from>
    <xdr:to>
      <xdr:col>76</xdr:col>
      <xdr:colOff>114300</xdr:colOff>
      <xdr:row>33</xdr:row>
      <xdr:rowOff>170561</xdr:rowOff>
    </xdr:to>
    <xdr:cxnSp macro="">
      <xdr:nvCxnSpPr>
        <xdr:cNvPr id="523" name="直線コネクタ 522"/>
        <xdr:cNvCxnSpPr/>
      </xdr:nvCxnSpPr>
      <xdr:spPr>
        <a:xfrm flipV="1">
          <a:off x="13703300" y="5811220"/>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170561</xdr:rowOff>
    </xdr:from>
    <xdr:to>
      <xdr:col>71</xdr:col>
      <xdr:colOff>177800</xdr:colOff>
      <xdr:row>35</xdr:row>
      <xdr:rowOff>6746</xdr:rowOff>
    </xdr:to>
    <xdr:cxnSp macro="">
      <xdr:nvCxnSpPr>
        <xdr:cNvPr id="526" name="直線コネクタ 525"/>
        <xdr:cNvCxnSpPr/>
      </xdr:nvCxnSpPr>
      <xdr:spPr>
        <a:xfrm flipV="1">
          <a:off x="12814300" y="5828411"/>
          <a:ext cx="889000" cy="17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14429</xdr:rowOff>
    </xdr:from>
    <xdr:ext cx="534377" cy="259045"/>
    <xdr:sp macro="" textlink="">
      <xdr:nvSpPr>
        <xdr:cNvPr id="528" name="テキスト ボックス 527"/>
        <xdr:cNvSpPr txBox="1"/>
      </xdr:nvSpPr>
      <xdr:spPr>
        <a:xfrm>
          <a:off x="13436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98600</xdr:rowOff>
    </xdr:from>
    <xdr:ext cx="534377" cy="259045"/>
    <xdr:sp macro="" textlink="">
      <xdr:nvSpPr>
        <xdr:cNvPr id="530" name="テキスト ボックス 529"/>
        <xdr:cNvSpPr txBox="1"/>
      </xdr:nvSpPr>
      <xdr:spPr>
        <a:xfrm>
          <a:off x="12547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161961</xdr:rowOff>
    </xdr:from>
    <xdr:to>
      <xdr:col>85</xdr:col>
      <xdr:colOff>177800</xdr:colOff>
      <xdr:row>31</xdr:row>
      <xdr:rowOff>92111</xdr:rowOff>
    </xdr:to>
    <xdr:sp macro="" textlink="">
      <xdr:nvSpPr>
        <xdr:cNvPr id="536" name="楕円 535"/>
        <xdr:cNvSpPr/>
      </xdr:nvSpPr>
      <xdr:spPr>
        <a:xfrm>
          <a:off x="16268700" y="53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76888</xdr:rowOff>
    </xdr:from>
    <xdr:ext cx="534377" cy="259045"/>
    <xdr:sp macro="" textlink="">
      <xdr:nvSpPr>
        <xdr:cNvPr id="537" name="消防費該当値テキスト"/>
        <xdr:cNvSpPr txBox="1"/>
      </xdr:nvSpPr>
      <xdr:spPr>
        <a:xfrm>
          <a:off x="16370300" y="522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1438</xdr:rowOff>
    </xdr:from>
    <xdr:to>
      <xdr:col>81</xdr:col>
      <xdr:colOff>101600</xdr:colOff>
      <xdr:row>33</xdr:row>
      <xdr:rowOff>103038</xdr:rowOff>
    </xdr:to>
    <xdr:sp macro="" textlink="">
      <xdr:nvSpPr>
        <xdr:cNvPr id="538" name="楕円 537"/>
        <xdr:cNvSpPr/>
      </xdr:nvSpPr>
      <xdr:spPr>
        <a:xfrm>
          <a:off x="15430500" y="56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119565</xdr:rowOff>
    </xdr:from>
    <xdr:ext cx="534377" cy="259045"/>
    <xdr:sp macro="" textlink="">
      <xdr:nvSpPr>
        <xdr:cNvPr id="539" name="テキスト ボックス 538"/>
        <xdr:cNvSpPr txBox="1"/>
      </xdr:nvSpPr>
      <xdr:spPr>
        <a:xfrm>
          <a:off x="15214111" y="543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102570</xdr:rowOff>
    </xdr:from>
    <xdr:to>
      <xdr:col>76</xdr:col>
      <xdr:colOff>165100</xdr:colOff>
      <xdr:row>34</xdr:row>
      <xdr:rowOff>32720</xdr:rowOff>
    </xdr:to>
    <xdr:sp macro="" textlink="">
      <xdr:nvSpPr>
        <xdr:cNvPr id="540" name="楕円 539"/>
        <xdr:cNvSpPr/>
      </xdr:nvSpPr>
      <xdr:spPr>
        <a:xfrm>
          <a:off x="14541500" y="57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49247</xdr:rowOff>
    </xdr:from>
    <xdr:ext cx="534377" cy="259045"/>
    <xdr:sp macro="" textlink="">
      <xdr:nvSpPr>
        <xdr:cNvPr id="541" name="テキスト ボックス 540"/>
        <xdr:cNvSpPr txBox="1"/>
      </xdr:nvSpPr>
      <xdr:spPr>
        <a:xfrm>
          <a:off x="14325111" y="55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119761</xdr:rowOff>
    </xdr:from>
    <xdr:to>
      <xdr:col>72</xdr:col>
      <xdr:colOff>38100</xdr:colOff>
      <xdr:row>34</xdr:row>
      <xdr:rowOff>49911</xdr:rowOff>
    </xdr:to>
    <xdr:sp macro="" textlink="">
      <xdr:nvSpPr>
        <xdr:cNvPr id="542" name="楕円 541"/>
        <xdr:cNvSpPr/>
      </xdr:nvSpPr>
      <xdr:spPr>
        <a:xfrm>
          <a:off x="13652500" y="577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66438</xdr:rowOff>
    </xdr:from>
    <xdr:ext cx="534377" cy="259045"/>
    <xdr:sp macro="" textlink="">
      <xdr:nvSpPr>
        <xdr:cNvPr id="543" name="テキスト ボックス 542"/>
        <xdr:cNvSpPr txBox="1"/>
      </xdr:nvSpPr>
      <xdr:spPr>
        <a:xfrm>
          <a:off x="13436111" y="55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127396</xdr:rowOff>
    </xdr:from>
    <xdr:to>
      <xdr:col>67</xdr:col>
      <xdr:colOff>101600</xdr:colOff>
      <xdr:row>35</xdr:row>
      <xdr:rowOff>57546</xdr:rowOff>
    </xdr:to>
    <xdr:sp macro="" textlink="">
      <xdr:nvSpPr>
        <xdr:cNvPr id="544" name="楕円 543"/>
        <xdr:cNvSpPr/>
      </xdr:nvSpPr>
      <xdr:spPr>
        <a:xfrm>
          <a:off x="12763500" y="59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74073</xdr:rowOff>
    </xdr:from>
    <xdr:ext cx="534377" cy="259045"/>
    <xdr:sp macro="" textlink="">
      <xdr:nvSpPr>
        <xdr:cNvPr id="545" name="テキスト ボックス 544"/>
        <xdr:cNvSpPr txBox="1"/>
      </xdr:nvSpPr>
      <xdr:spPr>
        <a:xfrm>
          <a:off x="12547111" y="573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142316</xdr:rowOff>
    </xdr:from>
    <xdr:to>
      <xdr:col>85</xdr:col>
      <xdr:colOff>127000</xdr:colOff>
      <xdr:row>57</xdr:row>
      <xdr:rowOff>76733</xdr:rowOff>
    </xdr:to>
    <xdr:cxnSp macro="">
      <xdr:nvCxnSpPr>
        <xdr:cNvPr id="575" name="直線コネクタ 574"/>
        <xdr:cNvCxnSpPr/>
      </xdr:nvCxnSpPr>
      <xdr:spPr>
        <a:xfrm flipV="1">
          <a:off x="15481300" y="9743516"/>
          <a:ext cx="838200" cy="10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48234</xdr:rowOff>
    </xdr:from>
    <xdr:to>
      <xdr:col>81</xdr:col>
      <xdr:colOff>50800</xdr:colOff>
      <xdr:row>57</xdr:row>
      <xdr:rowOff>76733</xdr:rowOff>
    </xdr:to>
    <xdr:cxnSp macro="">
      <xdr:nvCxnSpPr>
        <xdr:cNvPr id="578" name="直線コネクタ 577"/>
        <xdr:cNvCxnSpPr/>
      </xdr:nvCxnSpPr>
      <xdr:spPr>
        <a:xfrm>
          <a:off x="14592300" y="9820884"/>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48234</xdr:rowOff>
    </xdr:from>
    <xdr:to>
      <xdr:col>76</xdr:col>
      <xdr:colOff>114300</xdr:colOff>
      <xdr:row>57</xdr:row>
      <xdr:rowOff>86208</xdr:rowOff>
    </xdr:to>
    <xdr:cxnSp macro="">
      <xdr:nvCxnSpPr>
        <xdr:cNvPr id="581" name="直線コネクタ 580"/>
        <xdr:cNvCxnSpPr/>
      </xdr:nvCxnSpPr>
      <xdr:spPr>
        <a:xfrm flipV="1">
          <a:off x="13703300" y="9820884"/>
          <a:ext cx="889000" cy="3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70574</xdr:rowOff>
    </xdr:from>
    <xdr:to>
      <xdr:col>71</xdr:col>
      <xdr:colOff>177800</xdr:colOff>
      <xdr:row>57</xdr:row>
      <xdr:rowOff>86208</xdr:rowOff>
    </xdr:to>
    <xdr:cxnSp macro="">
      <xdr:nvCxnSpPr>
        <xdr:cNvPr id="584" name="直線コネクタ 583"/>
        <xdr:cNvCxnSpPr/>
      </xdr:nvCxnSpPr>
      <xdr:spPr>
        <a:xfrm>
          <a:off x="12814300" y="9671774"/>
          <a:ext cx="889000" cy="18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131056</xdr:rowOff>
    </xdr:from>
    <xdr:ext cx="534377" cy="259045"/>
    <xdr:sp macro="" textlink="">
      <xdr:nvSpPr>
        <xdr:cNvPr id="588" name="テキスト ボックス 587"/>
        <xdr:cNvSpPr txBox="1"/>
      </xdr:nvSpPr>
      <xdr:spPr>
        <a:xfrm>
          <a:off x="12547111" y="9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91516</xdr:rowOff>
    </xdr:from>
    <xdr:to>
      <xdr:col>85</xdr:col>
      <xdr:colOff>177800</xdr:colOff>
      <xdr:row>57</xdr:row>
      <xdr:rowOff>21666</xdr:rowOff>
    </xdr:to>
    <xdr:sp macro="" textlink="">
      <xdr:nvSpPr>
        <xdr:cNvPr id="594" name="楕円 593"/>
        <xdr:cNvSpPr/>
      </xdr:nvSpPr>
      <xdr:spPr>
        <a:xfrm>
          <a:off x="16268700" y="96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114393</xdr:rowOff>
    </xdr:from>
    <xdr:ext cx="534377" cy="259045"/>
    <xdr:sp macro="" textlink="">
      <xdr:nvSpPr>
        <xdr:cNvPr id="595" name="教育費該当値テキスト"/>
        <xdr:cNvSpPr txBox="1"/>
      </xdr:nvSpPr>
      <xdr:spPr>
        <a:xfrm>
          <a:off x="16370300" y="95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25933</xdr:rowOff>
    </xdr:from>
    <xdr:to>
      <xdr:col>81</xdr:col>
      <xdr:colOff>101600</xdr:colOff>
      <xdr:row>57</xdr:row>
      <xdr:rowOff>127533</xdr:rowOff>
    </xdr:to>
    <xdr:sp macro="" textlink="">
      <xdr:nvSpPr>
        <xdr:cNvPr id="596" name="楕円 595"/>
        <xdr:cNvSpPr/>
      </xdr:nvSpPr>
      <xdr:spPr>
        <a:xfrm>
          <a:off x="15430500" y="97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144060</xdr:rowOff>
    </xdr:from>
    <xdr:ext cx="534377" cy="259045"/>
    <xdr:sp macro="" textlink="">
      <xdr:nvSpPr>
        <xdr:cNvPr id="597" name="テキスト ボックス 596"/>
        <xdr:cNvSpPr txBox="1"/>
      </xdr:nvSpPr>
      <xdr:spPr>
        <a:xfrm>
          <a:off x="15214111" y="95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168884</xdr:rowOff>
    </xdr:from>
    <xdr:to>
      <xdr:col>76</xdr:col>
      <xdr:colOff>165100</xdr:colOff>
      <xdr:row>57</xdr:row>
      <xdr:rowOff>99034</xdr:rowOff>
    </xdr:to>
    <xdr:sp macro="" textlink="">
      <xdr:nvSpPr>
        <xdr:cNvPr id="598" name="楕円 597"/>
        <xdr:cNvSpPr/>
      </xdr:nvSpPr>
      <xdr:spPr>
        <a:xfrm>
          <a:off x="14541500" y="97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115561</xdr:rowOff>
    </xdr:from>
    <xdr:ext cx="534377" cy="259045"/>
    <xdr:sp macro="" textlink="">
      <xdr:nvSpPr>
        <xdr:cNvPr id="599" name="テキスト ボックス 598"/>
        <xdr:cNvSpPr txBox="1"/>
      </xdr:nvSpPr>
      <xdr:spPr>
        <a:xfrm>
          <a:off x="14325111" y="95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35408</xdr:rowOff>
    </xdr:from>
    <xdr:to>
      <xdr:col>72</xdr:col>
      <xdr:colOff>38100</xdr:colOff>
      <xdr:row>57</xdr:row>
      <xdr:rowOff>137008</xdr:rowOff>
    </xdr:to>
    <xdr:sp macro="" textlink="">
      <xdr:nvSpPr>
        <xdr:cNvPr id="600" name="楕円 599"/>
        <xdr:cNvSpPr/>
      </xdr:nvSpPr>
      <xdr:spPr>
        <a:xfrm>
          <a:off x="13652500" y="98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128135</xdr:rowOff>
    </xdr:from>
    <xdr:ext cx="534377" cy="259045"/>
    <xdr:sp macro="" textlink="">
      <xdr:nvSpPr>
        <xdr:cNvPr id="601" name="テキスト ボックス 600"/>
        <xdr:cNvSpPr txBox="1"/>
      </xdr:nvSpPr>
      <xdr:spPr>
        <a:xfrm>
          <a:off x="13436111" y="990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19774</xdr:rowOff>
    </xdr:from>
    <xdr:to>
      <xdr:col>67</xdr:col>
      <xdr:colOff>101600</xdr:colOff>
      <xdr:row>56</xdr:row>
      <xdr:rowOff>121374</xdr:rowOff>
    </xdr:to>
    <xdr:sp macro="" textlink="">
      <xdr:nvSpPr>
        <xdr:cNvPr id="602" name="楕円 601"/>
        <xdr:cNvSpPr/>
      </xdr:nvSpPr>
      <xdr:spPr>
        <a:xfrm>
          <a:off x="12763500" y="962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137901</xdr:rowOff>
    </xdr:from>
    <xdr:ext cx="534377" cy="259045"/>
    <xdr:sp macro="" textlink="">
      <xdr:nvSpPr>
        <xdr:cNvPr id="603" name="テキスト ボックス 602"/>
        <xdr:cNvSpPr txBox="1"/>
      </xdr:nvSpPr>
      <xdr:spPr>
        <a:xfrm>
          <a:off x="12547111" y="93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10999</xdr:rowOff>
    </xdr:from>
    <xdr:to>
      <xdr:col>85</xdr:col>
      <xdr:colOff>127000</xdr:colOff>
      <xdr:row>71</xdr:row>
      <xdr:rowOff>112748</xdr:rowOff>
    </xdr:to>
    <xdr:cxnSp macro="">
      <xdr:nvCxnSpPr>
        <xdr:cNvPr id="630" name="直線コネクタ 629"/>
        <xdr:cNvCxnSpPr/>
      </xdr:nvCxnSpPr>
      <xdr:spPr>
        <a:xfrm flipV="1">
          <a:off x="15481300" y="12012499"/>
          <a:ext cx="838200" cy="27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112748</xdr:rowOff>
    </xdr:from>
    <xdr:to>
      <xdr:col>81</xdr:col>
      <xdr:colOff>50800</xdr:colOff>
      <xdr:row>78</xdr:row>
      <xdr:rowOff>132590</xdr:rowOff>
    </xdr:to>
    <xdr:cxnSp macro="">
      <xdr:nvCxnSpPr>
        <xdr:cNvPr id="633" name="直線コネクタ 632"/>
        <xdr:cNvCxnSpPr/>
      </xdr:nvCxnSpPr>
      <xdr:spPr>
        <a:xfrm flipV="1">
          <a:off x="14592300" y="12285698"/>
          <a:ext cx="889000" cy="12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110461</xdr:rowOff>
    </xdr:from>
    <xdr:to>
      <xdr:col>76</xdr:col>
      <xdr:colOff>114300</xdr:colOff>
      <xdr:row>78</xdr:row>
      <xdr:rowOff>132590</xdr:rowOff>
    </xdr:to>
    <xdr:cxnSp macro="">
      <xdr:nvCxnSpPr>
        <xdr:cNvPr id="636" name="直線コネクタ 635"/>
        <xdr:cNvCxnSpPr/>
      </xdr:nvCxnSpPr>
      <xdr:spPr>
        <a:xfrm>
          <a:off x="13703300" y="13483561"/>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92677</xdr:rowOff>
    </xdr:from>
    <xdr:to>
      <xdr:col>71</xdr:col>
      <xdr:colOff>177800</xdr:colOff>
      <xdr:row>78</xdr:row>
      <xdr:rowOff>110461</xdr:rowOff>
    </xdr:to>
    <xdr:cxnSp macro="">
      <xdr:nvCxnSpPr>
        <xdr:cNvPr id="639" name="直線コネクタ 638"/>
        <xdr:cNvCxnSpPr/>
      </xdr:nvCxnSpPr>
      <xdr:spPr>
        <a:xfrm>
          <a:off x="12814300" y="13465777"/>
          <a:ext cx="889000" cy="1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29656</xdr:rowOff>
    </xdr:from>
    <xdr:ext cx="469744" cy="259045"/>
    <xdr:sp macro="" textlink="">
      <xdr:nvSpPr>
        <xdr:cNvPr id="643" name="テキスト ボックス 642"/>
        <xdr:cNvSpPr txBox="1"/>
      </xdr:nvSpPr>
      <xdr:spPr>
        <a:xfrm>
          <a:off x="12579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131649</xdr:rowOff>
    </xdr:from>
    <xdr:to>
      <xdr:col>85</xdr:col>
      <xdr:colOff>177800</xdr:colOff>
      <xdr:row>70</xdr:row>
      <xdr:rowOff>61799</xdr:rowOff>
    </xdr:to>
    <xdr:sp macro="" textlink="">
      <xdr:nvSpPr>
        <xdr:cNvPr id="649" name="楕円 648"/>
        <xdr:cNvSpPr/>
      </xdr:nvSpPr>
      <xdr:spPr>
        <a:xfrm>
          <a:off x="16268700" y="11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84676</xdr:rowOff>
    </xdr:from>
    <xdr:ext cx="534377" cy="259045"/>
    <xdr:sp macro="" textlink="">
      <xdr:nvSpPr>
        <xdr:cNvPr id="650" name="災害復旧費該当値テキスト"/>
        <xdr:cNvSpPr txBox="1"/>
      </xdr:nvSpPr>
      <xdr:spPr>
        <a:xfrm>
          <a:off x="16370300" y="1191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61948</xdr:rowOff>
    </xdr:from>
    <xdr:to>
      <xdr:col>81</xdr:col>
      <xdr:colOff>101600</xdr:colOff>
      <xdr:row>71</xdr:row>
      <xdr:rowOff>163548</xdr:rowOff>
    </xdr:to>
    <xdr:sp macro="" textlink="">
      <xdr:nvSpPr>
        <xdr:cNvPr id="651" name="楕円 650"/>
        <xdr:cNvSpPr/>
      </xdr:nvSpPr>
      <xdr:spPr>
        <a:xfrm>
          <a:off x="15430500" y="122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8625</xdr:rowOff>
    </xdr:from>
    <xdr:ext cx="534377" cy="259045"/>
    <xdr:sp macro="" textlink="">
      <xdr:nvSpPr>
        <xdr:cNvPr id="652" name="テキスト ボックス 651"/>
        <xdr:cNvSpPr txBox="1"/>
      </xdr:nvSpPr>
      <xdr:spPr>
        <a:xfrm>
          <a:off x="15214111" y="1201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81790</xdr:rowOff>
    </xdr:from>
    <xdr:to>
      <xdr:col>76</xdr:col>
      <xdr:colOff>165100</xdr:colOff>
      <xdr:row>79</xdr:row>
      <xdr:rowOff>11940</xdr:rowOff>
    </xdr:to>
    <xdr:sp macro="" textlink="">
      <xdr:nvSpPr>
        <xdr:cNvPr id="653" name="楕円 652"/>
        <xdr:cNvSpPr/>
      </xdr:nvSpPr>
      <xdr:spPr>
        <a:xfrm>
          <a:off x="14541500" y="134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3067</xdr:rowOff>
    </xdr:from>
    <xdr:ext cx="378565" cy="259045"/>
    <xdr:sp macro="" textlink="">
      <xdr:nvSpPr>
        <xdr:cNvPr id="654" name="テキスト ボックス 653"/>
        <xdr:cNvSpPr txBox="1"/>
      </xdr:nvSpPr>
      <xdr:spPr>
        <a:xfrm>
          <a:off x="14403017" y="1354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59661</xdr:rowOff>
    </xdr:from>
    <xdr:to>
      <xdr:col>72</xdr:col>
      <xdr:colOff>38100</xdr:colOff>
      <xdr:row>78</xdr:row>
      <xdr:rowOff>161261</xdr:rowOff>
    </xdr:to>
    <xdr:sp macro="" textlink="">
      <xdr:nvSpPr>
        <xdr:cNvPr id="655" name="楕円 654"/>
        <xdr:cNvSpPr/>
      </xdr:nvSpPr>
      <xdr:spPr>
        <a:xfrm>
          <a:off x="13652500" y="134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152388</xdr:rowOff>
    </xdr:from>
    <xdr:ext cx="469744" cy="259045"/>
    <xdr:sp macro="" textlink="">
      <xdr:nvSpPr>
        <xdr:cNvPr id="656" name="テキスト ボックス 655"/>
        <xdr:cNvSpPr txBox="1"/>
      </xdr:nvSpPr>
      <xdr:spPr>
        <a:xfrm>
          <a:off x="13468428" y="1352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41877</xdr:rowOff>
    </xdr:from>
    <xdr:to>
      <xdr:col>67</xdr:col>
      <xdr:colOff>101600</xdr:colOff>
      <xdr:row>78</xdr:row>
      <xdr:rowOff>143477</xdr:rowOff>
    </xdr:to>
    <xdr:sp macro="" textlink="">
      <xdr:nvSpPr>
        <xdr:cNvPr id="657" name="楕円 656"/>
        <xdr:cNvSpPr/>
      </xdr:nvSpPr>
      <xdr:spPr>
        <a:xfrm>
          <a:off x="12763500" y="1341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134604</xdr:rowOff>
    </xdr:from>
    <xdr:ext cx="469744" cy="259045"/>
    <xdr:sp macro="" textlink="">
      <xdr:nvSpPr>
        <xdr:cNvPr id="658" name="テキスト ボックス 657"/>
        <xdr:cNvSpPr txBox="1"/>
      </xdr:nvSpPr>
      <xdr:spPr>
        <a:xfrm>
          <a:off x="12579428" y="1350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39998</xdr:rowOff>
    </xdr:from>
    <xdr:to>
      <xdr:col>85</xdr:col>
      <xdr:colOff>127000</xdr:colOff>
      <xdr:row>93</xdr:row>
      <xdr:rowOff>91629</xdr:rowOff>
    </xdr:to>
    <xdr:cxnSp macro="">
      <xdr:nvCxnSpPr>
        <xdr:cNvPr id="689" name="直線コネクタ 688"/>
        <xdr:cNvCxnSpPr/>
      </xdr:nvCxnSpPr>
      <xdr:spPr>
        <a:xfrm flipV="1">
          <a:off x="15481300" y="15984848"/>
          <a:ext cx="8382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91629</xdr:rowOff>
    </xdr:from>
    <xdr:to>
      <xdr:col>81</xdr:col>
      <xdr:colOff>50800</xdr:colOff>
      <xdr:row>93</xdr:row>
      <xdr:rowOff>154118</xdr:rowOff>
    </xdr:to>
    <xdr:cxnSp macro="">
      <xdr:nvCxnSpPr>
        <xdr:cNvPr id="692" name="直線コネクタ 691"/>
        <xdr:cNvCxnSpPr/>
      </xdr:nvCxnSpPr>
      <xdr:spPr>
        <a:xfrm flipV="1">
          <a:off x="14592300" y="16036479"/>
          <a:ext cx="889000" cy="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150020</xdr:rowOff>
    </xdr:from>
    <xdr:to>
      <xdr:col>76</xdr:col>
      <xdr:colOff>114300</xdr:colOff>
      <xdr:row>93</xdr:row>
      <xdr:rowOff>154118</xdr:rowOff>
    </xdr:to>
    <xdr:cxnSp macro="">
      <xdr:nvCxnSpPr>
        <xdr:cNvPr id="695" name="直線コネクタ 694"/>
        <xdr:cNvCxnSpPr/>
      </xdr:nvCxnSpPr>
      <xdr:spPr>
        <a:xfrm>
          <a:off x="13703300" y="16094870"/>
          <a:ext cx="889000" cy="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122358</xdr:rowOff>
    </xdr:from>
    <xdr:to>
      <xdr:col>71</xdr:col>
      <xdr:colOff>177800</xdr:colOff>
      <xdr:row>93</xdr:row>
      <xdr:rowOff>150020</xdr:rowOff>
    </xdr:to>
    <xdr:cxnSp macro="">
      <xdr:nvCxnSpPr>
        <xdr:cNvPr id="698" name="直線コネクタ 697"/>
        <xdr:cNvCxnSpPr/>
      </xdr:nvCxnSpPr>
      <xdr:spPr>
        <a:xfrm>
          <a:off x="12814300" y="16067208"/>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102336</xdr:rowOff>
    </xdr:from>
    <xdr:ext cx="534377" cy="259045"/>
    <xdr:sp macro="" textlink="">
      <xdr:nvSpPr>
        <xdr:cNvPr id="700" name="テキスト ボックス 699"/>
        <xdr:cNvSpPr txBox="1"/>
      </xdr:nvSpPr>
      <xdr:spPr>
        <a:xfrm>
          <a:off x="13436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107218</xdr:rowOff>
    </xdr:from>
    <xdr:ext cx="534377" cy="259045"/>
    <xdr:sp macro="" textlink="">
      <xdr:nvSpPr>
        <xdr:cNvPr id="702" name="テキスト ボックス 701"/>
        <xdr:cNvSpPr txBox="1"/>
      </xdr:nvSpPr>
      <xdr:spPr>
        <a:xfrm>
          <a:off x="12547111" y="162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160648</xdr:rowOff>
    </xdr:from>
    <xdr:to>
      <xdr:col>85</xdr:col>
      <xdr:colOff>177800</xdr:colOff>
      <xdr:row>93</xdr:row>
      <xdr:rowOff>90798</xdr:rowOff>
    </xdr:to>
    <xdr:sp macro="" textlink="">
      <xdr:nvSpPr>
        <xdr:cNvPr id="708" name="楕円 707"/>
        <xdr:cNvSpPr/>
      </xdr:nvSpPr>
      <xdr:spPr>
        <a:xfrm>
          <a:off x="16268700" y="159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12075</xdr:rowOff>
    </xdr:from>
    <xdr:ext cx="534377" cy="259045"/>
    <xdr:sp macro="" textlink="">
      <xdr:nvSpPr>
        <xdr:cNvPr id="709" name="公債費該当値テキスト"/>
        <xdr:cNvSpPr txBox="1"/>
      </xdr:nvSpPr>
      <xdr:spPr>
        <a:xfrm>
          <a:off x="16370300" y="157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40829</xdr:rowOff>
    </xdr:from>
    <xdr:to>
      <xdr:col>81</xdr:col>
      <xdr:colOff>101600</xdr:colOff>
      <xdr:row>93</xdr:row>
      <xdr:rowOff>142429</xdr:rowOff>
    </xdr:to>
    <xdr:sp macro="" textlink="">
      <xdr:nvSpPr>
        <xdr:cNvPr id="710" name="楕円 709"/>
        <xdr:cNvSpPr/>
      </xdr:nvSpPr>
      <xdr:spPr>
        <a:xfrm>
          <a:off x="15430500" y="159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158956</xdr:rowOff>
    </xdr:from>
    <xdr:ext cx="534377" cy="259045"/>
    <xdr:sp macro="" textlink="">
      <xdr:nvSpPr>
        <xdr:cNvPr id="711" name="テキスト ボックス 710"/>
        <xdr:cNvSpPr txBox="1"/>
      </xdr:nvSpPr>
      <xdr:spPr>
        <a:xfrm>
          <a:off x="15214111" y="157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103318</xdr:rowOff>
    </xdr:from>
    <xdr:to>
      <xdr:col>76</xdr:col>
      <xdr:colOff>165100</xdr:colOff>
      <xdr:row>94</xdr:row>
      <xdr:rowOff>33468</xdr:rowOff>
    </xdr:to>
    <xdr:sp macro="" textlink="">
      <xdr:nvSpPr>
        <xdr:cNvPr id="712" name="楕円 711"/>
        <xdr:cNvSpPr/>
      </xdr:nvSpPr>
      <xdr:spPr>
        <a:xfrm>
          <a:off x="14541500" y="160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49995</xdr:rowOff>
    </xdr:from>
    <xdr:ext cx="534377" cy="259045"/>
    <xdr:sp macro="" textlink="">
      <xdr:nvSpPr>
        <xdr:cNvPr id="713" name="テキスト ボックス 712"/>
        <xdr:cNvSpPr txBox="1"/>
      </xdr:nvSpPr>
      <xdr:spPr>
        <a:xfrm>
          <a:off x="14325111" y="158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99220</xdr:rowOff>
    </xdr:from>
    <xdr:to>
      <xdr:col>72</xdr:col>
      <xdr:colOff>38100</xdr:colOff>
      <xdr:row>94</xdr:row>
      <xdr:rowOff>29370</xdr:rowOff>
    </xdr:to>
    <xdr:sp macro="" textlink="">
      <xdr:nvSpPr>
        <xdr:cNvPr id="714" name="楕円 713"/>
        <xdr:cNvSpPr/>
      </xdr:nvSpPr>
      <xdr:spPr>
        <a:xfrm>
          <a:off x="13652500" y="1604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45897</xdr:rowOff>
    </xdr:from>
    <xdr:ext cx="534377" cy="259045"/>
    <xdr:sp macro="" textlink="">
      <xdr:nvSpPr>
        <xdr:cNvPr id="715" name="テキスト ボックス 714"/>
        <xdr:cNvSpPr txBox="1"/>
      </xdr:nvSpPr>
      <xdr:spPr>
        <a:xfrm>
          <a:off x="13436111" y="1581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71558</xdr:rowOff>
    </xdr:from>
    <xdr:to>
      <xdr:col>67</xdr:col>
      <xdr:colOff>101600</xdr:colOff>
      <xdr:row>94</xdr:row>
      <xdr:rowOff>1708</xdr:rowOff>
    </xdr:to>
    <xdr:sp macro="" textlink="">
      <xdr:nvSpPr>
        <xdr:cNvPr id="716" name="楕円 715"/>
        <xdr:cNvSpPr/>
      </xdr:nvSpPr>
      <xdr:spPr>
        <a:xfrm>
          <a:off x="12763500" y="160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18235</xdr:rowOff>
    </xdr:from>
    <xdr:ext cx="534377" cy="259045"/>
    <xdr:sp macro="" textlink="">
      <xdr:nvSpPr>
        <xdr:cNvPr id="717" name="テキスト ボックス 716"/>
        <xdr:cNvSpPr txBox="1"/>
      </xdr:nvSpPr>
      <xdr:spPr>
        <a:xfrm>
          <a:off x="12547111" y="1579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60376</xdr:rowOff>
    </xdr:from>
    <xdr:to>
      <xdr:col>116</xdr:col>
      <xdr:colOff>63500</xdr:colOff>
      <xdr:row>38</xdr:row>
      <xdr:rowOff>139700</xdr:rowOff>
    </xdr:to>
    <xdr:cxnSp macro="">
      <xdr:nvCxnSpPr>
        <xdr:cNvPr id="744" name="直線コネクタ 743"/>
        <xdr:cNvCxnSpPr/>
      </xdr:nvCxnSpPr>
      <xdr:spPr>
        <a:xfrm flipV="1">
          <a:off x="21323300" y="6575476"/>
          <a:ext cx="8382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40901</xdr:rowOff>
    </xdr:from>
    <xdr:ext cx="378565" cy="259045"/>
    <xdr:sp macro="" textlink="">
      <xdr:nvSpPr>
        <xdr:cNvPr id="745" name="諸支出金平均値テキスト"/>
        <xdr:cNvSpPr txBox="1"/>
      </xdr:nvSpPr>
      <xdr:spPr>
        <a:xfrm>
          <a:off x="22212300" y="6556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139609</xdr:rowOff>
    </xdr:from>
    <xdr:to>
      <xdr:col>111</xdr:col>
      <xdr:colOff>177800</xdr:colOff>
      <xdr:row>38</xdr:row>
      <xdr:rowOff>139700</xdr:rowOff>
    </xdr:to>
    <xdr:cxnSp macro="">
      <xdr:nvCxnSpPr>
        <xdr:cNvPr id="747" name="直線コネクタ 746"/>
        <xdr:cNvCxnSpPr/>
      </xdr:nvCxnSpPr>
      <xdr:spPr>
        <a:xfrm>
          <a:off x="20434300" y="6654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139288</xdr:rowOff>
    </xdr:from>
    <xdr:to>
      <xdr:col>107</xdr:col>
      <xdr:colOff>50800</xdr:colOff>
      <xdr:row>38</xdr:row>
      <xdr:rowOff>139609</xdr:rowOff>
    </xdr:to>
    <xdr:cxnSp macro="">
      <xdr:nvCxnSpPr>
        <xdr:cNvPr id="750" name="直線コネクタ 749"/>
        <xdr:cNvCxnSpPr/>
      </xdr:nvCxnSpPr>
      <xdr:spPr>
        <a:xfrm>
          <a:off x="19545300" y="665438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108702</xdr:rowOff>
    </xdr:from>
    <xdr:to>
      <xdr:col>102</xdr:col>
      <xdr:colOff>114300</xdr:colOff>
      <xdr:row>38</xdr:row>
      <xdr:rowOff>139288</xdr:rowOff>
    </xdr:to>
    <xdr:cxnSp macro="">
      <xdr:nvCxnSpPr>
        <xdr:cNvPr id="753" name="直線コネクタ 752"/>
        <xdr:cNvCxnSpPr/>
      </xdr:nvCxnSpPr>
      <xdr:spPr>
        <a:xfrm>
          <a:off x="18656300" y="6623802"/>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macro="" textlink="">
      <xdr:nvSpPr>
        <xdr:cNvPr id="755" name="テキスト ボックス 754"/>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3365</xdr:rowOff>
    </xdr:from>
    <xdr:ext cx="378565" cy="259045"/>
    <xdr:sp macro="" textlink="">
      <xdr:nvSpPr>
        <xdr:cNvPr id="757" name="テキスト ボックス 756"/>
        <xdr:cNvSpPr txBox="1"/>
      </xdr:nvSpPr>
      <xdr:spPr>
        <a:xfrm>
          <a:off x="18467017" y="6689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9576</xdr:rowOff>
    </xdr:from>
    <xdr:to>
      <xdr:col>116</xdr:col>
      <xdr:colOff>114300</xdr:colOff>
      <xdr:row>38</xdr:row>
      <xdr:rowOff>111176</xdr:rowOff>
    </xdr:to>
    <xdr:sp macro="" textlink="">
      <xdr:nvSpPr>
        <xdr:cNvPr id="763" name="楕円 762"/>
        <xdr:cNvSpPr/>
      </xdr:nvSpPr>
      <xdr:spPr>
        <a:xfrm>
          <a:off x="22110700" y="65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140403</xdr:rowOff>
    </xdr:from>
    <xdr:ext cx="469744" cy="259045"/>
    <xdr:sp macro="" textlink="">
      <xdr:nvSpPr>
        <xdr:cNvPr id="764" name="諸支出金該当値テキスト"/>
        <xdr:cNvSpPr txBox="1"/>
      </xdr:nvSpPr>
      <xdr:spPr>
        <a:xfrm>
          <a:off x="22212300" y="631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88809</xdr:rowOff>
    </xdr:from>
    <xdr:to>
      <xdr:col>107</xdr:col>
      <xdr:colOff>101600</xdr:colOff>
      <xdr:row>39</xdr:row>
      <xdr:rowOff>18959</xdr:rowOff>
    </xdr:to>
    <xdr:sp macro="" textlink="">
      <xdr:nvSpPr>
        <xdr:cNvPr id="767" name="楕円 766"/>
        <xdr:cNvSpPr/>
      </xdr:nvSpPr>
      <xdr:spPr>
        <a:xfrm>
          <a:off x="20383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10086</xdr:rowOff>
    </xdr:from>
    <xdr:ext cx="249299" cy="259045"/>
    <xdr:sp macro="" textlink="">
      <xdr:nvSpPr>
        <xdr:cNvPr id="768" name="テキスト ボックス 767"/>
        <xdr:cNvSpPr txBox="1"/>
      </xdr:nvSpPr>
      <xdr:spPr>
        <a:xfrm>
          <a:off x="20309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88488</xdr:rowOff>
    </xdr:from>
    <xdr:to>
      <xdr:col>102</xdr:col>
      <xdr:colOff>165100</xdr:colOff>
      <xdr:row>39</xdr:row>
      <xdr:rowOff>18638</xdr:rowOff>
    </xdr:to>
    <xdr:sp macro="" textlink="">
      <xdr:nvSpPr>
        <xdr:cNvPr id="769" name="楕円 768"/>
        <xdr:cNvSpPr/>
      </xdr:nvSpPr>
      <xdr:spPr>
        <a:xfrm>
          <a:off x="19494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9765</xdr:rowOff>
    </xdr:from>
    <xdr:ext cx="249299" cy="259045"/>
    <xdr:sp macro="" textlink="">
      <xdr:nvSpPr>
        <xdr:cNvPr id="770" name="テキスト ボックス 769"/>
        <xdr:cNvSpPr txBox="1"/>
      </xdr:nvSpPr>
      <xdr:spPr>
        <a:xfrm>
          <a:off x="19420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57902</xdr:rowOff>
    </xdr:from>
    <xdr:to>
      <xdr:col>98</xdr:col>
      <xdr:colOff>38100</xdr:colOff>
      <xdr:row>38</xdr:row>
      <xdr:rowOff>159502</xdr:rowOff>
    </xdr:to>
    <xdr:sp macro="" textlink="">
      <xdr:nvSpPr>
        <xdr:cNvPr id="771" name="楕円 770"/>
        <xdr:cNvSpPr/>
      </xdr:nvSpPr>
      <xdr:spPr>
        <a:xfrm>
          <a:off x="18605500" y="65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4579</xdr:rowOff>
    </xdr:from>
    <xdr:ext cx="378565" cy="259045"/>
    <xdr:sp macro="" textlink="">
      <xdr:nvSpPr>
        <xdr:cNvPr id="772" name="テキスト ボックス 771"/>
        <xdr:cNvSpPr txBox="1"/>
      </xdr:nvSpPr>
      <xdr:spPr>
        <a:xfrm>
          <a:off x="18467017" y="634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高止まりしている要因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は、令和４年８月に発生した大雨災害の影響によるものである。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土木費が類似団体平均と比較して高止まりしている要因は、下水道事業への出資金の影響によるものである。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また、消防費が類似団体平均と比較して高止まりしているのは、広大な面積を有していることが主な要因である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実質収支額は約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１８．４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額となったことにより、前年度と比較し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８．４２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全会計で赤字額は出ていないものの、今後は市税や普通交付税等の一般財源の確保が困難となることから、更なる行財政改革を進める必要がある。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35506;(O)/&#20418;&#38263;/04_&#24066;&#30010;&#26449;&#35506;&#38306;&#20418;/01_&#30476;&#29031;&#20250;&#12539;&#22577;&#21578;/04&#12288;&#36001;&#25919;&#29366;&#27841;&#36039;&#26009;&#38598;/R05&#27770;&#31639;&#20998;/R070825_%209.22&#12294;&#12304;&#36001;&#25919;&#25285;&#24403;&#12305;&#20196;&#21644;&#65301;&#24180;&#24230;&#36001;&#25919;&#29366;&#27841;&#36039;&#26009;&#38598;&#12398;&#20316;&#25104;&#65288;&#65298;&#22238;&#30446;&#65289;&#12395;&#12388;&#12356;&#12390;/&#30476;&#25552;&#20986;/&#12304;&#36001;&#25919;&#29366;&#27841;&#36039;&#26009;&#38598;&#12305;_152129_&#26449;&#19978;&#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124.4</v>
          </cell>
          <cell r="BX51">
            <v>102.4</v>
          </cell>
          <cell r="CF51">
            <v>92.9</v>
          </cell>
          <cell r="CN51">
            <v>78.8</v>
          </cell>
          <cell r="CV51">
            <v>75.599999999999994</v>
          </cell>
        </row>
        <row r="53">
          <cell r="BP53">
            <v>65.900000000000006</v>
          </cell>
          <cell r="BX53">
            <v>67.3</v>
          </cell>
          <cell r="CF53">
            <v>69.099999999999994</v>
          </cell>
          <cell r="CN53">
            <v>70.8</v>
          </cell>
          <cell r="CV53">
            <v>71.900000000000006</v>
          </cell>
        </row>
        <row r="55">
          <cell r="AN55" t="str">
            <v>類似団体内平均値</v>
          </cell>
          <cell r="BP55">
            <v>22.7</v>
          </cell>
          <cell r="BX55">
            <v>27.8</v>
          </cell>
          <cell r="CF55">
            <v>18</v>
          </cell>
          <cell r="CN55">
            <v>12.7</v>
          </cell>
          <cell r="CV55">
            <v>10</v>
          </cell>
        </row>
        <row r="57">
          <cell r="BP57">
            <v>60.6</v>
          </cell>
          <cell r="BX57">
            <v>62</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124.4</v>
          </cell>
          <cell r="BX73">
            <v>102.4</v>
          </cell>
          <cell r="CF73">
            <v>92.9</v>
          </cell>
          <cell r="CN73">
            <v>78.8</v>
          </cell>
          <cell r="CV73">
            <v>75.599999999999994</v>
          </cell>
        </row>
        <row r="75">
          <cell r="BP75">
            <v>13.4</v>
          </cell>
          <cell r="BX75">
            <v>12.7</v>
          </cell>
          <cell r="CF75">
            <v>12.3</v>
          </cell>
          <cell r="CN75">
            <v>11.7</v>
          </cell>
          <cell r="CV75">
            <v>12</v>
          </cell>
        </row>
        <row r="77">
          <cell r="AN77" t="str">
            <v>類似団体内平均値</v>
          </cell>
          <cell r="BP77">
            <v>22.7</v>
          </cell>
          <cell r="BX77">
            <v>27.8</v>
          </cell>
          <cell r="CF77">
            <v>18</v>
          </cell>
          <cell r="CN77">
            <v>12.7</v>
          </cell>
          <cell r="CV77">
            <v>10</v>
          </cell>
        </row>
        <row r="79">
          <cell r="BP79">
            <v>7.7</v>
          </cell>
          <cell r="BX79">
            <v>7.5</v>
          </cell>
          <cell r="CF79">
            <v>6.6</v>
          </cell>
          <cell r="CN79">
            <v>6.6</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AQ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43399446</v>
      </c>
      <c r="BO4" s="371"/>
      <c r="BP4" s="371"/>
      <c r="BQ4" s="371"/>
      <c r="BR4" s="371"/>
      <c r="BS4" s="371"/>
      <c r="BT4" s="371"/>
      <c r="BU4" s="372"/>
      <c r="BV4" s="370">
        <v>43014379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15.2</v>
      </c>
      <c r="CU4" s="377"/>
      <c r="CV4" s="377"/>
      <c r="CW4" s="377"/>
      <c r="CX4" s="377"/>
      <c r="CY4" s="377"/>
      <c r="CZ4" s="377"/>
      <c r="DA4" s="378"/>
      <c r="DB4" s="376">
        <v>6.7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39796075</v>
      </c>
      <c r="BO5" s="408"/>
      <c r="BP5" s="408"/>
      <c r="BQ5" s="408"/>
      <c r="BR5" s="408"/>
      <c r="BS5" s="408"/>
      <c r="BT5" s="408"/>
      <c r="BU5" s="409"/>
      <c r="BV5" s="407">
        <v>39868342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92.1</v>
      </c>
      <c r="CU5" s="405"/>
      <c r="CV5" s="405"/>
      <c r="CW5" s="405"/>
      <c r="CX5" s="405"/>
      <c r="CY5" s="405"/>
      <c r="CZ5" s="405"/>
      <c r="DA5" s="406"/>
      <c r="DB5" s="404">
        <v>90</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3603371</v>
      </c>
      <c r="BO6" s="408"/>
      <c r="BP6" s="408"/>
      <c r="BQ6" s="408"/>
      <c r="BR6" s="408"/>
      <c r="BS6" s="408"/>
      <c r="BT6" s="408"/>
      <c r="BU6" s="409"/>
      <c r="BV6" s="407">
        <v>3146037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92.6</v>
      </c>
      <c r="CU6" s="445"/>
      <c r="CV6" s="445"/>
      <c r="CW6" s="445"/>
      <c r="CX6" s="445"/>
      <c r="CY6" s="445"/>
      <c r="CZ6" s="445"/>
      <c r="DA6" s="446"/>
      <c r="DB6" s="444">
        <v>91.1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289898</v>
      </c>
      <c r="BO7" s="408"/>
      <c r="BP7" s="408"/>
      <c r="BQ7" s="408"/>
      <c r="BR7" s="408"/>
      <c r="BS7" s="408"/>
      <c r="BT7" s="408"/>
      <c r="BU7" s="409"/>
      <c r="BV7" s="407">
        <v>1679021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21868222</v>
      </c>
      <c r="CU7" s="408"/>
      <c r="CV7" s="408"/>
      <c r="CW7" s="408"/>
      <c r="CX7" s="408"/>
      <c r="CY7" s="408"/>
      <c r="CZ7" s="408"/>
      <c r="DA7" s="409"/>
      <c r="DB7" s="407">
        <v>21802914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3313473</v>
      </c>
      <c r="BO8" s="408"/>
      <c r="BP8" s="408"/>
      <c r="BQ8" s="408"/>
      <c r="BR8" s="408"/>
      <c r="BS8" s="408"/>
      <c r="BT8" s="408"/>
      <c r="BU8" s="409"/>
      <c r="BV8" s="407">
        <v>1467016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57418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1846457</v>
      </c>
      <c r="BO9" s="408"/>
      <c r="BP9" s="408"/>
      <c r="BQ9" s="408"/>
      <c r="BR9" s="408"/>
      <c r="BS9" s="408"/>
      <c r="BT9" s="408"/>
      <c r="BU9" s="409"/>
      <c r="BV9" s="407">
        <v>-285990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12.3</v>
      </c>
      <c r="CU9" s="405"/>
      <c r="CV9" s="405"/>
      <c r="CW9" s="405"/>
      <c r="CX9" s="405"/>
      <c r="CY9" s="405"/>
      <c r="CZ9" s="405"/>
      <c r="DA9" s="406"/>
      <c r="DB9" s="404">
        <v>11.2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62442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588</v>
      </c>
      <c r="BO10" s="408"/>
      <c r="BP10" s="408"/>
      <c r="BQ10" s="408"/>
      <c r="BR10" s="408"/>
      <c r="BS10" s="408"/>
      <c r="BT10" s="408"/>
      <c r="BU10" s="409"/>
      <c r="BV10" s="407">
        <v>655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54765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1442000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54405</v>
      </c>
      <c r="S13" s="492"/>
      <c r="T13" s="492"/>
      <c r="U13" s="492"/>
      <c r="V13" s="493"/>
      <c r="W13" s="423" t="s">
        <v>131</v>
      </c>
      <c r="X13" s="424"/>
      <c r="Y13" s="424"/>
      <c r="Z13" s="424"/>
      <c r="AA13" s="424"/>
      <c r="AB13" s="414"/>
      <c r="AC13" s="458">
        <v>2535</v>
      </c>
      <c r="AD13" s="459"/>
      <c r="AE13" s="459"/>
      <c r="AF13" s="459"/>
      <c r="AG13" s="501"/>
      <c r="AH13" s="458">
        <v>3021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1847045</v>
      </c>
      <c r="BO13" s="408"/>
      <c r="BP13" s="408"/>
      <c r="BQ13" s="408"/>
      <c r="BR13" s="408"/>
      <c r="BS13" s="408"/>
      <c r="BT13" s="408"/>
      <c r="BU13" s="409"/>
      <c r="BV13" s="407">
        <v>-1727335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v>
      </c>
      <c r="CU13" s="405"/>
      <c r="CV13" s="405"/>
      <c r="CW13" s="405"/>
      <c r="CX13" s="405"/>
      <c r="CY13" s="405"/>
      <c r="CZ13" s="405"/>
      <c r="DA13" s="406"/>
      <c r="DB13" s="404">
        <v>11.7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55919</v>
      </c>
      <c r="S14" s="492"/>
      <c r="T14" s="492"/>
      <c r="U14" s="492"/>
      <c r="V14" s="493"/>
      <c r="W14" s="397"/>
      <c r="X14" s="398"/>
      <c r="Y14" s="398"/>
      <c r="Z14" s="398"/>
      <c r="AA14" s="398"/>
      <c r="AB14" s="387"/>
      <c r="AC14" s="494">
        <v>8.9</v>
      </c>
      <c r="AD14" s="495"/>
      <c r="AE14" s="495"/>
      <c r="AF14" s="495"/>
      <c r="AG14" s="496"/>
      <c r="AH14" s="494">
        <v>10</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75.599999999999994</v>
      </c>
      <c r="CU14" s="506"/>
      <c r="CV14" s="506"/>
      <c r="CW14" s="506"/>
      <c r="CX14" s="506"/>
      <c r="CY14" s="506"/>
      <c r="CZ14" s="506"/>
      <c r="DA14" s="507"/>
      <c r="DB14" s="505">
        <v>78.8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55604</v>
      </c>
      <c r="S15" s="492"/>
      <c r="T15" s="492"/>
      <c r="U15" s="492"/>
      <c r="V15" s="493"/>
      <c r="W15" s="423" t="s">
        <v>137</v>
      </c>
      <c r="X15" s="424"/>
      <c r="Y15" s="424"/>
      <c r="Z15" s="424"/>
      <c r="AA15" s="424"/>
      <c r="AB15" s="414"/>
      <c r="AC15" s="458">
        <v>8996</v>
      </c>
      <c r="AD15" s="459"/>
      <c r="AE15" s="459"/>
      <c r="AF15" s="459"/>
      <c r="AG15" s="501"/>
      <c r="AH15" s="458">
        <v>9507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6802311</v>
      </c>
      <c r="BO15" s="371"/>
      <c r="BP15" s="371"/>
      <c r="BQ15" s="371"/>
      <c r="BR15" s="371"/>
      <c r="BS15" s="371"/>
      <c r="BT15" s="371"/>
      <c r="BU15" s="372"/>
      <c r="BV15" s="370">
        <v>6697837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31.6</v>
      </c>
      <c r="AD16" s="495"/>
      <c r="AE16" s="495"/>
      <c r="AF16" s="495"/>
      <c r="AG16" s="496"/>
      <c r="AH16" s="494">
        <v>31.6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20145314</v>
      </c>
      <c r="BO16" s="408"/>
      <c r="BP16" s="408"/>
      <c r="BQ16" s="408"/>
      <c r="BR16" s="408"/>
      <c r="BS16" s="408"/>
      <c r="BT16" s="408"/>
      <c r="BU16" s="409"/>
      <c r="BV16" s="407">
        <v>19910476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16921</v>
      </c>
      <c r="AD17" s="459"/>
      <c r="AE17" s="459"/>
      <c r="AF17" s="459"/>
      <c r="AG17" s="501"/>
      <c r="AH17" s="458">
        <v>17582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8464369</v>
      </c>
      <c r="BO17" s="408"/>
      <c r="BP17" s="408"/>
      <c r="BQ17" s="408"/>
      <c r="BR17" s="408"/>
      <c r="BS17" s="408"/>
      <c r="BT17" s="408"/>
      <c r="BU17" s="409"/>
      <c r="BV17" s="407">
        <v>8335223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1174.17</v>
      </c>
      <c r="M18" s="531"/>
      <c r="N18" s="531"/>
      <c r="O18" s="531"/>
      <c r="P18" s="531"/>
      <c r="Q18" s="531"/>
      <c r="R18" s="532"/>
      <c r="S18" s="532"/>
      <c r="T18" s="532"/>
      <c r="U18" s="532"/>
      <c r="V18" s="533"/>
      <c r="W18" s="425"/>
      <c r="X18" s="426"/>
      <c r="Y18" s="426"/>
      <c r="Z18" s="426"/>
      <c r="AA18" s="426"/>
      <c r="AB18" s="417"/>
      <c r="AC18" s="534">
        <v>59.5</v>
      </c>
      <c r="AD18" s="535"/>
      <c r="AE18" s="535"/>
      <c r="AF18" s="535"/>
      <c r="AG18" s="536"/>
      <c r="AH18" s="534">
        <v>58.4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20511231</v>
      </c>
      <c r="BO18" s="408"/>
      <c r="BP18" s="408"/>
      <c r="BQ18" s="408"/>
      <c r="BR18" s="408"/>
      <c r="BS18" s="408"/>
      <c r="BT18" s="408"/>
      <c r="BU18" s="409"/>
      <c r="BV18" s="407">
        <v>20045189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29205486</v>
      </c>
      <c r="BO19" s="408"/>
      <c r="BP19" s="408"/>
      <c r="BQ19" s="408"/>
      <c r="BR19" s="408"/>
      <c r="BS19" s="408"/>
      <c r="BT19" s="408"/>
      <c r="BU19" s="409"/>
      <c r="BV19" s="407">
        <v>30031006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21549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32500315</v>
      </c>
      <c r="BO22" s="371"/>
      <c r="BP22" s="371"/>
      <c r="BQ22" s="371"/>
      <c r="BR22" s="371"/>
      <c r="BS22" s="371"/>
      <c r="BT22" s="371"/>
      <c r="BU22" s="372"/>
      <c r="BV22" s="370">
        <v>32388795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31201211</v>
      </c>
      <c r="BO23" s="408"/>
      <c r="BP23" s="408"/>
      <c r="BQ23" s="408"/>
      <c r="BR23" s="408"/>
      <c r="BS23" s="408"/>
      <c r="BT23" s="408"/>
      <c r="BU23" s="409"/>
      <c r="BV23" s="407">
        <v>31065080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8004</v>
      </c>
      <c r="R24" s="459"/>
      <c r="S24" s="459"/>
      <c r="T24" s="459"/>
      <c r="U24" s="459"/>
      <c r="V24" s="501"/>
      <c r="W24" s="553"/>
      <c r="X24" s="554"/>
      <c r="Y24" s="555"/>
      <c r="Z24" s="457" t="s">
        <v>162</v>
      </c>
      <c r="AA24" s="437"/>
      <c r="AB24" s="437"/>
      <c r="AC24" s="437"/>
      <c r="AD24" s="437"/>
      <c r="AE24" s="437"/>
      <c r="AF24" s="437"/>
      <c r="AG24" s="438"/>
      <c r="AH24" s="458">
        <v>680</v>
      </c>
      <c r="AI24" s="459"/>
      <c r="AJ24" s="459"/>
      <c r="AK24" s="459"/>
      <c r="AL24" s="501"/>
      <c r="AM24" s="458">
        <v>2062440</v>
      </c>
      <c r="AN24" s="459"/>
      <c r="AO24" s="459"/>
      <c r="AP24" s="459"/>
      <c r="AQ24" s="459"/>
      <c r="AR24" s="501"/>
      <c r="AS24" s="458">
        <v>3033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22088195</v>
      </c>
      <c r="BO24" s="408"/>
      <c r="BP24" s="408"/>
      <c r="BQ24" s="408"/>
      <c r="BR24" s="408"/>
      <c r="BS24" s="408"/>
      <c r="BT24" s="408"/>
      <c r="BU24" s="409"/>
      <c r="BV24" s="407">
        <v>20884209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6143</v>
      </c>
      <c r="R25" s="459"/>
      <c r="S25" s="459"/>
      <c r="T25" s="459"/>
      <c r="U25" s="459"/>
      <c r="V25" s="501"/>
      <c r="W25" s="553"/>
      <c r="X25" s="554"/>
      <c r="Y25" s="555"/>
      <c r="Z25" s="457" t="s">
        <v>165</v>
      </c>
      <c r="AA25" s="437"/>
      <c r="AB25" s="437"/>
      <c r="AC25" s="437"/>
      <c r="AD25" s="437"/>
      <c r="AE25" s="437"/>
      <c r="AF25" s="437"/>
      <c r="AG25" s="438"/>
      <c r="AH25" s="458">
        <v>138</v>
      </c>
      <c r="AI25" s="459"/>
      <c r="AJ25" s="459"/>
      <c r="AK25" s="459"/>
      <c r="AL25" s="501"/>
      <c r="AM25" s="458">
        <v>400752</v>
      </c>
      <c r="AN25" s="459"/>
      <c r="AO25" s="459"/>
      <c r="AP25" s="459"/>
      <c r="AQ25" s="459"/>
      <c r="AR25" s="501"/>
      <c r="AS25" s="458">
        <v>2904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9931696</v>
      </c>
      <c r="BO25" s="371"/>
      <c r="BP25" s="371"/>
      <c r="BQ25" s="371"/>
      <c r="BR25" s="371"/>
      <c r="BS25" s="371"/>
      <c r="BT25" s="371"/>
      <c r="BU25" s="372"/>
      <c r="BV25" s="370">
        <v>7963797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5454</v>
      </c>
      <c r="R26" s="459"/>
      <c r="S26" s="459"/>
      <c r="T26" s="459"/>
      <c r="U26" s="459"/>
      <c r="V26" s="501"/>
      <c r="W26" s="553"/>
      <c r="X26" s="554"/>
      <c r="Y26" s="555"/>
      <c r="Z26" s="457" t="s">
        <v>168</v>
      </c>
      <c r="AA26" s="559"/>
      <c r="AB26" s="559"/>
      <c r="AC26" s="559"/>
      <c r="AD26" s="559"/>
      <c r="AE26" s="559"/>
      <c r="AF26" s="559"/>
      <c r="AG26" s="560"/>
      <c r="AH26" s="458">
        <v>45</v>
      </c>
      <c r="AI26" s="459"/>
      <c r="AJ26" s="459"/>
      <c r="AK26" s="459"/>
      <c r="AL26" s="501"/>
      <c r="AM26" s="458">
        <v>142560</v>
      </c>
      <c r="AN26" s="459"/>
      <c r="AO26" s="459"/>
      <c r="AP26" s="459"/>
      <c r="AQ26" s="459"/>
      <c r="AR26" s="501"/>
      <c r="AS26" s="458">
        <v>3168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3590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12219</v>
      </c>
      <c r="AN27" s="459"/>
      <c r="AO27" s="459"/>
      <c r="AP27" s="459"/>
      <c r="AQ27" s="459"/>
      <c r="AR27" s="501"/>
      <c r="AS27" s="458">
        <v>4073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394186</v>
      </c>
      <c r="BO27" s="527"/>
      <c r="BP27" s="527"/>
      <c r="BQ27" s="527"/>
      <c r="BR27" s="527"/>
      <c r="BS27" s="527"/>
      <c r="BT27" s="527"/>
      <c r="BU27" s="528"/>
      <c r="BV27" s="526">
        <v>325165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2950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2704104</v>
      </c>
      <c r="BO28" s="371"/>
      <c r="BP28" s="371"/>
      <c r="BQ28" s="371"/>
      <c r="BR28" s="371"/>
      <c r="BS28" s="371"/>
      <c r="BT28" s="371"/>
      <c r="BU28" s="372"/>
      <c r="BV28" s="370">
        <v>2703516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20</v>
      </c>
      <c r="M29" s="459"/>
      <c r="N29" s="459"/>
      <c r="O29" s="459"/>
      <c r="P29" s="501"/>
      <c r="Q29" s="458">
        <v>2730</v>
      </c>
      <c r="R29" s="459"/>
      <c r="S29" s="459"/>
      <c r="T29" s="459"/>
      <c r="U29" s="459"/>
      <c r="V29" s="501"/>
      <c r="W29" s="556"/>
      <c r="X29" s="557"/>
      <c r="Y29" s="558"/>
      <c r="Z29" s="457" t="s">
        <v>177</v>
      </c>
      <c r="AA29" s="437"/>
      <c r="AB29" s="437"/>
      <c r="AC29" s="437"/>
      <c r="AD29" s="437"/>
      <c r="AE29" s="437"/>
      <c r="AF29" s="437"/>
      <c r="AG29" s="438"/>
      <c r="AH29" s="458">
        <v>683</v>
      </c>
      <c r="AI29" s="459"/>
      <c r="AJ29" s="459"/>
      <c r="AK29" s="459"/>
      <c r="AL29" s="501"/>
      <c r="AM29" s="458">
        <v>2074659</v>
      </c>
      <c r="AN29" s="459"/>
      <c r="AO29" s="459"/>
      <c r="AP29" s="459"/>
      <c r="AQ29" s="459"/>
      <c r="AR29" s="501"/>
      <c r="AS29" s="458">
        <v>3038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888729</v>
      </c>
      <c r="BO29" s="408"/>
      <c r="BP29" s="408"/>
      <c r="BQ29" s="408"/>
      <c r="BR29" s="408"/>
      <c r="BS29" s="408"/>
      <c r="BT29" s="408"/>
      <c r="BU29" s="409"/>
      <c r="BV29" s="407">
        <v>795462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2116459</v>
      </c>
      <c r="BO30" s="527"/>
      <c r="BP30" s="527"/>
      <c r="BQ30" s="527"/>
      <c r="BR30" s="527"/>
      <c r="BS30" s="527"/>
      <c r="BT30" s="527"/>
      <c r="BU30" s="528"/>
      <c r="BV30" s="526">
        <v>2145778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下越福祉行政組合【一般会計】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公益財団法人　イヨボヤの里開発公社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IF('各会計、関係団体の財政状況及び健全化判断比率'!B32="","",'各会計、関係団体の財政状況及び健全化判断比率'!B32)</f>
        <v>簡易水道事業会計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下越福祉行政組合【老人ホーム特別会計】</v>
      </c>
      <c r="BZ35" s="598"/>
      <c r="CA35" s="598"/>
      <c r="CB35" s="598"/>
      <c r="CC35" s="598"/>
      <c r="CD35" s="598"/>
      <c r="CE35" s="598"/>
      <c r="CF35" s="598"/>
      <c r="CG35" s="598"/>
      <c r="CH35" s="598"/>
      <c r="CI35" s="598"/>
      <c r="CJ35" s="598"/>
      <c r="CK35" s="598"/>
      <c r="CL35" s="598"/>
      <c r="CM35" s="598"/>
      <c r="CN35" s="181"/>
      <c r="CO35" s="597">
        <f t="shared" ref="CO35:CO43" si="3">IF(CQ35="","",CO34+1)</f>
        <v>22</v>
      </c>
      <c r="CP35" s="597"/>
      <c r="CQ35" s="598" t="str">
        <f>IF('各会計、関係団体の財政状況及び健全化判断比率'!BS8="","",'各会計、関係団体の財政状況及び健全化判断比率'!BS8)</f>
        <v>公益財団法人　山北産業振興公社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情報通信事業特別会計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下越福祉行政組合【保健施設特別会計】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蒲萄スキー場特別会計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新潟県市町村総合事務組合【一般会計】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新潟県市町村総合事務組合【職員退職手当支給事業特別会計】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新潟県市町村総合事務組合【消防団員等公務災害補償事務特別会計】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新潟県市町村総合事務組合【消防賞じゅつ金支給事業特別会計】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新潟県市町村総合事務組合【非常勤職員公務災害補償等特別会計】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新潟県市町村総合事務組合【交通災害共済事業特別会計】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20</v>
      </c>
      <c r="BX43" s="597"/>
      <c r="BY43" s="598" t="str">
        <f>IF('各会計、関係団体の財政状況及び健全化判断比率'!B77="","",'各会計、関係団体の財政状況及び健全化判断比率'!B77)</f>
        <v>新潟県後期高齢者医療広域連合【一般会計】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ag5+S4yyxAWy4sLoGVk2wduSFce2DZjKuh/zzV7V/Q0MkymtDsGp4X3+IfcL1JTi9ZlHVN5XMQuvqStqc5bOQ==" saltValue="LyYgwjQZpP7nPH7Fi3a9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534</v>
      </c>
      <c r="D34" s="1151"/>
      <c r="E34" s="1152"/>
      <c r="F34" s="32">
        <v>6.49</v>
      </c>
      <c r="G34" s="33">
        <v>8.24</v>
      </c>
      <c r="H34" s="33">
        <v>7.76</v>
      </c>
      <c r="I34" s="33">
        <v>6.69</v>
      </c>
      <c r="J34" s="34">
        <v>15.08</v>
      </c>
      <c r="K34" s="22"/>
      <c r="L34" s="22"/>
      <c r="M34" s="22"/>
      <c r="N34" s="22"/>
      <c r="O34" s="22"/>
      <c r="P34" s="22"/>
    </row>
    <row r="35" spans="1:16" ht="39" customHeight="1" x14ac:dyDescent="0.15">
      <c r="A35" s="22"/>
      <c r="B35" s="35"/>
      <c r="C35" s="1145" t="s">
        <v>535</v>
      </c>
      <c r="D35" s="1146"/>
      <c r="E35" s="1147"/>
      <c r="F35" s="36">
        <v>2.69</v>
      </c>
      <c r="G35" s="37">
        <v>2.68</v>
      </c>
      <c r="H35" s="37">
        <v>2.6</v>
      </c>
      <c r="I35" s="37">
        <v>2.2000000000000002</v>
      </c>
      <c r="J35" s="38">
        <v>2.74</v>
      </c>
      <c r="K35" s="22"/>
      <c r="L35" s="22"/>
      <c r="M35" s="22"/>
      <c r="N35" s="22"/>
      <c r="O35" s="22"/>
      <c r="P35" s="22"/>
    </row>
    <row r="36" spans="1:16" ht="39" customHeight="1" x14ac:dyDescent="0.15">
      <c r="A36" s="22"/>
      <c r="B36" s="35"/>
      <c r="C36" s="1145" t="s">
        <v>536</v>
      </c>
      <c r="D36" s="1146"/>
      <c r="E36" s="1147"/>
      <c r="F36" s="36">
        <v>0.82</v>
      </c>
      <c r="G36" s="37">
        <v>0.74</v>
      </c>
      <c r="H36" s="37">
        <v>1.62</v>
      </c>
      <c r="I36" s="37">
        <v>1.71</v>
      </c>
      <c r="J36" s="38">
        <v>1.31</v>
      </c>
      <c r="K36" s="22"/>
      <c r="L36" s="22"/>
      <c r="M36" s="22"/>
      <c r="N36" s="22"/>
      <c r="O36" s="22"/>
      <c r="P36" s="22"/>
    </row>
    <row r="37" spans="1:16" ht="39" customHeight="1" x14ac:dyDescent="0.15">
      <c r="A37" s="22"/>
      <c r="B37" s="35"/>
      <c r="C37" s="1145" t="s">
        <v>537</v>
      </c>
      <c r="D37" s="1146"/>
      <c r="E37" s="1147"/>
      <c r="F37" s="36" t="s">
        <v>490</v>
      </c>
      <c r="G37" s="37">
        <v>0.05</v>
      </c>
      <c r="H37" s="37">
        <v>0.15</v>
      </c>
      <c r="I37" s="37">
        <v>0.34</v>
      </c>
      <c r="J37" s="38">
        <v>0.47</v>
      </c>
      <c r="K37" s="22"/>
      <c r="L37" s="22"/>
      <c r="M37" s="22"/>
      <c r="N37" s="22"/>
      <c r="O37" s="22"/>
      <c r="P37" s="22"/>
    </row>
    <row r="38" spans="1:16" ht="39" customHeight="1" x14ac:dyDescent="0.15">
      <c r="A38" s="22"/>
      <c r="B38" s="35"/>
      <c r="C38" s="1145" t="s">
        <v>538</v>
      </c>
      <c r="D38" s="1146"/>
      <c r="E38" s="1147"/>
      <c r="F38" s="36" t="s">
        <v>490</v>
      </c>
      <c r="G38" s="37">
        <v>1.22</v>
      </c>
      <c r="H38" s="37">
        <v>0.98</v>
      </c>
      <c r="I38" s="37">
        <v>1.47</v>
      </c>
      <c r="J38" s="38">
        <v>0.45</v>
      </c>
      <c r="K38" s="22"/>
      <c r="L38" s="22"/>
      <c r="M38" s="22"/>
      <c r="N38" s="22"/>
      <c r="O38" s="22"/>
      <c r="P38" s="22"/>
    </row>
    <row r="39" spans="1:16" ht="39" customHeight="1" x14ac:dyDescent="0.15">
      <c r="A39" s="22"/>
      <c r="B39" s="35"/>
      <c r="C39" s="1145" t="s">
        <v>539</v>
      </c>
      <c r="D39" s="1146"/>
      <c r="E39" s="1147"/>
      <c r="F39" s="36">
        <v>0.83</v>
      </c>
      <c r="G39" s="37">
        <v>1.04</v>
      </c>
      <c r="H39" s="37">
        <v>0.8</v>
      </c>
      <c r="I39" s="37">
        <v>0.96</v>
      </c>
      <c r="J39" s="38">
        <v>0.3</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7.0000000000000007E-2</v>
      </c>
      <c r="K40" s="22"/>
      <c r="L40" s="22"/>
      <c r="M40" s="22"/>
      <c r="N40" s="22"/>
      <c r="O40" s="22"/>
      <c r="P40" s="22"/>
    </row>
    <row r="41" spans="1:16" ht="39" customHeight="1" x14ac:dyDescent="0.15">
      <c r="A41" s="22"/>
      <c r="B41" s="35"/>
      <c r="C41" s="1145" t="s">
        <v>541</v>
      </c>
      <c r="D41" s="1146"/>
      <c r="E41" s="1147"/>
      <c r="F41" s="36">
        <v>0.04</v>
      </c>
      <c r="G41" s="37">
        <v>0.04</v>
      </c>
      <c r="H41" s="37">
        <v>0.03</v>
      </c>
      <c r="I41" s="37">
        <v>0.03</v>
      </c>
      <c r="J41" s="38">
        <v>0.05</v>
      </c>
      <c r="K41" s="22"/>
      <c r="L41" s="22"/>
      <c r="M41" s="22"/>
      <c r="N41" s="22"/>
      <c r="O41" s="22"/>
      <c r="P41" s="22"/>
    </row>
    <row r="42" spans="1:16" ht="39" customHeight="1" x14ac:dyDescent="0.15">
      <c r="A42" s="22"/>
      <c r="B42" s="39"/>
      <c r="C42" s="1145" t="s">
        <v>542</v>
      </c>
      <c r="D42" s="1146"/>
      <c r="E42" s="1147"/>
      <c r="F42" s="36" t="s">
        <v>543</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0.46</v>
      </c>
      <c r="G43" s="42">
        <v>0</v>
      </c>
      <c r="H43" s="42">
        <v>0</v>
      </c>
      <c r="I43" s="42">
        <v>0</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okmjge2PyQRJzgw2mhvL5xWwfK7OtS3oh3TfJNoOMdjn9qD9zi2JkZns7iS04Wlw/ptuZMNiizONnE23m5Yyg==" saltValue="DkVVyiLXKM6esnZChK02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3647</v>
      </c>
      <c r="L45" s="60">
        <v>3487</v>
      </c>
      <c r="M45" s="60">
        <v>3405</v>
      </c>
      <c r="N45" s="60">
        <v>3548</v>
      </c>
      <c r="O45" s="61">
        <v>3648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2902</v>
      </c>
      <c r="L48" s="64">
        <v>2562</v>
      </c>
      <c r="M48" s="64">
        <v>2573</v>
      </c>
      <c r="N48" s="64">
        <v>2489</v>
      </c>
      <c r="O48" s="65">
        <v>2416</v>
      </c>
      <c r="P48" s="48"/>
      <c r="Q48" s="48"/>
      <c r="R48" s="48"/>
      <c r="S48" s="48"/>
      <c r="T48" s="48"/>
      <c r="U48" s="48"/>
    </row>
    <row r="49" spans="1:21" ht="30.75" customHeight="1" x14ac:dyDescent="0.15">
      <c r="A49" s="48"/>
      <c r="B49" s="1155"/>
      <c r="C49" s="1156"/>
      <c r="D49" s="62"/>
      <c r="E49" s="1161" t="s">
        <v>14</v>
      </c>
      <c r="F49" s="1161"/>
      <c r="G49" s="1161"/>
      <c r="H49" s="1161"/>
      <c r="I49" s="1161"/>
      <c r="J49" s="1162"/>
      <c r="K49" s="63">
        <v>0</v>
      </c>
      <c r="L49" s="64">
        <v>1</v>
      </c>
      <c r="M49" s="64">
        <v>4</v>
      </c>
      <c r="N49" s="64">
        <v>6</v>
      </c>
      <c r="O49" s="65">
        <v>11</v>
      </c>
      <c r="P49" s="48"/>
      <c r="Q49" s="48"/>
      <c r="R49" s="48"/>
      <c r="S49" s="48"/>
      <c r="T49" s="48"/>
      <c r="U49" s="48"/>
    </row>
    <row r="50" spans="1:21" ht="30.75" customHeight="1" x14ac:dyDescent="0.15">
      <c r="A50" s="48"/>
      <c r="B50" s="1155"/>
      <c r="C50" s="1156"/>
      <c r="D50" s="62"/>
      <c r="E50" s="1161" t="s">
        <v>15</v>
      </c>
      <c r="F50" s="1161"/>
      <c r="G50" s="1161"/>
      <c r="H50" s="1161"/>
      <c r="I50" s="1161"/>
      <c r="J50" s="1162"/>
      <c r="K50" s="63">
        <v>179</v>
      </c>
      <c r="L50" s="64">
        <v>177</v>
      </c>
      <c r="M50" s="64">
        <v>174</v>
      </c>
      <c r="N50" s="64">
        <v>174</v>
      </c>
      <c r="O50" s="65">
        <v>140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4324</v>
      </c>
      <c r="L52" s="64">
        <v>4137</v>
      </c>
      <c r="M52" s="64">
        <v>4035</v>
      </c>
      <c r="N52" s="64">
        <v>4027</v>
      </c>
      <c r="O52" s="65">
        <v>3961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2404</v>
      </c>
      <c r="L53" s="69">
        <v>2090</v>
      </c>
      <c r="M53" s="69">
        <v>2121</v>
      </c>
      <c r="N53" s="69">
        <v>2190</v>
      </c>
      <c r="O53" s="70">
        <v>2254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OKg5GKQ0tRkP7JLRrhEl5XCoqcdLC5SoP10mGNn0pQJO6bUoaPpRDYWPVqeziN/HP06n807pMTBqroLEnT4gA==" saltValue="3JpF/iCFzL3I0cABRBXn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34400</v>
      </c>
      <c r="J41" s="356">
        <v>33934</v>
      </c>
      <c r="K41" s="356">
        <v>32615</v>
      </c>
      <c r="L41" s="356">
        <v>32389</v>
      </c>
      <c r="M41" s="357">
        <v>32500</v>
      </c>
    </row>
    <row r="42" spans="2:13" ht="27.75" customHeight="1" x14ac:dyDescent="0.15">
      <c r="B42" s="1186"/>
      <c r="C42" s="1187"/>
      <c r="D42" s="106"/>
      <c r="E42" s="1192" t="s">
        <v>32</v>
      </c>
      <c r="F42" s="1192"/>
      <c r="G42" s="1192"/>
      <c r="H42" s="1193"/>
      <c r="I42" s="358">
        <v>911</v>
      </c>
      <c r="J42" s="359">
        <v>714</v>
      </c>
      <c r="K42" s="359">
        <v>543</v>
      </c>
      <c r="L42" s="359">
        <v>369</v>
      </c>
      <c r="M42" s="360">
        <v>225</v>
      </c>
    </row>
    <row r="43" spans="2:13" ht="27.75" customHeight="1" x14ac:dyDescent="0.15">
      <c r="B43" s="1186"/>
      <c r="C43" s="1187"/>
      <c r="D43" s="106"/>
      <c r="E43" s="1192" t="s">
        <v>33</v>
      </c>
      <c r="F43" s="1192"/>
      <c r="G43" s="1192"/>
      <c r="H43" s="1193"/>
      <c r="I43" s="358">
        <v>34787</v>
      </c>
      <c r="J43" s="359">
        <v>31533</v>
      </c>
      <c r="K43" s="359">
        <v>31274</v>
      </c>
      <c r="L43" s="359">
        <v>25559</v>
      </c>
      <c r="M43" s="360">
        <v>24112</v>
      </c>
    </row>
    <row r="44" spans="2:13" ht="27.75" customHeight="1" x14ac:dyDescent="0.15">
      <c r="B44" s="1186"/>
      <c r="C44" s="1187"/>
      <c r="D44" s="106"/>
      <c r="E44" s="1192" t="s">
        <v>34</v>
      </c>
      <c r="F44" s="1192"/>
      <c r="G44" s="1192"/>
      <c r="H44" s="1193"/>
      <c r="I44" s="358">
        <v>351</v>
      </c>
      <c r="J44" s="359">
        <v>378</v>
      </c>
      <c r="K44" s="359">
        <v>377</v>
      </c>
      <c r="L44" s="359">
        <v>345</v>
      </c>
      <c r="M44" s="360">
        <v>319</v>
      </c>
    </row>
    <row r="45" spans="2:13" ht="27.75" customHeight="1" x14ac:dyDescent="0.15">
      <c r="B45" s="1186"/>
      <c r="C45" s="1187"/>
      <c r="D45" s="106"/>
      <c r="E45" s="1192" t="s">
        <v>35</v>
      </c>
      <c r="F45" s="1192"/>
      <c r="G45" s="1192"/>
      <c r="H45" s="1193"/>
      <c r="I45" s="358">
        <v>5922</v>
      </c>
      <c r="J45" s="359">
        <v>5830</v>
      </c>
      <c r="K45" s="359">
        <v>5490</v>
      </c>
      <c r="L45" s="359">
        <v>5375</v>
      </c>
      <c r="M45" s="360">
        <v>5392</v>
      </c>
    </row>
    <row r="46" spans="2:13" ht="27.75" customHeight="1" x14ac:dyDescent="0.15">
      <c r="B46" s="1186"/>
      <c r="C46" s="1187"/>
      <c r="D46" s="107"/>
      <c r="E46" s="1192" t="s">
        <v>36</v>
      </c>
      <c r="F46" s="1192"/>
      <c r="G46" s="1192"/>
      <c r="H46" s="1193"/>
      <c r="I46" s="358" t="s">
        <v>490</v>
      </c>
      <c r="J46" s="359" t="s">
        <v>490</v>
      </c>
      <c r="K46" s="359" t="s">
        <v>490</v>
      </c>
      <c r="L46" s="359" t="s">
        <v>490</v>
      </c>
      <c r="M46" s="360" t="s">
        <v>490</v>
      </c>
    </row>
    <row r="47" spans="2:13" ht="27.75" customHeight="1" x14ac:dyDescent="0.15">
      <c r="B47" s="1186"/>
      <c r="C47" s="1187"/>
      <c r="D47" s="108"/>
      <c r="E47" s="1194" t="s">
        <v>37</v>
      </c>
      <c r="F47" s="1195"/>
      <c r="G47" s="1195"/>
      <c r="H47" s="1196"/>
      <c r="I47" s="358" t="s">
        <v>490</v>
      </c>
      <c r="J47" s="359" t="s">
        <v>490</v>
      </c>
      <c r="K47" s="359" t="s">
        <v>490</v>
      </c>
      <c r="L47" s="359" t="s">
        <v>490</v>
      </c>
      <c r="M47" s="360" t="s">
        <v>490</v>
      </c>
    </row>
    <row r="48" spans="2:13" ht="27.75" customHeight="1" x14ac:dyDescent="0.15">
      <c r="B48" s="1186"/>
      <c r="C48" s="1187"/>
      <c r="D48" s="106"/>
      <c r="E48" s="1192" t="s">
        <v>38</v>
      </c>
      <c r="F48" s="1192"/>
      <c r="G48" s="1192"/>
      <c r="H48" s="1193"/>
      <c r="I48" s="358" t="s">
        <v>490</v>
      </c>
      <c r="J48" s="359" t="s">
        <v>490</v>
      </c>
      <c r="K48" s="359" t="s">
        <v>490</v>
      </c>
      <c r="L48" s="359" t="s">
        <v>490</v>
      </c>
      <c r="M48" s="360" t="s">
        <v>490</v>
      </c>
    </row>
    <row r="49" spans="2:13" ht="27.75" customHeight="1" x14ac:dyDescent="0.15">
      <c r="B49" s="1188"/>
      <c r="C49" s="1189"/>
      <c r="D49" s="106"/>
      <c r="E49" s="1192" t="s">
        <v>39</v>
      </c>
      <c r="F49" s="1192"/>
      <c r="G49" s="1192"/>
      <c r="H49" s="1193"/>
      <c r="I49" s="358" t="s">
        <v>490</v>
      </c>
      <c r="J49" s="359" t="s">
        <v>490</v>
      </c>
      <c r="K49" s="359" t="s">
        <v>490</v>
      </c>
      <c r="L49" s="359" t="s">
        <v>490</v>
      </c>
      <c r="M49" s="360" t="s">
        <v>490</v>
      </c>
    </row>
    <row r="50" spans="2:13" ht="27.75" customHeight="1" x14ac:dyDescent="0.15">
      <c r="B50" s="1197" t="s">
        <v>40</v>
      </c>
      <c r="C50" s="1198"/>
      <c r="D50" s="109"/>
      <c r="E50" s="1192" t="s">
        <v>41</v>
      </c>
      <c r="F50" s="1192"/>
      <c r="G50" s="1192"/>
      <c r="H50" s="1193"/>
      <c r="I50" s="358">
        <v>7726</v>
      </c>
      <c r="J50" s="359">
        <v>7810</v>
      </c>
      <c r="K50" s="359">
        <v>9030</v>
      </c>
      <c r="L50" s="359">
        <v>7229</v>
      </c>
      <c r="M50" s="360">
        <v>7651</v>
      </c>
    </row>
    <row r="51" spans="2:13" ht="27.75" customHeight="1" x14ac:dyDescent="0.15">
      <c r="B51" s="1186"/>
      <c r="C51" s="1187"/>
      <c r="D51" s="106"/>
      <c r="E51" s="1192" t="s">
        <v>42</v>
      </c>
      <c r="F51" s="1192"/>
      <c r="G51" s="1192"/>
      <c r="H51" s="1193"/>
      <c r="I51" s="358">
        <v>107</v>
      </c>
      <c r="J51" s="359">
        <v>90</v>
      </c>
      <c r="K51" s="359">
        <v>71</v>
      </c>
      <c r="L51" s="359">
        <v>53</v>
      </c>
      <c r="M51" s="360">
        <v>53</v>
      </c>
    </row>
    <row r="52" spans="2:13" ht="27.75" customHeight="1" x14ac:dyDescent="0.15">
      <c r="B52" s="1188"/>
      <c r="C52" s="1189"/>
      <c r="D52" s="106"/>
      <c r="E52" s="1192" t="s">
        <v>43</v>
      </c>
      <c r="F52" s="1192"/>
      <c r="G52" s="1192"/>
      <c r="H52" s="1193"/>
      <c r="I52" s="358">
        <v>46944</v>
      </c>
      <c r="J52" s="359">
        <v>46080</v>
      </c>
      <c r="K52" s="359">
        <v>43997</v>
      </c>
      <c r="L52" s="359">
        <v>42683</v>
      </c>
      <c r="M52" s="360">
        <v>41251</v>
      </c>
    </row>
    <row r="53" spans="2:13" ht="27.75" customHeight="1" thickBot="1" x14ac:dyDescent="0.2">
      <c r="B53" s="1199" t="s">
        <v>19</v>
      </c>
      <c r="C53" s="1200"/>
      <c r="D53" s="110"/>
      <c r="E53" s="1201" t="s">
        <v>44</v>
      </c>
      <c r="F53" s="1201"/>
      <c r="G53" s="1201"/>
      <c r="H53" s="1202"/>
      <c r="I53" s="361">
        <v>21594</v>
      </c>
      <c r="J53" s="362">
        <v>18410</v>
      </c>
      <c r="K53" s="362">
        <v>17200</v>
      </c>
      <c r="L53" s="362">
        <v>14072</v>
      </c>
      <c r="M53" s="363">
        <v>13594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btaXkJcw6Rb5T6KgnaEAuhNfyf59V4Ht7q2Obou8mRNgUkVOG/NIeWQVucaebbvpM0WAG/7CSJSoQbOV9oNmA==" saltValue="QAaGTX0TiVBE6uVHkCOR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58" sqref="F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4145</v>
      </c>
      <c r="G55" s="122">
        <v>2704</v>
      </c>
      <c r="H55" s="123">
        <v>2704</v>
      </c>
    </row>
    <row r="56" spans="2:8" ht="52.5" customHeight="1" x14ac:dyDescent="0.15">
      <c r="B56" s="124"/>
      <c r="C56" s="1213" t="s">
        <v>47</v>
      </c>
      <c r="D56" s="1213"/>
      <c r="E56" s="1214"/>
      <c r="F56" s="125">
        <v>915</v>
      </c>
      <c r="G56" s="125">
        <v>795</v>
      </c>
      <c r="H56" s="126">
        <v>889</v>
      </c>
    </row>
    <row r="57" spans="2:8" ht="53.25" customHeight="1" x14ac:dyDescent="0.15">
      <c r="B57" s="124"/>
      <c r="C57" s="1215" t="s">
        <v>48</v>
      </c>
      <c r="D57" s="1215"/>
      <c r="E57" s="1216"/>
      <c r="F57" s="127">
        <v>2402</v>
      </c>
      <c r="G57" s="127">
        <v>2146</v>
      </c>
      <c r="H57" s="128">
        <v>2116</v>
      </c>
    </row>
    <row r="58" spans="2:8" ht="45.75" customHeight="1" x14ac:dyDescent="0.15">
      <c r="B58" s="129"/>
      <c r="C58" s="1203" t="s">
        <v>563</v>
      </c>
      <c r="D58" s="1204"/>
      <c r="E58" s="1205"/>
      <c r="F58" s="130">
        <v>1183</v>
      </c>
      <c r="G58" s="130">
        <v>975</v>
      </c>
      <c r="H58" s="131">
        <v>962</v>
      </c>
    </row>
    <row r="59" spans="2:8" ht="45.75" customHeight="1" x14ac:dyDescent="0.15">
      <c r="B59" s="129"/>
      <c r="C59" s="1203" t="s">
        <v>564</v>
      </c>
      <c r="D59" s="1204"/>
      <c r="E59" s="1205"/>
      <c r="F59" s="130">
        <v>611</v>
      </c>
      <c r="G59" s="130">
        <v>558</v>
      </c>
      <c r="H59" s="131">
        <v>558</v>
      </c>
    </row>
    <row r="60" spans="2:8" ht="45.75" customHeight="1" x14ac:dyDescent="0.15">
      <c r="B60" s="129"/>
      <c r="C60" s="1203" t="s">
        <v>565</v>
      </c>
      <c r="D60" s="1204"/>
      <c r="E60" s="1205"/>
      <c r="F60" s="130">
        <v>229</v>
      </c>
      <c r="G60" s="130">
        <v>198</v>
      </c>
      <c r="H60" s="131">
        <v>199</v>
      </c>
    </row>
    <row r="61" spans="2:8" ht="45.75" customHeight="1" x14ac:dyDescent="0.15">
      <c r="B61" s="129"/>
      <c r="C61" s="1203" t="s">
        <v>566</v>
      </c>
      <c r="D61" s="1204"/>
      <c r="E61" s="1205"/>
      <c r="F61" s="130">
        <v>322</v>
      </c>
      <c r="G61" s="130">
        <v>359</v>
      </c>
      <c r="H61" s="131">
        <v>353</v>
      </c>
    </row>
    <row r="62" spans="2:8" ht="45.75" customHeight="1" thickBot="1" x14ac:dyDescent="0.2">
      <c r="B62" s="132"/>
      <c r="C62" s="1206" t="s">
        <v>567</v>
      </c>
      <c r="D62" s="1207"/>
      <c r="E62" s="1208"/>
      <c r="F62" s="133">
        <v>54</v>
      </c>
      <c r="G62" s="133">
        <v>56</v>
      </c>
      <c r="H62" s="134">
        <v>38</v>
      </c>
    </row>
    <row r="63" spans="2:8" ht="52.5" customHeight="1" thickBot="1" x14ac:dyDescent="0.2">
      <c r="B63" s="135"/>
      <c r="C63" s="1209" t="s">
        <v>49</v>
      </c>
      <c r="D63" s="1209"/>
      <c r="E63" s="1210"/>
      <c r="F63" s="136">
        <v>7462</v>
      </c>
      <c r="G63" s="136">
        <v>5645</v>
      </c>
      <c r="H63" s="137">
        <v>5709</v>
      </c>
    </row>
    <row r="64" spans="2:8" x14ac:dyDescent="0.15"/>
  </sheetData>
  <sheetProtection algorithmName="SHA-512" hashValue="5/MoJZhqRG4sSqX7TZnFxkyaoKQ26WrUXHJ7+IU3xpBtuMoudGPAwsWRkdakcM0rL2X6cb5MOgaYNQ6o3gaLwQ==" saltValue="hOQjVotlM74QEkkD3uCH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574</v>
      </c>
      <c r="AO51" s="1254"/>
      <c r="AP51" s="1254"/>
      <c r="AQ51" s="1254"/>
      <c r="AR51" s="1254"/>
      <c r="AS51" s="1254"/>
      <c r="AT51" s="1254"/>
      <c r="AU51" s="1254"/>
      <c r="AV51" s="1254"/>
      <c r="AW51" s="1254"/>
      <c r="AX51" s="1254"/>
      <c r="AY51" s="1254"/>
      <c r="AZ51" s="1254"/>
      <c r="BA51" s="1254"/>
      <c r="BB51" s="1254" t="s">
        <v>575</v>
      </c>
      <c r="BC51" s="1254"/>
      <c r="BD51" s="1254"/>
      <c r="BE51" s="1254"/>
      <c r="BF51" s="1254"/>
      <c r="BG51" s="1254"/>
      <c r="BH51" s="1254"/>
      <c r="BI51" s="1254"/>
      <c r="BJ51" s="1254"/>
      <c r="BK51" s="1254"/>
      <c r="BL51" s="1254"/>
      <c r="BM51" s="1254"/>
      <c r="BN51" s="1254"/>
      <c r="BO51" s="1254"/>
      <c r="BP51" s="1255">
        <v>124.4</v>
      </c>
      <c r="BQ51" s="1255"/>
      <c r="BR51" s="1255"/>
      <c r="BS51" s="1255"/>
      <c r="BT51" s="1255"/>
      <c r="BU51" s="1255"/>
      <c r="BV51" s="1255"/>
      <c r="BW51" s="1255"/>
      <c r="BX51" s="1255">
        <v>102.4</v>
      </c>
      <c r="BY51" s="1255"/>
      <c r="BZ51" s="1255"/>
      <c r="CA51" s="1255"/>
      <c r="CB51" s="1255"/>
      <c r="CC51" s="1255"/>
      <c r="CD51" s="1255"/>
      <c r="CE51" s="1255"/>
      <c r="CF51" s="1255">
        <v>92.9</v>
      </c>
      <c r="CG51" s="1255"/>
      <c r="CH51" s="1255"/>
      <c r="CI51" s="1255"/>
      <c r="CJ51" s="1255"/>
      <c r="CK51" s="1255"/>
      <c r="CL51" s="1255"/>
      <c r="CM51" s="1255"/>
      <c r="CN51" s="1255">
        <v>78.8</v>
      </c>
      <c r="CO51" s="1255"/>
      <c r="CP51" s="1255"/>
      <c r="CQ51" s="1255"/>
      <c r="CR51" s="1255"/>
      <c r="CS51" s="1255"/>
      <c r="CT51" s="1255"/>
      <c r="CU51" s="1255"/>
      <c r="CV51" s="1255">
        <v>75.599999999999994</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576</v>
      </c>
      <c r="BC53" s="1254"/>
      <c r="BD53" s="1254"/>
      <c r="BE53" s="1254"/>
      <c r="BF53" s="1254"/>
      <c r="BG53" s="1254"/>
      <c r="BH53" s="1254"/>
      <c r="BI53" s="1254"/>
      <c r="BJ53" s="1254"/>
      <c r="BK53" s="1254"/>
      <c r="BL53" s="1254"/>
      <c r="BM53" s="1254"/>
      <c r="BN53" s="1254"/>
      <c r="BO53" s="1254"/>
      <c r="BP53" s="1255">
        <v>65.900000000000006</v>
      </c>
      <c r="BQ53" s="1255"/>
      <c r="BR53" s="1255"/>
      <c r="BS53" s="1255"/>
      <c r="BT53" s="1255"/>
      <c r="BU53" s="1255"/>
      <c r="BV53" s="1255"/>
      <c r="BW53" s="1255"/>
      <c r="BX53" s="1255">
        <v>67.3</v>
      </c>
      <c r="BY53" s="1255"/>
      <c r="BZ53" s="1255"/>
      <c r="CA53" s="1255"/>
      <c r="CB53" s="1255"/>
      <c r="CC53" s="1255"/>
      <c r="CD53" s="1255"/>
      <c r="CE53" s="1255"/>
      <c r="CF53" s="1255">
        <v>69.099999999999994</v>
      </c>
      <c r="CG53" s="1255"/>
      <c r="CH53" s="1255"/>
      <c r="CI53" s="1255"/>
      <c r="CJ53" s="1255"/>
      <c r="CK53" s="1255"/>
      <c r="CL53" s="1255"/>
      <c r="CM53" s="1255"/>
      <c r="CN53" s="1255">
        <v>70.8</v>
      </c>
      <c r="CO53" s="1255"/>
      <c r="CP53" s="1255"/>
      <c r="CQ53" s="1255"/>
      <c r="CR53" s="1255"/>
      <c r="CS53" s="1255"/>
      <c r="CT53" s="1255"/>
      <c r="CU53" s="1255"/>
      <c r="CV53" s="1255">
        <v>71.900000000000006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577</v>
      </c>
      <c r="AO55" s="1250"/>
      <c r="AP55" s="1250"/>
      <c r="AQ55" s="1250"/>
      <c r="AR55" s="1250"/>
      <c r="AS55" s="1250"/>
      <c r="AT55" s="1250"/>
      <c r="AU55" s="1250"/>
      <c r="AV55" s="1250"/>
      <c r="AW55" s="1250"/>
      <c r="AX55" s="1250"/>
      <c r="AY55" s="1250"/>
      <c r="AZ55" s="1250"/>
      <c r="BA55" s="1250"/>
      <c r="BB55" s="1254" t="s">
        <v>575</v>
      </c>
      <c r="BC55" s="1254"/>
      <c r="BD55" s="1254"/>
      <c r="BE55" s="1254"/>
      <c r="BF55" s="1254"/>
      <c r="BG55" s="1254"/>
      <c r="BH55" s="1254"/>
      <c r="BI55" s="1254"/>
      <c r="BJ55" s="1254"/>
      <c r="BK55" s="1254"/>
      <c r="BL55" s="1254"/>
      <c r="BM55" s="1254"/>
      <c r="BN55" s="1254"/>
      <c r="BO55" s="1254"/>
      <c r="BP55" s="1255">
        <v>22.7</v>
      </c>
      <c r="BQ55" s="1255"/>
      <c r="BR55" s="1255"/>
      <c r="BS55" s="1255"/>
      <c r="BT55" s="1255"/>
      <c r="BU55" s="1255"/>
      <c r="BV55" s="1255"/>
      <c r="BW55" s="1255"/>
      <c r="BX55" s="1255">
        <v>27.8</v>
      </c>
      <c r="BY55" s="1255"/>
      <c r="BZ55" s="1255"/>
      <c r="CA55" s="1255"/>
      <c r="CB55" s="1255"/>
      <c r="CC55" s="1255"/>
      <c r="CD55" s="1255"/>
      <c r="CE55" s="1255"/>
      <c r="CF55" s="1255">
        <v>18</v>
      </c>
      <c r="CG55" s="1255"/>
      <c r="CH55" s="1255"/>
      <c r="CI55" s="1255"/>
      <c r="CJ55" s="1255"/>
      <c r="CK55" s="1255"/>
      <c r="CL55" s="1255"/>
      <c r="CM55" s="1255"/>
      <c r="CN55" s="1255">
        <v>12.7</v>
      </c>
      <c r="CO55" s="1255"/>
      <c r="CP55" s="1255"/>
      <c r="CQ55" s="1255"/>
      <c r="CR55" s="1255"/>
      <c r="CS55" s="1255"/>
      <c r="CT55" s="1255"/>
      <c r="CU55" s="1255"/>
      <c r="CV55" s="1255">
        <v>10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576</v>
      </c>
      <c r="BC57" s="1254"/>
      <c r="BD57" s="1254"/>
      <c r="BE57" s="1254"/>
      <c r="BF57" s="1254"/>
      <c r="BG57" s="1254"/>
      <c r="BH57" s="1254"/>
      <c r="BI57" s="1254"/>
      <c r="BJ57" s="1254"/>
      <c r="BK57" s="1254"/>
      <c r="BL57" s="1254"/>
      <c r="BM57" s="1254"/>
      <c r="BN57" s="1254"/>
      <c r="BO57" s="1254"/>
      <c r="BP57" s="1255">
        <v>60.6</v>
      </c>
      <c r="BQ57" s="1255"/>
      <c r="BR57" s="1255"/>
      <c r="BS57" s="1255"/>
      <c r="BT57" s="1255"/>
      <c r="BU57" s="1255"/>
      <c r="BV57" s="1255"/>
      <c r="BW57" s="1255"/>
      <c r="BX57" s="1255">
        <v>62</v>
      </c>
      <c r="BY57" s="1255"/>
      <c r="BZ57" s="1255"/>
      <c r="CA57" s="1255"/>
      <c r="CB57" s="1255"/>
      <c r="CC57" s="1255"/>
      <c r="CD57" s="1255"/>
      <c r="CE57" s="1255"/>
      <c r="CF57" s="1255">
        <v>62.2</v>
      </c>
      <c r="CG57" s="1255"/>
      <c r="CH57" s="1255"/>
      <c r="CI57" s="1255"/>
      <c r="CJ57" s="1255"/>
      <c r="CK57" s="1255"/>
      <c r="CL57" s="1255"/>
      <c r="CM57" s="1255"/>
      <c r="CN57" s="1255">
        <v>63.2</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578</v>
      </c>
    </row>
    <row r="64" spans="1:109" x14ac:dyDescent="0.15">
      <c r="B64" s="1225"/>
      <c r="G64" s="1232"/>
      <c r="I64" s="1265"/>
      <c r="J64" s="1265"/>
      <c r="K64" s="1265"/>
      <c r="L64" s="1265"/>
      <c r="M64" s="1265"/>
      <c r="N64" s="1266"/>
      <c r="AM64" s="1232"/>
      <c r="AN64" s="1232" t="s">
        <v>571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574</v>
      </c>
      <c r="AO73" s="1254"/>
      <c r="AP73" s="1254"/>
      <c r="AQ73" s="1254"/>
      <c r="AR73" s="1254"/>
      <c r="AS73" s="1254"/>
      <c r="AT73" s="1254"/>
      <c r="AU73" s="1254"/>
      <c r="AV73" s="1254"/>
      <c r="AW73" s="1254"/>
      <c r="AX73" s="1254"/>
      <c r="AY73" s="1254"/>
      <c r="AZ73" s="1254"/>
      <c r="BA73" s="1254"/>
      <c r="BB73" s="1254" t="s">
        <v>575</v>
      </c>
      <c r="BC73" s="1254"/>
      <c r="BD73" s="1254"/>
      <c r="BE73" s="1254"/>
      <c r="BF73" s="1254"/>
      <c r="BG73" s="1254"/>
      <c r="BH73" s="1254"/>
      <c r="BI73" s="1254"/>
      <c r="BJ73" s="1254"/>
      <c r="BK73" s="1254"/>
      <c r="BL73" s="1254"/>
      <c r="BM73" s="1254"/>
      <c r="BN73" s="1254"/>
      <c r="BO73" s="1254"/>
      <c r="BP73" s="1255">
        <v>124.4</v>
      </c>
      <c r="BQ73" s="1255"/>
      <c r="BR73" s="1255"/>
      <c r="BS73" s="1255"/>
      <c r="BT73" s="1255"/>
      <c r="BU73" s="1255"/>
      <c r="BV73" s="1255"/>
      <c r="BW73" s="1255"/>
      <c r="BX73" s="1255">
        <v>102.4</v>
      </c>
      <c r="BY73" s="1255"/>
      <c r="BZ73" s="1255"/>
      <c r="CA73" s="1255"/>
      <c r="CB73" s="1255"/>
      <c r="CC73" s="1255"/>
      <c r="CD73" s="1255"/>
      <c r="CE73" s="1255"/>
      <c r="CF73" s="1255">
        <v>92.9</v>
      </c>
      <c r="CG73" s="1255"/>
      <c r="CH73" s="1255"/>
      <c r="CI73" s="1255"/>
      <c r="CJ73" s="1255"/>
      <c r="CK73" s="1255"/>
      <c r="CL73" s="1255"/>
      <c r="CM73" s="1255"/>
      <c r="CN73" s="1255">
        <v>78.8</v>
      </c>
      <c r="CO73" s="1255"/>
      <c r="CP73" s="1255"/>
      <c r="CQ73" s="1255"/>
      <c r="CR73" s="1255"/>
      <c r="CS73" s="1255"/>
      <c r="CT73" s="1255"/>
      <c r="CU73" s="1255"/>
      <c r="CV73" s="1255">
        <v>75.599999999999994</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580</v>
      </c>
      <c r="BC75" s="1254"/>
      <c r="BD75" s="1254"/>
      <c r="BE75" s="1254"/>
      <c r="BF75" s="1254"/>
      <c r="BG75" s="1254"/>
      <c r="BH75" s="1254"/>
      <c r="BI75" s="1254"/>
      <c r="BJ75" s="1254"/>
      <c r="BK75" s="1254"/>
      <c r="BL75" s="1254"/>
      <c r="BM75" s="1254"/>
      <c r="BN75" s="1254"/>
      <c r="BO75" s="1254"/>
      <c r="BP75" s="1255">
        <v>13.4</v>
      </c>
      <c r="BQ75" s="1255"/>
      <c r="BR75" s="1255"/>
      <c r="BS75" s="1255"/>
      <c r="BT75" s="1255"/>
      <c r="BU75" s="1255"/>
      <c r="BV75" s="1255"/>
      <c r="BW75" s="1255"/>
      <c r="BX75" s="1255">
        <v>12.7</v>
      </c>
      <c r="BY75" s="1255"/>
      <c r="BZ75" s="1255"/>
      <c r="CA75" s="1255"/>
      <c r="CB75" s="1255"/>
      <c r="CC75" s="1255"/>
      <c r="CD75" s="1255"/>
      <c r="CE75" s="1255"/>
      <c r="CF75" s="1255">
        <v>12.3</v>
      </c>
      <c r="CG75" s="1255"/>
      <c r="CH75" s="1255"/>
      <c r="CI75" s="1255"/>
      <c r="CJ75" s="1255"/>
      <c r="CK75" s="1255"/>
      <c r="CL75" s="1255"/>
      <c r="CM75" s="1255"/>
      <c r="CN75" s="1255">
        <v>11.7</v>
      </c>
      <c r="CO75" s="1255"/>
      <c r="CP75" s="1255"/>
      <c r="CQ75" s="1255"/>
      <c r="CR75" s="1255"/>
      <c r="CS75" s="1255"/>
      <c r="CT75" s="1255"/>
      <c r="CU75" s="1255"/>
      <c r="CV75" s="1255">
        <v>12</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577</v>
      </c>
      <c r="AO77" s="1250"/>
      <c r="AP77" s="1250"/>
      <c r="AQ77" s="1250"/>
      <c r="AR77" s="1250"/>
      <c r="AS77" s="1250"/>
      <c r="AT77" s="1250"/>
      <c r="AU77" s="1250"/>
      <c r="AV77" s="1250"/>
      <c r="AW77" s="1250"/>
      <c r="AX77" s="1250"/>
      <c r="AY77" s="1250"/>
      <c r="AZ77" s="1250"/>
      <c r="BA77" s="1250"/>
      <c r="BB77" s="1254" t="s">
        <v>575</v>
      </c>
      <c r="BC77" s="1254"/>
      <c r="BD77" s="1254"/>
      <c r="BE77" s="1254"/>
      <c r="BF77" s="1254"/>
      <c r="BG77" s="1254"/>
      <c r="BH77" s="1254"/>
      <c r="BI77" s="1254"/>
      <c r="BJ77" s="1254"/>
      <c r="BK77" s="1254"/>
      <c r="BL77" s="1254"/>
      <c r="BM77" s="1254"/>
      <c r="BN77" s="1254"/>
      <c r="BO77" s="1254"/>
      <c r="BP77" s="1255">
        <v>22.7</v>
      </c>
      <c r="BQ77" s="1255"/>
      <c r="BR77" s="1255"/>
      <c r="BS77" s="1255"/>
      <c r="BT77" s="1255"/>
      <c r="BU77" s="1255"/>
      <c r="BV77" s="1255"/>
      <c r="BW77" s="1255"/>
      <c r="BX77" s="1255">
        <v>27.8</v>
      </c>
      <c r="BY77" s="1255"/>
      <c r="BZ77" s="1255"/>
      <c r="CA77" s="1255"/>
      <c r="CB77" s="1255"/>
      <c r="CC77" s="1255"/>
      <c r="CD77" s="1255"/>
      <c r="CE77" s="1255"/>
      <c r="CF77" s="1255">
        <v>18</v>
      </c>
      <c r="CG77" s="1255"/>
      <c r="CH77" s="1255"/>
      <c r="CI77" s="1255"/>
      <c r="CJ77" s="1255"/>
      <c r="CK77" s="1255"/>
      <c r="CL77" s="1255"/>
      <c r="CM77" s="1255"/>
      <c r="CN77" s="1255">
        <v>12.7</v>
      </c>
      <c r="CO77" s="1255"/>
      <c r="CP77" s="1255"/>
      <c r="CQ77" s="1255"/>
      <c r="CR77" s="1255"/>
      <c r="CS77" s="1255"/>
      <c r="CT77" s="1255"/>
      <c r="CU77" s="1255"/>
      <c r="CV77" s="1255">
        <v>10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580</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7.5</v>
      </c>
      <c r="BY79" s="1255"/>
      <c r="BZ79" s="1255"/>
      <c r="CA79" s="1255"/>
      <c r="CB79" s="1255"/>
      <c r="CC79" s="1255"/>
      <c r="CD79" s="1255"/>
      <c r="CE79" s="1255"/>
      <c r="CF79" s="1255">
        <v>6.6</v>
      </c>
      <c r="CG79" s="1255"/>
      <c r="CH79" s="1255"/>
      <c r="CI79" s="1255"/>
      <c r="CJ79" s="1255"/>
      <c r="CK79" s="1255"/>
      <c r="CL79" s="1255"/>
      <c r="CM79" s="1255"/>
      <c r="CN79" s="1255">
        <v>6.6</v>
      </c>
      <c r="CO79" s="1255"/>
      <c r="CP79" s="1255"/>
      <c r="CQ79" s="1255"/>
      <c r="CR79" s="1255"/>
      <c r="CS79" s="1255"/>
      <c r="CT79" s="1255"/>
      <c r="CU79" s="1255"/>
      <c r="CV79" s="1255">
        <v>6.7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yS4JfmhJ8jl1Y6Qx99j0bYWiQaguuYhIKOlKuVsJLOIkR4tOYgNYQ6WCLmrLSktHide/Ajx8q4zIUO90d2ELFw==" saltValue="7H4+U82xDKvQV5pnI8dU+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5"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6MiP/Bry2t56F+4LiNrC6BgvLADp7v7od1cBKPWIZ0TwQX2fyErsOvQ8z0Px18pPwXoCCV0iNoO60WmHYub4Qg==" saltValue="4hFlmVXUc19FERFXeaLS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t44kndmrfll5W9VgQ2zASfaxxuddPDgkPdnVUqnDJiQ3UOvanbFFavR0m2QfOya+A2YoV9LrQ/Sw7bQaVeujPA==" saltValue="52gFW/RInI2L2h0jzm7k2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76492</v>
      </c>
      <c r="E3" s="156"/>
      <c r="F3" s="157">
        <v>70166</v>
      </c>
      <c r="G3" s="158"/>
      <c r="H3" s="159"/>
    </row>
    <row r="4" spans="1:8" x14ac:dyDescent="0.15">
      <c r="A4" s="160"/>
      <c r="B4" s="161"/>
      <c r="C4" s="162"/>
      <c r="D4" s="163">
        <v>50437</v>
      </c>
      <c r="E4" s="164"/>
      <c r="F4" s="165">
        <v>36115</v>
      </c>
      <c r="G4" s="166"/>
      <c r="H4" s="167"/>
    </row>
    <row r="5" spans="1:8" x14ac:dyDescent="0.15">
      <c r="A5" s="148" t="s">
        <v>522</v>
      </c>
      <c r="B5" s="153"/>
      <c r="C5" s="154"/>
      <c r="D5" s="155">
        <v>56414</v>
      </c>
      <c r="E5" s="156"/>
      <c r="F5" s="157">
        <v>70329</v>
      </c>
      <c r="G5" s="158"/>
      <c r="H5" s="159"/>
    </row>
    <row r="6" spans="1:8" x14ac:dyDescent="0.15">
      <c r="A6" s="160"/>
      <c r="B6" s="161"/>
      <c r="C6" s="162"/>
      <c r="D6" s="163">
        <v>40392</v>
      </c>
      <c r="E6" s="164"/>
      <c r="F6" s="165">
        <v>39403</v>
      </c>
      <c r="G6" s="166"/>
      <c r="H6" s="167"/>
    </row>
    <row r="7" spans="1:8" x14ac:dyDescent="0.15">
      <c r="A7" s="148" t="s">
        <v>523</v>
      </c>
      <c r="B7" s="153"/>
      <c r="C7" s="154"/>
      <c r="D7" s="155">
        <v>39967</v>
      </c>
      <c r="E7" s="156"/>
      <c r="F7" s="157">
        <v>54225</v>
      </c>
      <c r="G7" s="158"/>
      <c r="H7" s="159"/>
    </row>
    <row r="8" spans="1:8" x14ac:dyDescent="0.15">
      <c r="A8" s="160"/>
      <c r="B8" s="161"/>
      <c r="C8" s="162"/>
      <c r="D8" s="163">
        <v>25549</v>
      </c>
      <c r="E8" s="164"/>
      <c r="F8" s="165">
        <v>27337</v>
      </c>
      <c r="G8" s="166"/>
      <c r="H8" s="167"/>
    </row>
    <row r="9" spans="1:8" x14ac:dyDescent="0.15">
      <c r="A9" s="148" t="s">
        <v>524</v>
      </c>
      <c r="B9" s="153"/>
      <c r="C9" s="154"/>
      <c r="D9" s="155">
        <v>45590</v>
      </c>
      <c r="E9" s="156"/>
      <c r="F9" s="157">
        <v>54016</v>
      </c>
      <c r="G9" s="158"/>
      <c r="H9" s="159"/>
    </row>
    <row r="10" spans="1:8" x14ac:dyDescent="0.15">
      <c r="A10" s="160"/>
      <c r="B10" s="161"/>
      <c r="C10" s="162"/>
      <c r="D10" s="163">
        <v>31352</v>
      </c>
      <c r="E10" s="164"/>
      <c r="F10" s="165">
        <v>28078</v>
      </c>
      <c r="G10" s="166"/>
      <c r="H10" s="167"/>
    </row>
    <row r="11" spans="1:8" x14ac:dyDescent="0.15">
      <c r="A11" s="148" t="s">
        <v>525</v>
      </c>
      <c r="B11" s="153"/>
      <c r="C11" s="154"/>
      <c r="D11" s="155">
        <v>65014</v>
      </c>
      <c r="E11" s="156"/>
      <c r="F11" s="157">
        <v>52786</v>
      </c>
      <c r="G11" s="158"/>
      <c r="H11" s="159"/>
    </row>
    <row r="12" spans="1:8" x14ac:dyDescent="0.15">
      <c r="A12" s="160"/>
      <c r="B12" s="161"/>
      <c r="C12" s="168"/>
      <c r="D12" s="163">
        <v>45661</v>
      </c>
      <c r="E12" s="164"/>
      <c r="F12" s="165">
        <v>28742</v>
      </c>
      <c r="G12" s="166"/>
      <c r="H12" s="167"/>
    </row>
    <row r="13" spans="1:8" x14ac:dyDescent="0.15">
      <c r="A13" s="148"/>
      <c r="B13" s="153"/>
      <c r="C13" s="169"/>
      <c r="D13" s="170">
        <v>56695</v>
      </c>
      <c r="E13" s="171"/>
      <c r="F13" s="172">
        <v>60304</v>
      </c>
      <c r="G13" s="173"/>
      <c r="H13" s="159"/>
    </row>
    <row r="14" spans="1:8" x14ac:dyDescent="0.15">
      <c r="A14" s="160"/>
      <c r="B14" s="161"/>
      <c r="C14" s="162"/>
      <c r="D14" s="163">
        <v>38678</v>
      </c>
      <c r="E14" s="164"/>
      <c r="F14" s="165">
        <v>31935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6.52</v>
      </c>
      <c r="C19" s="174">
        <f>ROUND(VALUE(SUBSTITUTE(実質収支比率等に係る経年分析!G$48,"▲","-")),2)</f>
        <v>8.2899999999999991</v>
      </c>
      <c r="D19" s="174">
        <f>ROUND(VALUE(SUBSTITUTE(実質収支比率等に係る経年分析!H$48,"▲","-")),2)</f>
        <v>7.8</v>
      </c>
      <c r="E19" s="174">
        <f>ROUND(VALUE(SUBSTITUTE(実質収支比率等に係る経年分析!I$48,"▲","-")),2)</f>
        <v>6.73</v>
      </c>
      <c r="F19" s="174">
        <f>ROUND(VALUE(SUBSTITUTE(実質収支比率等に係る経年分析!J$48,"▲","-")),2)</f>
        <v>15.15</v>
      </c>
    </row>
    <row r="20" spans="1:11" x14ac:dyDescent="0.15">
      <c r="A20" s="174" t="s">
        <v>53</v>
      </c>
      <c r="B20" s="174">
        <f>ROUND(VALUE(SUBSTITUTE(実質収支比率等に係る経年分析!F$47,"▲","-")),2)</f>
        <v>11.25</v>
      </c>
      <c r="C20" s="174">
        <f>ROUND(VALUE(SUBSTITUTE(実質収支比率等に係る経年分析!G$47,"▲","-")),2)</f>
        <v>14.05</v>
      </c>
      <c r="D20" s="174">
        <f>ROUND(VALUE(SUBSTITUTE(実質収支比率等に係る経年分析!H$47,"▲","-")),2)</f>
        <v>18.45</v>
      </c>
      <c r="E20" s="174">
        <f>ROUND(VALUE(SUBSTITUTE(実質収支比率等に係る経年分析!I$47,"▲","-")),2)</f>
        <v>12.4</v>
      </c>
      <c r="F20" s="174">
        <f>ROUND(VALUE(SUBSTITUTE(実質収支比率等に係る経年分析!J$47,"▲","-")),2)</f>
        <v>12.37</v>
      </c>
    </row>
    <row r="21" spans="1:11" x14ac:dyDescent="0.15">
      <c r="A21" s="174" t="s">
        <v>54</v>
      </c>
      <c r="B21" s="174">
        <f>IF(ISNUMBER(VALUE(SUBSTITUTE(実質収支比率等に係る経年分析!F$49,"▲","-"))),ROUND(VALUE(SUBSTITUTE(実質収支比率等に係る経年分析!F$49,"▲","-")),2),NA())</f>
        <v>5.71</v>
      </c>
      <c r="C21" s="174">
        <f>IF(ISNUMBER(VALUE(SUBSTITUTE(実質収支比率等に係る経年分析!G$49,"▲","-"))),ROUND(VALUE(SUBSTITUTE(実質収支比率等に係る経年分析!G$49,"▲","-")),2),NA())</f>
        <v>4.92</v>
      </c>
      <c r="D21" s="174">
        <f>IF(ISNUMBER(VALUE(SUBSTITUTE(実質収支比率等に係る経年分析!H$49,"▲","-"))),ROUND(VALUE(SUBSTITUTE(実質収支比率等に係る経年分析!H$49,"▲","-")),2),NA())</f>
        <v>4.33</v>
      </c>
      <c r="E21" s="174">
        <f>IF(ISNUMBER(VALUE(SUBSTITUTE(実質収支比率等に係る経年分析!I$49,"▲","-"))),ROUND(VALUE(SUBSTITUTE(実質収支比率等に係る経年分析!I$49,"▲","-")),2),NA())</f>
        <v>-7.92</v>
      </c>
      <c r="F21" s="174">
        <f>IF(ISNUMBER(VALUE(SUBSTITUTE(実質収支比率等に係る経年分析!J$49,"▲","-"))),ROUND(VALUE(SUBSTITUTE(実質収支比率等に係る経年分析!J$49,"▲","-")),2),NA())</f>
        <v>8.4499999999999993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0.01</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情報通信事業特別会計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0.45</v>
      </c>
    </row>
    <row r="33" spans="1:16" x14ac:dyDescent="0.15">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0.47</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1.31</v>
      </c>
    </row>
    <row r="35" spans="1:16" x14ac:dyDescent="0.15">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2.2000000000000002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2.74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7.76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15.08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4324</v>
      </c>
      <c r="E42" s="176"/>
      <c r="F42" s="176"/>
      <c r="G42" s="176">
        <f>'実質公債費比率（分子）の構造'!L$52</f>
        <v>4137</v>
      </c>
      <c r="H42" s="176"/>
      <c r="I42" s="176"/>
      <c r="J42" s="176">
        <f>'実質公債費比率（分子）の構造'!M$52</f>
        <v>4035</v>
      </c>
      <c r="K42" s="176"/>
      <c r="L42" s="176"/>
      <c r="M42" s="176">
        <f>'実質公債費比率（分子）の構造'!N$52</f>
        <v>4027</v>
      </c>
      <c r="N42" s="176"/>
      <c r="O42" s="176"/>
      <c r="P42" s="176">
        <f>'実質公債費比率（分子）の構造'!O$52</f>
        <v>3961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179</v>
      </c>
      <c r="C44" s="176"/>
      <c r="D44" s="176"/>
      <c r="E44" s="176">
        <f>'実質公債費比率（分子）の構造'!L$50</f>
        <v>177</v>
      </c>
      <c r="F44" s="176"/>
      <c r="G44" s="176"/>
      <c r="H44" s="176">
        <f>'実質公債費比率（分子）の構造'!M$50</f>
        <v>174</v>
      </c>
      <c r="I44" s="176"/>
      <c r="J44" s="176"/>
      <c r="K44" s="176">
        <f>'実質公債費比率（分子）の構造'!N$50</f>
        <v>174</v>
      </c>
      <c r="L44" s="176"/>
      <c r="M44" s="176"/>
      <c r="N44" s="176">
        <f>'実質公債費比率（分子）の構造'!O$50</f>
        <v>140</v>
      </c>
      <c r="O44" s="176"/>
      <c r="P44" s="176"/>
    </row>
    <row r="45" spans="1:16" x14ac:dyDescent="0.15">
      <c r="A45" s="176" t="s">
        <v>63</v>
      </c>
      <c r="B45" s="176">
        <f>'実質公債費比率（分子）の構造'!K$49</f>
        <v>0</v>
      </c>
      <c r="C45" s="176"/>
      <c r="D45" s="176"/>
      <c r="E45" s="176">
        <f>'実質公債費比率（分子）の構造'!L$49</f>
        <v>1</v>
      </c>
      <c r="F45" s="176"/>
      <c r="G45" s="176"/>
      <c r="H45" s="176">
        <f>'実質公債費比率（分子）の構造'!M$49</f>
        <v>4</v>
      </c>
      <c r="I45" s="176"/>
      <c r="J45" s="176"/>
      <c r="K45" s="176">
        <f>'実質公債費比率（分子）の構造'!N$49</f>
        <v>6</v>
      </c>
      <c r="L45" s="176"/>
      <c r="M45" s="176"/>
      <c r="N45" s="176">
        <f>'実質公債費比率（分子）の構造'!O$49</f>
        <v>11</v>
      </c>
      <c r="O45" s="176"/>
      <c r="P45" s="176"/>
    </row>
    <row r="46" spans="1:16" x14ac:dyDescent="0.15">
      <c r="A46" s="176" t="s">
        <v>64</v>
      </c>
      <c r="B46" s="176">
        <f>'実質公債費比率（分子）の構造'!K$48</f>
        <v>2902</v>
      </c>
      <c r="C46" s="176"/>
      <c r="D46" s="176"/>
      <c r="E46" s="176">
        <f>'実質公債費比率（分子）の構造'!L$48</f>
        <v>2562</v>
      </c>
      <c r="F46" s="176"/>
      <c r="G46" s="176"/>
      <c r="H46" s="176">
        <f>'実質公債費比率（分子）の構造'!M$48</f>
        <v>2573</v>
      </c>
      <c r="I46" s="176"/>
      <c r="J46" s="176"/>
      <c r="K46" s="176">
        <f>'実質公債費比率（分子）の構造'!N$48</f>
        <v>2489</v>
      </c>
      <c r="L46" s="176"/>
      <c r="M46" s="176"/>
      <c r="N46" s="176">
        <f>'実質公債費比率（分子）の構造'!O$48</f>
        <v>2416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3647</v>
      </c>
      <c r="C49" s="176"/>
      <c r="D49" s="176"/>
      <c r="E49" s="176">
        <f>'実質公債費比率（分子）の構造'!L$45</f>
        <v>3487</v>
      </c>
      <c r="F49" s="176"/>
      <c r="G49" s="176"/>
      <c r="H49" s="176">
        <f>'実質公債費比率（分子）の構造'!M$45</f>
        <v>3405</v>
      </c>
      <c r="I49" s="176"/>
      <c r="J49" s="176"/>
      <c r="K49" s="176">
        <f>'実質公債費比率（分子）の構造'!N$45</f>
        <v>3548</v>
      </c>
      <c r="L49" s="176"/>
      <c r="M49" s="176"/>
      <c r="N49" s="176">
        <f>'実質公債費比率（分子）の構造'!O$45</f>
        <v>3648</v>
      </c>
      <c r="O49" s="176"/>
      <c r="P49" s="176"/>
    </row>
    <row r="50" spans="1:16" x14ac:dyDescent="0.15">
      <c r="A50" s="176" t="s">
        <v>67</v>
      </c>
      <c r="B50" s="176" t="e">
        <f>NA()</f>
        <v>#N/A</v>
      </c>
      <c r="C50" s="176">
        <f>IF(ISNUMBER('実質公債費比率（分子）の構造'!K$53),'実質公債費比率（分子）の構造'!K$53,NA())</f>
        <v>2404</v>
      </c>
      <c r="D50" s="176" t="e">
        <f>NA()</f>
        <v>#N/A</v>
      </c>
      <c r="E50" s="176" t="e">
        <f>NA()</f>
        <v>#N/A</v>
      </c>
      <c r="F50" s="176">
        <f>IF(ISNUMBER('実質公債費比率（分子）の構造'!L$53),'実質公債費比率（分子）の構造'!L$53,NA())</f>
        <v>2090</v>
      </c>
      <c r="G50" s="176" t="e">
        <f>NA()</f>
        <v>#N/A</v>
      </c>
      <c r="H50" s="176" t="e">
        <f>NA()</f>
        <v>#N/A</v>
      </c>
      <c r="I50" s="176">
        <f>IF(ISNUMBER('実質公債費比率（分子）の構造'!M$53),'実質公債費比率（分子）の構造'!M$53,NA())</f>
        <v>2121</v>
      </c>
      <c r="J50" s="176" t="e">
        <f>NA()</f>
        <v>#N/A</v>
      </c>
      <c r="K50" s="176" t="e">
        <f>NA()</f>
        <v>#N/A</v>
      </c>
      <c r="L50" s="176">
        <f>IF(ISNUMBER('実質公債費比率（分子）の構造'!N$53),'実質公債費比率（分子）の構造'!N$53,NA())</f>
        <v>2190</v>
      </c>
      <c r="M50" s="176" t="e">
        <f>NA()</f>
        <v>#N/A</v>
      </c>
      <c r="N50" s="176" t="e">
        <f>NA()</f>
        <v>#N/A</v>
      </c>
      <c r="O50" s="176">
        <f>IF(ISNUMBER('実質公債費比率（分子）の構造'!O$53),'実質公債費比率（分子）の構造'!O$53,NA())</f>
        <v>2254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46944</v>
      </c>
      <c r="E56" s="175"/>
      <c r="F56" s="175"/>
      <c r="G56" s="175">
        <f>'将来負担比率（分子）の構造'!J$52</f>
        <v>46080</v>
      </c>
      <c r="H56" s="175"/>
      <c r="I56" s="175"/>
      <c r="J56" s="175">
        <f>'将来負担比率（分子）の構造'!K$52</f>
        <v>43997</v>
      </c>
      <c r="K56" s="175"/>
      <c r="L56" s="175"/>
      <c r="M56" s="175">
        <f>'将来負担比率（分子）の構造'!L$52</f>
        <v>42683</v>
      </c>
      <c r="N56" s="175"/>
      <c r="O56" s="175"/>
      <c r="P56" s="175">
        <f>'将来負担比率（分子）の構造'!M$52</f>
        <v>41251</v>
      </c>
    </row>
    <row r="57" spans="1:16" x14ac:dyDescent="0.15">
      <c r="A57" s="175" t="s">
        <v>42</v>
      </c>
      <c r="B57" s="175"/>
      <c r="C57" s="175"/>
      <c r="D57" s="175">
        <f>'将来負担比率（分子）の構造'!I$51</f>
        <v>107</v>
      </c>
      <c r="E57" s="175"/>
      <c r="F57" s="175"/>
      <c r="G57" s="175">
        <f>'将来負担比率（分子）の構造'!J$51</f>
        <v>90</v>
      </c>
      <c r="H57" s="175"/>
      <c r="I57" s="175"/>
      <c r="J57" s="175">
        <f>'将来負担比率（分子）の構造'!K$51</f>
        <v>71</v>
      </c>
      <c r="K57" s="175"/>
      <c r="L57" s="175"/>
      <c r="M57" s="175">
        <f>'将来負担比率（分子）の構造'!L$51</f>
        <v>53</v>
      </c>
      <c r="N57" s="175"/>
      <c r="O57" s="175"/>
      <c r="P57" s="175">
        <f>'将来負担比率（分子）の構造'!M$51</f>
        <v>53</v>
      </c>
    </row>
    <row r="58" spans="1:16" x14ac:dyDescent="0.15">
      <c r="A58" s="175" t="s">
        <v>41</v>
      </c>
      <c r="B58" s="175"/>
      <c r="C58" s="175"/>
      <c r="D58" s="175">
        <f>'将来負担比率（分子）の構造'!I$50</f>
        <v>7726</v>
      </c>
      <c r="E58" s="175"/>
      <c r="F58" s="175"/>
      <c r="G58" s="175">
        <f>'将来負担比率（分子）の構造'!J$50</f>
        <v>7810</v>
      </c>
      <c r="H58" s="175"/>
      <c r="I58" s="175"/>
      <c r="J58" s="175">
        <f>'将来負担比率（分子）の構造'!K$50</f>
        <v>9030</v>
      </c>
      <c r="K58" s="175"/>
      <c r="L58" s="175"/>
      <c r="M58" s="175">
        <f>'将来負担比率（分子）の構造'!L$50</f>
        <v>7229</v>
      </c>
      <c r="N58" s="175"/>
      <c r="O58" s="175"/>
      <c r="P58" s="175">
        <f>'将来負担比率（分子）の構造'!M$50</f>
        <v>7651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5922</v>
      </c>
      <c r="C62" s="175"/>
      <c r="D62" s="175"/>
      <c r="E62" s="175">
        <f>'将来負担比率（分子）の構造'!J$45</f>
        <v>5830</v>
      </c>
      <c r="F62" s="175"/>
      <c r="G62" s="175"/>
      <c r="H62" s="175">
        <f>'将来負担比率（分子）の構造'!K$45</f>
        <v>5490</v>
      </c>
      <c r="I62" s="175"/>
      <c r="J62" s="175"/>
      <c r="K62" s="175">
        <f>'将来負担比率（分子）の構造'!L$45</f>
        <v>5375</v>
      </c>
      <c r="L62" s="175"/>
      <c r="M62" s="175"/>
      <c r="N62" s="175">
        <f>'将来負担比率（分子）の構造'!M$45</f>
        <v>5392</v>
      </c>
      <c r="O62" s="175"/>
      <c r="P62" s="175"/>
    </row>
    <row r="63" spans="1:16" x14ac:dyDescent="0.15">
      <c r="A63" s="175" t="s">
        <v>34</v>
      </c>
      <c r="B63" s="175">
        <f>'将来負担比率（分子）の構造'!I$44</f>
        <v>351</v>
      </c>
      <c r="C63" s="175"/>
      <c r="D63" s="175"/>
      <c r="E63" s="175">
        <f>'将来負担比率（分子）の構造'!J$44</f>
        <v>378</v>
      </c>
      <c r="F63" s="175"/>
      <c r="G63" s="175"/>
      <c r="H63" s="175">
        <f>'将来負担比率（分子）の構造'!K$44</f>
        <v>377</v>
      </c>
      <c r="I63" s="175"/>
      <c r="J63" s="175"/>
      <c r="K63" s="175">
        <f>'将来負担比率（分子）の構造'!L$44</f>
        <v>345</v>
      </c>
      <c r="L63" s="175"/>
      <c r="M63" s="175"/>
      <c r="N63" s="175">
        <f>'将来負担比率（分子）の構造'!M$44</f>
        <v>319</v>
      </c>
      <c r="O63" s="175"/>
      <c r="P63" s="175"/>
    </row>
    <row r="64" spans="1:16" x14ac:dyDescent="0.15">
      <c r="A64" s="175" t="s">
        <v>33</v>
      </c>
      <c r="B64" s="175">
        <f>'将来負担比率（分子）の構造'!I$43</f>
        <v>34787</v>
      </c>
      <c r="C64" s="175"/>
      <c r="D64" s="175"/>
      <c r="E64" s="175">
        <f>'将来負担比率（分子）の構造'!J$43</f>
        <v>31533</v>
      </c>
      <c r="F64" s="175"/>
      <c r="G64" s="175"/>
      <c r="H64" s="175">
        <f>'将来負担比率（分子）の構造'!K$43</f>
        <v>31274</v>
      </c>
      <c r="I64" s="175"/>
      <c r="J64" s="175"/>
      <c r="K64" s="175">
        <f>'将来負担比率（分子）の構造'!L$43</f>
        <v>25559</v>
      </c>
      <c r="L64" s="175"/>
      <c r="M64" s="175"/>
      <c r="N64" s="175">
        <f>'将来負担比率（分子）の構造'!M$43</f>
        <v>24112</v>
      </c>
      <c r="O64" s="175"/>
      <c r="P64" s="175"/>
    </row>
    <row r="65" spans="1:16" x14ac:dyDescent="0.15">
      <c r="A65" s="175" t="s">
        <v>32</v>
      </c>
      <c r="B65" s="175">
        <f>'将来負担比率（分子）の構造'!I$42</f>
        <v>911</v>
      </c>
      <c r="C65" s="175"/>
      <c r="D65" s="175"/>
      <c r="E65" s="175">
        <f>'将来負担比率（分子）の構造'!J$42</f>
        <v>714</v>
      </c>
      <c r="F65" s="175"/>
      <c r="G65" s="175"/>
      <c r="H65" s="175">
        <f>'将来負担比率（分子）の構造'!K$42</f>
        <v>543</v>
      </c>
      <c r="I65" s="175"/>
      <c r="J65" s="175"/>
      <c r="K65" s="175">
        <f>'将来負担比率（分子）の構造'!L$42</f>
        <v>369</v>
      </c>
      <c r="L65" s="175"/>
      <c r="M65" s="175"/>
      <c r="N65" s="175">
        <f>'将来負担比率（分子）の構造'!M$42</f>
        <v>225</v>
      </c>
      <c r="O65" s="175"/>
      <c r="P65" s="175"/>
    </row>
    <row r="66" spans="1:16" x14ac:dyDescent="0.15">
      <c r="A66" s="175" t="s">
        <v>31</v>
      </c>
      <c r="B66" s="175">
        <f>'将来負担比率（分子）の構造'!I$41</f>
        <v>34400</v>
      </c>
      <c r="C66" s="175"/>
      <c r="D66" s="175"/>
      <c r="E66" s="175">
        <f>'将来負担比率（分子）の構造'!J$41</f>
        <v>33934</v>
      </c>
      <c r="F66" s="175"/>
      <c r="G66" s="175"/>
      <c r="H66" s="175">
        <f>'将来負担比率（分子）の構造'!K$41</f>
        <v>32615</v>
      </c>
      <c r="I66" s="175"/>
      <c r="J66" s="175"/>
      <c r="K66" s="175">
        <f>'将来負担比率（分子）の構造'!L$41</f>
        <v>32389</v>
      </c>
      <c r="L66" s="175"/>
      <c r="M66" s="175"/>
      <c r="N66" s="175">
        <f>'将来負担比率（分子）の構造'!M$41</f>
        <v>32500</v>
      </c>
      <c r="O66" s="175"/>
      <c r="P66" s="175"/>
    </row>
    <row r="67" spans="1:16" x14ac:dyDescent="0.15">
      <c r="A67" s="175" t="s">
        <v>71</v>
      </c>
      <c r="B67" s="175" t="e">
        <f>NA()</f>
        <v>#N/A</v>
      </c>
      <c r="C67" s="175">
        <f>IF(ISNUMBER('将来負担比率（分子）の構造'!I$53), IF('将来負担比率（分子）の構造'!I$53 &lt; 0, 0, '将来負担比率（分子）の構造'!I$53), NA())</f>
        <v>21594</v>
      </c>
      <c r="D67" s="175" t="e">
        <f>NA()</f>
        <v>#N/A</v>
      </c>
      <c r="E67" s="175" t="e">
        <f>NA()</f>
        <v>#N/A</v>
      </c>
      <c r="F67" s="175">
        <f>IF(ISNUMBER('将来負担比率（分子）の構造'!J$53), IF('将来負担比率（分子）の構造'!J$53 &lt; 0, 0, '将来負担比率（分子）の構造'!J$53), NA())</f>
        <v>18410</v>
      </c>
      <c r="G67" s="175" t="e">
        <f>NA()</f>
        <v>#N/A</v>
      </c>
      <c r="H67" s="175" t="e">
        <f>NA()</f>
        <v>#N/A</v>
      </c>
      <c r="I67" s="175">
        <f>IF(ISNUMBER('将来負担比率（分子）の構造'!K$53), IF('将来負担比率（分子）の構造'!K$53 &lt; 0, 0, '将来負担比率（分子）の構造'!K$53), NA())</f>
        <v>17200</v>
      </c>
      <c r="J67" s="175" t="e">
        <f>NA()</f>
        <v>#N/A</v>
      </c>
      <c r="K67" s="175" t="e">
        <f>NA()</f>
        <v>#N/A</v>
      </c>
      <c r="L67" s="175">
        <f>IF(ISNUMBER('将来負担比率（分子）の構造'!L$53), IF('将来負担比率（分子）の構造'!L$53 &lt; 0, 0, '将来負担比率（分子）の構造'!L$53), NA())</f>
        <v>14072</v>
      </c>
      <c r="M67" s="175" t="e">
        <f>NA()</f>
        <v>#N/A</v>
      </c>
      <c r="N67" s="175" t="e">
        <f>NA()</f>
        <v>#N/A</v>
      </c>
      <c r="O67" s="175">
        <f>IF(ISNUMBER('将来負担比率（分子）の構造'!M$53), IF('将来負担比率（分子）の構造'!M$53 &lt; 0, 0, '将来負担比率（分子）の構造'!M$53), NA())</f>
        <v>13594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4145</v>
      </c>
      <c r="C72" s="179">
        <f>基金残高に係る経年分析!G55</f>
        <v>2704</v>
      </c>
      <c r="D72" s="179">
        <f>基金残高に係る経年分析!H55</f>
        <v>2704</v>
      </c>
    </row>
    <row r="73" spans="1:16" x14ac:dyDescent="0.15">
      <c r="A73" s="178" t="s">
        <v>74</v>
      </c>
      <c r="B73" s="179">
        <f>基金残高に係る経年分析!F56</f>
        <v>915</v>
      </c>
      <c r="C73" s="179">
        <f>基金残高に係る経年分析!G56</f>
        <v>795</v>
      </c>
      <c r="D73" s="179">
        <f>基金残高に係る経年分析!H56</f>
        <v>889</v>
      </c>
    </row>
    <row r="74" spans="1:16" x14ac:dyDescent="0.15">
      <c r="A74" s="178" t="s">
        <v>75</v>
      </c>
      <c r="B74" s="179">
        <f>基金残高に係る経年分析!F57</f>
        <v>2402</v>
      </c>
      <c r="C74" s="179">
        <f>基金残高に係る経年分析!G57</f>
        <v>2146</v>
      </c>
      <c r="D74" s="179">
        <f>基金残高に係る経年分析!H57</f>
        <v>2116</v>
      </c>
    </row>
  </sheetData>
  <sheetProtection algorithmName="SHA-512" hashValue="d4OjGkiXsyaiYGnBUq/eLO/twxUgNTWg8I3Q4kc2luF2NR0Qi0zaTbL7rTCFOCSxMmuJRCK5FWfDOVJtbV9KEg==" saltValue="O5t27CCGKLj+5QdygtLZ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6519398</v>
      </c>
      <c r="S5" s="613"/>
      <c r="T5" s="613"/>
      <c r="U5" s="613"/>
      <c r="V5" s="613"/>
      <c r="W5" s="613"/>
      <c r="X5" s="613"/>
      <c r="Y5" s="614"/>
      <c r="Z5" s="615">
        <v>15</v>
      </c>
      <c r="AA5" s="615"/>
      <c r="AB5" s="615"/>
      <c r="AC5" s="615"/>
      <c r="AD5" s="616">
        <v>6519394</v>
      </c>
      <c r="AE5" s="616"/>
      <c r="AF5" s="616"/>
      <c r="AG5" s="616"/>
      <c r="AH5" s="616"/>
      <c r="AI5" s="616"/>
      <c r="AJ5" s="616"/>
      <c r="AK5" s="616"/>
      <c r="AL5" s="617">
        <v>29.4</v>
      </c>
      <c r="AM5" s="618"/>
      <c r="AN5" s="618"/>
      <c r="AO5" s="619"/>
      <c r="AP5" s="609" t="s">
        <v>216</v>
      </c>
      <c r="AQ5" s="610"/>
      <c r="AR5" s="610"/>
      <c r="AS5" s="610"/>
      <c r="AT5" s="610"/>
      <c r="AU5" s="610"/>
      <c r="AV5" s="610"/>
      <c r="AW5" s="610"/>
      <c r="AX5" s="610"/>
      <c r="AY5" s="610"/>
      <c r="AZ5" s="610"/>
      <c r="BA5" s="610"/>
      <c r="BB5" s="610"/>
      <c r="BC5" s="610"/>
      <c r="BD5" s="610"/>
      <c r="BE5" s="610"/>
      <c r="BF5" s="611"/>
      <c r="BG5" s="623">
        <v>6469936</v>
      </c>
      <c r="BH5" s="624"/>
      <c r="BI5" s="624"/>
      <c r="BJ5" s="624"/>
      <c r="BK5" s="624"/>
      <c r="BL5" s="624"/>
      <c r="BM5" s="624"/>
      <c r="BN5" s="625"/>
      <c r="BO5" s="626">
        <v>99.2</v>
      </c>
      <c r="BP5" s="626"/>
      <c r="BQ5" s="626"/>
      <c r="BR5" s="626"/>
      <c r="BS5" s="627">
        <v>56445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435396</v>
      </c>
      <c r="S6" s="624"/>
      <c r="T6" s="624"/>
      <c r="U6" s="624"/>
      <c r="V6" s="624"/>
      <c r="W6" s="624"/>
      <c r="X6" s="624"/>
      <c r="Y6" s="625"/>
      <c r="Z6" s="626">
        <v>1</v>
      </c>
      <c r="AA6" s="626"/>
      <c r="AB6" s="626"/>
      <c r="AC6" s="626"/>
      <c r="AD6" s="627">
        <v>435396</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6469936</v>
      </c>
      <c r="BH6" s="624"/>
      <c r="BI6" s="624"/>
      <c r="BJ6" s="624"/>
      <c r="BK6" s="624"/>
      <c r="BL6" s="624"/>
      <c r="BM6" s="624"/>
      <c r="BN6" s="625"/>
      <c r="BO6" s="626">
        <v>99.2</v>
      </c>
      <c r="BP6" s="626"/>
      <c r="BQ6" s="626"/>
      <c r="BR6" s="626"/>
      <c r="BS6" s="627">
        <v>56445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163717</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163717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1320</v>
      </c>
      <c r="S7" s="624"/>
      <c r="T7" s="624"/>
      <c r="U7" s="624"/>
      <c r="V7" s="624"/>
      <c r="W7" s="624"/>
      <c r="X7" s="624"/>
      <c r="Y7" s="625"/>
      <c r="Z7" s="626">
        <v>0</v>
      </c>
      <c r="AA7" s="626"/>
      <c r="AB7" s="626"/>
      <c r="AC7" s="626"/>
      <c r="AD7" s="627">
        <v>1320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2391571</v>
      </c>
      <c r="BH7" s="624"/>
      <c r="BI7" s="624"/>
      <c r="BJ7" s="624"/>
      <c r="BK7" s="624"/>
      <c r="BL7" s="624"/>
      <c r="BM7" s="624"/>
      <c r="BN7" s="625"/>
      <c r="BO7" s="626">
        <v>36.700000000000003</v>
      </c>
      <c r="BP7" s="626"/>
      <c r="BQ7" s="626"/>
      <c r="BR7" s="626"/>
      <c r="BS7" s="627">
        <v>56445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3608825</v>
      </c>
      <c r="CS7" s="624"/>
      <c r="CT7" s="624"/>
      <c r="CU7" s="624"/>
      <c r="CV7" s="624"/>
      <c r="CW7" s="624"/>
      <c r="CX7" s="624"/>
      <c r="CY7" s="625"/>
      <c r="CZ7" s="626">
        <v>9.1</v>
      </c>
      <c r="DA7" s="626"/>
      <c r="DB7" s="626"/>
      <c r="DC7" s="626"/>
      <c r="DD7" s="632">
        <v>163595</v>
      </c>
      <c r="DE7" s="624"/>
      <c r="DF7" s="624"/>
      <c r="DG7" s="624"/>
      <c r="DH7" s="624"/>
      <c r="DI7" s="624"/>
      <c r="DJ7" s="624"/>
      <c r="DK7" s="624"/>
      <c r="DL7" s="624"/>
      <c r="DM7" s="624"/>
      <c r="DN7" s="624"/>
      <c r="DO7" s="624"/>
      <c r="DP7" s="625"/>
      <c r="DQ7" s="632">
        <v>2848776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30271</v>
      </c>
      <c r="S8" s="624"/>
      <c r="T8" s="624"/>
      <c r="U8" s="624"/>
      <c r="V8" s="624"/>
      <c r="W8" s="624"/>
      <c r="X8" s="624"/>
      <c r="Y8" s="625"/>
      <c r="Z8" s="626">
        <v>0.1</v>
      </c>
      <c r="AA8" s="626"/>
      <c r="AB8" s="626"/>
      <c r="AC8" s="626"/>
      <c r="AD8" s="627">
        <v>30271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100132</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10877972</v>
      </c>
      <c r="CS8" s="624"/>
      <c r="CT8" s="624"/>
      <c r="CU8" s="624"/>
      <c r="CV8" s="624"/>
      <c r="CW8" s="624"/>
      <c r="CX8" s="624"/>
      <c r="CY8" s="625"/>
      <c r="CZ8" s="626">
        <v>27.3</v>
      </c>
      <c r="DA8" s="626"/>
      <c r="DB8" s="626"/>
      <c r="DC8" s="626"/>
      <c r="DD8" s="632">
        <v>303618</v>
      </c>
      <c r="DE8" s="624"/>
      <c r="DF8" s="624"/>
      <c r="DG8" s="624"/>
      <c r="DH8" s="624"/>
      <c r="DI8" s="624"/>
      <c r="DJ8" s="624"/>
      <c r="DK8" s="624"/>
      <c r="DL8" s="624"/>
      <c r="DM8" s="624"/>
      <c r="DN8" s="624"/>
      <c r="DO8" s="624"/>
      <c r="DP8" s="625"/>
      <c r="DQ8" s="632">
        <v>6855461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32519</v>
      </c>
      <c r="S9" s="624"/>
      <c r="T9" s="624"/>
      <c r="U9" s="624"/>
      <c r="V9" s="624"/>
      <c r="W9" s="624"/>
      <c r="X9" s="624"/>
      <c r="Y9" s="625"/>
      <c r="Z9" s="626">
        <v>0.1</v>
      </c>
      <c r="AA9" s="626"/>
      <c r="AB9" s="626"/>
      <c r="AC9" s="626"/>
      <c r="AD9" s="627">
        <v>32519</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1951538</v>
      </c>
      <c r="BH9" s="624"/>
      <c r="BI9" s="624"/>
      <c r="BJ9" s="624"/>
      <c r="BK9" s="624"/>
      <c r="BL9" s="624"/>
      <c r="BM9" s="624"/>
      <c r="BN9" s="625"/>
      <c r="BO9" s="626">
        <v>29.9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2801516</v>
      </c>
      <c r="CS9" s="624"/>
      <c r="CT9" s="624"/>
      <c r="CU9" s="624"/>
      <c r="CV9" s="624"/>
      <c r="CW9" s="624"/>
      <c r="CX9" s="624"/>
      <c r="CY9" s="625"/>
      <c r="CZ9" s="626">
        <v>7</v>
      </c>
      <c r="DA9" s="626"/>
      <c r="DB9" s="626"/>
      <c r="DC9" s="626"/>
      <c r="DD9" s="632">
        <v>245873</v>
      </c>
      <c r="DE9" s="624"/>
      <c r="DF9" s="624"/>
      <c r="DG9" s="624"/>
      <c r="DH9" s="624"/>
      <c r="DI9" s="624"/>
      <c r="DJ9" s="624"/>
      <c r="DK9" s="624"/>
      <c r="DL9" s="624"/>
      <c r="DM9" s="624"/>
      <c r="DN9" s="624"/>
      <c r="DO9" s="624"/>
      <c r="DP9" s="625"/>
      <c r="DQ9" s="632">
        <v>1933576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142392</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67726</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15277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1452736</v>
      </c>
      <c r="S11" s="624"/>
      <c r="T11" s="624"/>
      <c r="U11" s="624"/>
      <c r="V11" s="624"/>
      <c r="W11" s="624"/>
      <c r="X11" s="624"/>
      <c r="Y11" s="625"/>
      <c r="Z11" s="628">
        <v>3.3</v>
      </c>
      <c r="AA11" s="629"/>
      <c r="AB11" s="629"/>
      <c r="AC11" s="635"/>
      <c r="AD11" s="632">
        <v>1452736</v>
      </c>
      <c r="AE11" s="624"/>
      <c r="AF11" s="624"/>
      <c r="AG11" s="624"/>
      <c r="AH11" s="624"/>
      <c r="AI11" s="624"/>
      <c r="AJ11" s="624"/>
      <c r="AK11" s="625"/>
      <c r="AL11" s="628">
        <v>6.6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197509</v>
      </c>
      <c r="BH11" s="624"/>
      <c r="BI11" s="624"/>
      <c r="BJ11" s="624"/>
      <c r="BK11" s="624"/>
      <c r="BL11" s="624"/>
      <c r="BM11" s="624"/>
      <c r="BN11" s="625"/>
      <c r="BO11" s="626">
        <v>3</v>
      </c>
      <c r="BP11" s="626"/>
      <c r="BQ11" s="626"/>
      <c r="BR11" s="626"/>
      <c r="BS11" s="627">
        <v>56445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2900641</v>
      </c>
      <c r="CS11" s="624"/>
      <c r="CT11" s="624"/>
      <c r="CU11" s="624"/>
      <c r="CV11" s="624"/>
      <c r="CW11" s="624"/>
      <c r="CX11" s="624"/>
      <c r="CY11" s="625"/>
      <c r="CZ11" s="626">
        <v>7.3</v>
      </c>
      <c r="DA11" s="626"/>
      <c r="DB11" s="626"/>
      <c r="DC11" s="626"/>
      <c r="DD11" s="632">
        <v>475711</v>
      </c>
      <c r="DE11" s="624"/>
      <c r="DF11" s="624"/>
      <c r="DG11" s="624"/>
      <c r="DH11" s="624"/>
      <c r="DI11" s="624"/>
      <c r="DJ11" s="624"/>
      <c r="DK11" s="624"/>
      <c r="DL11" s="624"/>
      <c r="DM11" s="624"/>
      <c r="DN11" s="624"/>
      <c r="DO11" s="624"/>
      <c r="DP11" s="625"/>
      <c r="DQ11" s="632">
        <v>1944468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1781</v>
      </c>
      <c r="S12" s="624"/>
      <c r="T12" s="624"/>
      <c r="U12" s="624"/>
      <c r="V12" s="624"/>
      <c r="W12" s="624"/>
      <c r="X12" s="624"/>
      <c r="Y12" s="625"/>
      <c r="Z12" s="626">
        <v>0</v>
      </c>
      <c r="AA12" s="626"/>
      <c r="AB12" s="626"/>
      <c r="AC12" s="626"/>
      <c r="AD12" s="627">
        <v>1781</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3414156</v>
      </c>
      <c r="BH12" s="624"/>
      <c r="BI12" s="624"/>
      <c r="BJ12" s="624"/>
      <c r="BK12" s="624"/>
      <c r="BL12" s="624"/>
      <c r="BM12" s="624"/>
      <c r="BN12" s="625"/>
      <c r="BO12" s="626">
        <v>52.4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1852263</v>
      </c>
      <c r="CS12" s="624"/>
      <c r="CT12" s="624"/>
      <c r="CU12" s="624"/>
      <c r="CV12" s="624"/>
      <c r="CW12" s="624"/>
      <c r="CX12" s="624"/>
      <c r="CY12" s="625"/>
      <c r="CZ12" s="626">
        <v>4.7</v>
      </c>
      <c r="DA12" s="626"/>
      <c r="DB12" s="626"/>
      <c r="DC12" s="626"/>
      <c r="DD12" s="632">
        <v>152920</v>
      </c>
      <c r="DE12" s="624"/>
      <c r="DF12" s="624"/>
      <c r="DG12" s="624"/>
      <c r="DH12" s="624"/>
      <c r="DI12" s="624"/>
      <c r="DJ12" s="624"/>
      <c r="DK12" s="624"/>
      <c r="DL12" s="624"/>
      <c r="DM12" s="624"/>
      <c r="DN12" s="624"/>
      <c r="DO12" s="624"/>
      <c r="DP12" s="625"/>
      <c r="DQ12" s="632">
        <v>566112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3078538</v>
      </c>
      <c r="BH13" s="624"/>
      <c r="BI13" s="624"/>
      <c r="BJ13" s="624"/>
      <c r="BK13" s="624"/>
      <c r="BL13" s="624"/>
      <c r="BM13" s="624"/>
      <c r="BN13" s="625"/>
      <c r="BO13" s="626">
        <v>47.2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4644471</v>
      </c>
      <c r="CS13" s="624"/>
      <c r="CT13" s="624"/>
      <c r="CU13" s="624"/>
      <c r="CV13" s="624"/>
      <c r="CW13" s="624"/>
      <c r="CX13" s="624"/>
      <c r="CY13" s="625"/>
      <c r="CZ13" s="626">
        <v>11.7</v>
      </c>
      <c r="DA13" s="626"/>
      <c r="DB13" s="626"/>
      <c r="DC13" s="626"/>
      <c r="DD13" s="632">
        <v>996747</v>
      </c>
      <c r="DE13" s="624"/>
      <c r="DF13" s="624"/>
      <c r="DG13" s="624"/>
      <c r="DH13" s="624"/>
      <c r="DI13" s="624"/>
      <c r="DJ13" s="624"/>
      <c r="DK13" s="624"/>
      <c r="DL13" s="624"/>
      <c r="DM13" s="624"/>
      <c r="DN13" s="624"/>
      <c r="DO13" s="624"/>
      <c r="DP13" s="625"/>
      <c r="DQ13" s="632">
        <v>3549473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3191</v>
      </c>
      <c r="S14" s="624"/>
      <c r="T14" s="624"/>
      <c r="U14" s="624"/>
      <c r="V14" s="624"/>
      <c r="W14" s="624"/>
      <c r="X14" s="624"/>
      <c r="Y14" s="625"/>
      <c r="Z14" s="626">
        <v>0</v>
      </c>
      <c r="AA14" s="626"/>
      <c r="AB14" s="626"/>
      <c r="AC14" s="626"/>
      <c r="AD14" s="627">
        <v>3191</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245966</v>
      </c>
      <c r="BH14" s="624"/>
      <c r="BI14" s="624"/>
      <c r="BJ14" s="624"/>
      <c r="BK14" s="624"/>
      <c r="BL14" s="624"/>
      <c r="BM14" s="624"/>
      <c r="BN14" s="625"/>
      <c r="BO14" s="626">
        <v>3.8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2103111</v>
      </c>
      <c r="CS14" s="624"/>
      <c r="CT14" s="624"/>
      <c r="CU14" s="624"/>
      <c r="CV14" s="624"/>
      <c r="CW14" s="624"/>
      <c r="CX14" s="624"/>
      <c r="CY14" s="625"/>
      <c r="CZ14" s="626">
        <v>5.3</v>
      </c>
      <c r="DA14" s="626"/>
      <c r="DB14" s="626"/>
      <c r="DC14" s="626"/>
      <c r="DD14" s="632">
        <v>526673</v>
      </c>
      <c r="DE14" s="624"/>
      <c r="DF14" s="624"/>
      <c r="DG14" s="624"/>
      <c r="DH14" s="624"/>
      <c r="DI14" s="624"/>
      <c r="DJ14" s="624"/>
      <c r="DK14" s="624"/>
      <c r="DL14" s="624"/>
      <c r="DM14" s="624"/>
      <c r="DN14" s="624"/>
      <c r="DO14" s="624"/>
      <c r="DP14" s="625"/>
      <c r="DQ14" s="632">
        <v>1328308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418243</v>
      </c>
      <c r="BH15" s="624"/>
      <c r="BI15" s="624"/>
      <c r="BJ15" s="624"/>
      <c r="BK15" s="624"/>
      <c r="BL15" s="624"/>
      <c r="BM15" s="624"/>
      <c r="BN15" s="625"/>
      <c r="BO15" s="626">
        <v>6.4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3438934</v>
      </c>
      <c r="CS15" s="624"/>
      <c r="CT15" s="624"/>
      <c r="CU15" s="624"/>
      <c r="CV15" s="624"/>
      <c r="CW15" s="624"/>
      <c r="CX15" s="624"/>
      <c r="CY15" s="625"/>
      <c r="CZ15" s="626">
        <v>8.6</v>
      </c>
      <c r="DA15" s="626"/>
      <c r="DB15" s="626"/>
      <c r="DC15" s="626"/>
      <c r="DD15" s="632">
        <v>600321</v>
      </c>
      <c r="DE15" s="624"/>
      <c r="DF15" s="624"/>
      <c r="DG15" s="624"/>
      <c r="DH15" s="624"/>
      <c r="DI15" s="624"/>
      <c r="DJ15" s="624"/>
      <c r="DK15" s="624"/>
      <c r="DL15" s="624"/>
      <c r="DM15" s="624"/>
      <c r="DN15" s="624"/>
      <c r="DO15" s="624"/>
      <c r="DP15" s="625"/>
      <c r="DQ15" s="632">
        <v>2627156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28418</v>
      </c>
      <c r="S16" s="624"/>
      <c r="T16" s="624"/>
      <c r="U16" s="624"/>
      <c r="V16" s="624"/>
      <c r="W16" s="624"/>
      <c r="X16" s="624"/>
      <c r="Y16" s="625"/>
      <c r="Z16" s="626">
        <v>0.1</v>
      </c>
      <c r="AA16" s="626"/>
      <c r="AB16" s="626"/>
      <c r="AC16" s="626"/>
      <c r="AD16" s="627">
        <v>28418</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3594230</v>
      </c>
      <c r="CS16" s="624"/>
      <c r="CT16" s="624"/>
      <c r="CU16" s="624"/>
      <c r="CV16" s="624"/>
      <c r="CW16" s="624"/>
      <c r="CX16" s="624"/>
      <c r="CY16" s="625"/>
      <c r="CZ16" s="626">
        <v>9</v>
      </c>
      <c r="DA16" s="626"/>
      <c r="DB16" s="626"/>
      <c r="DC16" s="626"/>
      <c r="DD16" s="632" t="s">
        <v>122</v>
      </c>
      <c r="DE16" s="624"/>
      <c r="DF16" s="624"/>
      <c r="DG16" s="624"/>
      <c r="DH16" s="624"/>
      <c r="DI16" s="624"/>
      <c r="DJ16" s="624"/>
      <c r="DK16" s="624"/>
      <c r="DL16" s="624"/>
      <c r="DM16" s="624"/>
      <c r="DN16" s="624"/>
      <c r="DO16" s="624"/>
      <c r="DP16" s="625"/>
      <c r="DQ16" s="632">
        <v>182812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129212</v>
      </c>
      <c r="S17" s="624"/>
      <c r="T17" s="624"/>
      <c r="U17" s="624"/>
      <c r="V17" s="624"/>
      <c r="W17" s="624"/>
      <c r="X17" s="624"/>
      <c r="Y17" s="625"/>
      <c r="Z17" s="626">
        <v>0.3</v>
      </c>
      <c r="AA17" s="626"/>
      <c r="AB17" s="626"/>
      <c r="AC17" s="626"/>
      <c r="AD17" s="627">
        <v>129212</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3647657</v>
      </c>
      <c r="CS17" s="624"/>
      <c r="CT17" s="624"/>
      <c r="CU17" s="624"/>
      <c r="CV17" s="624"/>
      <c r="CW17" s="624"/>
      <c r="CX17" s="624"/>
      <c r="CY17" s="625"/>
      <c r="CZ17" s="626">
        <v>9.1999999999999993</v>
      </c>
      <c r="DA17" s="626"/>
      <c r="DB17" s="626"/>
      <c r="DC17" s="626"/>
      <c r="DD17" s="632" t="s">
        <v>122</v>
      </c>
      <c r="DE17" s="624"/>
      <c r="DF17" s="624"/>
      <c r="DG17" s="624"/>
      <c r="DH17" s="624"/>
      <c r="DI17" s="624"/>
      <c r="DJ17" s="624"/>
      <c r="DK17" s="624"/>
      <c r="DL17" s="624"/>
      <c r="DM17" s="624"/>
      <c r="DN17" s="624"/>
      <c r="DO17" s="624"/>
      <c r="DP17" s="625"/>
      <c r="DQ17" s="632">
        <v>3586979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48343</v>
      </c>
      <c r="S18" s="624"/>
      <c r="T18" s="624"/>
      <c r="U18" s="624"/>
      <c r="V18" s="624"/>
      <c r="W18" s="624"/>
      <c r="X18" s="624"/>
      <c r="Y18" s="625"/>
      <c r="Z18" s="626">
        <v>0.1</v>
      </c>
      <c r="AA18" s="626"/>
      <c r="AB18" s="626"/>
      <c r="AC18" s="626"/>
      <c r="AD18" s="627">
        <v>48343</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95012</v>
      </c>
      <c r="CS18" s="624"/>
      <c r="CT18" s="624"/>
      <c r="CU18" s="624"/>
      <c r="CV18" s="624"/>
      <c r="CW18" s="624"/>
      <c r="CX18" s="624"/>
      <c r="CY18" s="625"/>
      <c r="CZ18" s="626">
        <v>0.2</v>
      </c>
      <c r="DA18" s="626"/>
      <c r="DB18" s="626"/>
      <c r="DC18" s="626"/>
      <c r="DD18" s="632">
        <v>95012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38781</v>
      </c>
      <c r="S19" s="624"/>
      <c r="T19" s="624"/>
      <c r="U19" s="624"/>
      <c r="V19" s="624"/>
      <c r="W19" s="624"/>
      <c r="X19" s="624"/>
      <c r="Y19" s="625"/>
      <c r="Z19" s="626">
        <v>0.1</v>
      </c>
      <c r="AA19" s="626"/>
      <c r="AB19" s="626"/>
      <c r="AC19" s="626"/>
      <c r="AD19" s="627">
        <v>38781</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49462</v>
      </c>
      <c r="BH19" s="624"/>
      <c r="BI19" s="624"/>
      <c r="BJ19" s="624"/>
      <c r="BK19" s="624"/>
      <c r="BL19" s="624"/>
      <c r="BM19" s="624"/>
      <c r="BN19" s="625"/>
      <c r="BO19" s="626">
        <v>0.8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9562</v>
      </c>
      <c r="S20" s="624"/>
      <c r="T20" s="624"/>
      <c r="U20" s="624"/>
      <c r="V20" s="624"/>
      <c r="W20" s="624"/>
      <c r="X20" s="624"/>
      <c r="Y20" s="625"/>
      <c r="Z20" s="626">
        <v>0</v>
      </c>
      <c r="AA20" s="626"/>
      <c r="AB20" s="626"/>
      <c r="AC20" s="626"/>
      <c r="AD20" s="627">
        <v>9562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49462</v>
      </c>
      <c r="BH20" s="624"/>
      <c r="BI20" s="624"/>
      <c r="BJ20" s="624"/>
      <c r="BK20" s="624"/>
      <c r="BL20" s="624"/>
      <c r="BM20" s="624"/>
      <c r="BN20" s="625"/>
      <c r="BO20" s="626">
        <v>0.8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39796075</v>
      </c>
      <c r="CS20" s="624"/>
      <c r="CT20" s="624"/>
      <c r="CU20" s="624"/>
      <c r="CV20" s="624"/>
      <c r="CW20" s="624"/>
      <c r="CX20" s="624"/>
      <c r="CY20" s="625"/>
      <c r="CZ20" s="626">
        <v>100</v>
      </c>
      <c r="DA20" s="626"/>
      <c r="DB20" s="626"/>
      <c r="DC20" s="626"/>
      <c r="DD20" s="632">
        <v>3560470</v>
      </c>
      <c r="DE20" s="624"/>
      <c r="DF20" s="624"/>
      <c r="DG20" s="624"/>
      <c r="DH20" s="624"/>
      <c r="DI20" s="624"/>
      <c r="DJ20" s="624"/>
      <c r="DK20" s="624"/>
      <c r="DL20" s="624"/>
      <c r="DM20" s="624"/>
      <c r="DN20" s="624"/>
      <c r="DO20" s="624"/>
      <c r="DP20" s="625"/>
      <c r="DQ20" s="632">
        <v>25602115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15595512</v>
      </c>
      <c r="S21" s="624"/>
      <c r="T21" s="624"/>
      <c r="U21" s="624"/>
      <c r="V21" s="624"/>
      <c r="W21" s="624"/>
      <c r="X21" s="624"/>
      <c r="Y21" s="625"/>
      <c r="Z21" s="626">
        <v>35.9</v>
      </c>
      <c r="AA21" s="626"/>
      <c r="AB21" s="626"/>
      <c r="AC21" s="626"/>
      <c r="AD21" s="627">
        <v>13288202</v>
      </c>
      <c r="AE21" s="627"/>
      <c r="AF21" s="627"/>
      <c r="AG21" s="627"/>
      <c r="AH21" s="627"/>
      <c r="AI21" s="627"/>
      <c r="AJ21" s="627"/>
      <c r="AK21" s="627"/>
      <c r="AL21" s="628">
        <v>60</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49458</v>
      </c>
      <c r="BH21" s="624"/>
      <c r="BI21" s="624"/>
      <c r="BJ21" s="624"/>
      <c r="BK21" s="624"/>
      <c r="BL21" s="624"/>
      <c r="BM21" s="624"/>
      <c r="BN21" s="625"/>
      <c r="BO21" s="626">
        <v>0.8</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13288202</v>
      </c>
      <c r="S22" s="624"/>
      <c r="T22" s="624"/>
      <c r="U22" s="624"/>
      <c r="V22" s="624"/>
      <c r="W22" s="624"/>
      <c r="X22" s="624"/>
      <c r="Y22" s="625"/>
      <c r="Z22" s="626">
        <v>30.6</v>
      </c>
      <c r="AA22" s="626"/>
      <c r="AB22" s="626"/>
      <c r="AC22" s="626"/>
      <c r="AD22" s="627">
        <v>13288202</v>
      </c>
      <c r="AE22" s="627"/>
      <c r="AF22" s="627"/>
      <c r="AG22" s="627"/>
      <c r="AH22" s="627"/>
      <c r="AI22" s="627"/>
      <c r="AJ22" s="627"/>
      <c r="AK22" s="627"/>
      <c r="AL22" s="628">
        <v>60</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2307273</v>
      </c>
      <c r="S23" s="624"/>
      <c r="T23" s="624"/>
      <c r="U23" s="624"/>
      <c r="V23" s="624"/>
      <c r="W23" s="624"/>
      <c r="X23" s="624"/>
      <c r="Y23" s="625"/>
      <c r="Z23" s="626">
        <v>5.3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v>
      </c>
      <c r="BH23" s="624"/>
      <c r="BI23" s="624"/>
      <c r="BJ23" s="624"/>
      <c r="BK23" s="624"/>
      <c r="BL23" s="624"/>
      <c r="BM23" s="624"/>
      <c r="BN23" s="625"/>
      <c r="BO23" s="626">
        <v>0</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37</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15124391</v>
      </c>
      <c r="CS24" s="613"/>
      <c r="CT24" s="613"/>
      <c r="CU24" s="613"/>
      <c r="CV24" s="613"/>
      <c r="CW24" s="613"/>
      <c r="CX24" s="613"/>
      <c r="CY24" s="614"/>
      <c r="CZ24" s="617">
        <v>38</v>
      </c>
      <c r="DA24" s="618"/>
      <c r="DB24" s="618"/>
      <c r="DC24" s="634"/>
      <c r="DD24" s="653">
        <v>11336461</v>
      </c>
      <c r="DE24" s="613"/>
      <c r="DF24" s="613"/>
      <c r="DG24" s="613"/>
      <c r="DH24" s="613"/>
      <c r="DI24" s="613"/>
      <c r="DJ24" s="613"/>
      <c r="DK24" s="614"/>
      <c r="DL24" s="653">
        <v>11211159</v>
      </c>
      <c r="DM24" s="613"/>
      <c r="DN24" s="613"/>
      <c r="DO24" s="613"/>
      <c r="DP24" s="613"/>
      <c r="DQ24" s="613"/>
      <c r="DR24" s="613"/>
      <c r="DS24" s="613"/>
      <c r="DT24" s="613"/>
      <c r="DU24" s="613"/>
      <c r="DV24" s="614"/>
      <c r="DW24" s="617">
        <v>50.4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24278097</v>
      </c>
      <c r="S25" s="624"/>
      <c r="T25" s="624"/>
      <c r="U25" s="624"/>
      <c r="V25" s="624"/>
      <c r="W25" s="624"/>
      <c r="X25" s="624"/>
      <c r="Y25" s="625"/>
      <c r="Z25" s="626">
        <v>55.9</v>
      </c>
      <c r="AA25" s="626"/>
      <c r="AB25" s="626"/>
      <c r="AC25" s="626"/>
      <c r="AD25" s="627">
        <v>21970783</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6432050</v>
      </c>
      <c r="CS25" s="656"/>
      <c r="CT25" s="656"/>
      <c r="CU25" s="656"/>
      <c r="CV25" s="656"/>
      <c r="CW25" s="656"/>
      <c r="CX25" s="656"/>
      <c r="CY25" s="657"/>
      <c r="CZ25" s="628">
        <v>16.2</v>
      </c>
      <c r="DA25" s="654"/>
      <c r="DB25" s="654"/>
      <c r="DC25" s="658"/>
      <c r="DD25" s="632">
        <v>5784228</v>
      </c>
      <c r="DE25" s="656"/>
      <c r="DF25" s="656"/>
      <c r="DG25" s="656"/>
      <c r="DH25" s="656"/>
      <c r="DI25" s="656"/>
      <c r="DJ25" s="656"/>
      <c r="DK25" s="657"/>
      <c r="DL25" s="632">
        <v>5683310</v>
      </c>
      <c r="DM25" s="656"/>
      <c r="DN25" s="656"/>
      <c r="DO25" s="656"/>
      <c r="DP25" s="656"/>
      <c r="DQ25" s="656"/>
      <c r="DR25" s="656"/>
      <c r="DS25" s="656"/>
      <c r="DT25" s="656"/>
      <c r="DU25" s="656"/>
      <c r="DV25" s="657"/>
      <c r="DW25" s="628">
        <v>25.5</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6176</v>
      </c>
      <c r="S26" s="624"/>
      <c r="T26" s="624"/>
      <c r="U26" s="624"/>
      <c r="V26" s="624"/>
      <c r="W26" s="624"/>
      <c r="X26" s="624"/>
      <c r="Y26" s="625"/>
      <c r="Z26" s="626">
        <v>0</v>
      </c>
      <c r="AA26" s="626"/>
      <c r="AB26" s="626"/>
      <c r="AC26" s="626"/>
      <c r="AD26" s="627">
        <v>6176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3838247</v>
      </c>
      <c r="CS26" s="624"/>
      <c r="CT26" s="624"/>
      <c r="CU26" s="624"/>
      <c r="CV26" s="624"/>
      <c r="CW26" s="624"/>
      <c r="CX26" s="624"/>
      <c r="CY26" s="625"/>
      <c r="CZ26" s="628">
        <v>9.6</v>
      </c>
      <c r="DA26" s="654"/>
      <c r="DB26" s="654"/>
      <c r="DC26" s="658"/>
      <c r="DD26" s="632">
        <v>3378377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399781</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6519398</v>
      </c>
      <c r="BH27" s="624"/>
      <c r="BI27" s="624"/>
      <c r="BJ27" s="624"/>
      <c r="BK27" s="624"/>
      <c r="BL27" s="624"/>
      <c r="BM27" s="624"/>
      <c r="BN27" s="625"/>
      <c r="BO27" s="626">
        <v>100</v>
      </c>
      <c r="BP27" s="626"/>
      <c r="BQ27" s="626"/>
      <c r="BR27" s="626"/>
      <c r="BS27" s="627">
        <v>56445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5044684</v>
      </c>
      <c r="CS27" s="656"/>
      <c r="CT27" s="656"/>
      <c r="CU27" s="656"/>
      <c r="CV27" s="656"/>
      <c r="CW27" s="656"/>
      <c r="CX27" s="656"/>
      <c r="CY27" s="657"/>
      <c r="CZ27" s="628">
        <v>12.7</v>
      </c>
      <c r="DA27" s="654"/>
      <c r="DB27" s="654"/>
      <c r="DC27" s="658"/>
      <c r="DD27" s="632">
        <v>1965254</v>
      </c>
      <c r="DE27" s="656"/>
      <c r="DF27" s="656"/>
      <c r="DG27" s="656"/>
      <c r="DH27" s="656"/>
      <c r="DI27" s="656"/>
      <c r="DJ27" s="656"/>
      <c r="DK27" s="657"/>
      <c r="DL27" s="632">
        <v>1940870</v>
      </c>
      <c r="DM27" s="656"/>
      <c r="DN27" s="656"/>
      <c r="DO27" s="656"/>
      <c r="DP27" s="656"/>
      <c r="DQ27" s="656"/>
      <c r="DR27" s="656"/>
      <c r="DS27" s="656"/>
      <c r="DT27" s="656"/>
      <c r="DU27" s="656"/>
      <c r="DV27" s="657"/>
      <c r="DW27" s="628">
        <v>8.6999999999999993</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241722</v>
      </c>
      <c r="S28" s="624"/>
      <c r="T28" s="624"/>
      <c r="U28" s="624"/>
      <c r="V28" s="624"/>
      <c r="W28" s="624"/>
      <c r="X28" s="624"/>
      <c r="Y28" s="625"/>
      <c r="Z28" s="626">
        <v>0.6</v>
      </c>
      <c r="AA28" s="626"/>
      <c r="AB28" s="626"/>
      <c r="AC28" s="626"/>
      <c r="AD28" s="627">
        <v>28574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3647657</v>
      </c>
      <c r="CS28" s="624"/>
      <c r="CT28" s="624"/>
      <c r="CU28" s="624"/>
      <c r="CV28" s="624"/>
      <c r="CW28" s="624"/>
      <c r="CX28" s="624"/>
      <c r="CY28" s="625"/>
      <c r="CZ28" s="628">
        <v>9.1999999999999993</v>
      </c>
      <c r="DA28" s="654"/>
      <c r="DB28" s="654"/>
      <c r="DC28" s="658"/>
      <c r="DD28" s="632">
        <v>3586979</v>
      </c>
      <c r="DE28" s="624"/>
      <c r="DF28" s="624"/>
      <c r="DG28" s="624"/>
      <c r="DH28" s="624"/>
      <c r="DI28" s="624"/>
      <c r="DJ28" s="624"/>
      <c r="DK28" s="625"/>
      <c r="DL28" s="632">
        <v>3586979</v>
      </c>
      <c r="DM28" s="624"/>
      <c r="DN28" s="624"/>
      <c r="DO28" s="624"/>
      <c r="DP28" s="624"/>
      <c r="DQ28" s="624"/>
      <c r="DR28" s="624"/>
      <c r="DS28" s="624"/>
      <c r="DT28" s="624"/>
      <c r="DU28" s="624"/>
      <c r="DV28" s="625"/>
      <c r="DW28" s="628">
        <v>16.100000000000001</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208387</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3647643</v>
      </c>
      <c r="CS29" s="656"/>
      <c r="CT29" s="656"/>
      <c r="CU29" s="656"/>
      <c r="CV29" s="656"/>
      <c r="CW29" s="656"/>
      <c r="CX29" s="656"/>
      <c r="CY29" s="657"/>
      <c r="CZ29" s="628">
        <v>9.1999999999999993</v>
      </c>
      <c r="DA29" s="654"/>
      <c r="DB29" s="654"/>
      <c r="DC29" s="658"/>
      <c r="DD29" s="632">
        <v>3586965</v>
      </c>
      <c r="DE29" s="656"/>
      <c r="DF29" s="656"/>
      <c r="DG29" s="656"/>
      <c r="DH29" s="656"/>
      <c r="DI29" s="656"/>
      <c r="DJ29" s="656"/>
      <c r="DK29" s="657"/>
      <c r="DL29" s="632">
        <v>3586965</v>
      </c>
      <c r="DM29" s="656"/>
      <c r="DN29" s="656"/>
      <c r="DO29" s="656"/>
      <c r="DP29" s="656"/>
      <c r="DQ29" s="656"/>
      <c r="DR29" s="656"/>
      <c r="DS29" s="656"/>
      <c r="DT29" s="656"/>
      <c r="DU29" s="656"/>
      <c r="DV29" s="657"/>
      <c r="DW29" s="628">
        <v>16.100000000000001</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4634547</v>
      </c>
      <c r="S30" s="624"/>
      <c r="T30" s="624"/>
      <c r="U30" s="624"/>
      <c r="V30" s="624"/>
      <c r="W30" s="624"/>
      <c r="X30" s="624"/>
      <c r="Y30" s="625"/>
      <c r="Z30" s="626">
        <v>10.7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3562880</v>
      </c>
      <c r="CS30" s="624"/>
      <c r="CT30" s="624"/>
      <c r="CU30" s="624"/>
      <c r="CV30" s="624"/>
      <c r="CW30" s="624"/>
      <c r="CX30" s="624"/>
      <c r="CY30" s="625"/>
      <c r="CZ30" s="628">
        <v>9</v>
      </c>
      <c r="DA30" s="654"/>
      <c r="DB30" s="654"/>
      <c r="DC30" s="658"/>
      <c r="DD30" s="632">
        <v>3502202</v>
      </c>
      <c r="DE30" s="624"/>
      <c r="DF30" s="624"/>
      <c r="DG30" s="624"/>
      <c r="DH30" s="624"/>
      <c r="DI30" s="624"/>
      <c r="DJ30" s="624"/>
      <c r="DK30" s="625"/>
      <c r="DL30" s="632">
        <v>3502202</v>
      </c>
      <c r="DM30" s="624"/>
      <c r="DN30" s="624"/>
      <c r="DO30" s="624"/>
      <c r="DP30" s="624"/>
      <c r="DQ30" s="624"/>
      <c r="DR30" s="624"/>
      <c r="DS30" s="624"/>
      <c r="DT30" s="624"/>
      <c r="DU30" s="624"/>
      <c r="DV30" s="625"/>
      <c r="DW30" s="628">
        <v>15.7</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99.1</v>
      </c>
      <c r="BH31" s="667"/>
      <c r="BI31" s="667"/>
      <c r="BJ31" s="667"/>
      <c r="BK31" s="667"/>
      <c r="BL31" s="667"/>
      <c r="BM31" s="618">
        <v>97.5</v>
      </c>
      <c r="BN31" s="667"/>
      <c r="BO31" s="667"/>
      <c r="BP31" s="667"/>
      <c r="BQ31" s="668"/>
      <c r="BR31" s="679">
        <v>99.1</v>
      </c>
      <c r="BS31" s="667"/>
      <c r="BT31" s="667"/>
      <c r="BU31" s="667"/>
      <c r="BV31" s="667"/>
      <c r="BW31" s="667"/>
      <c r="BX31" s="618">
        <v>97.7</v>
      </c>
      <c r="BY31" s="667"/>
      <c r="BZ31" s="667"/>
      <c r="CA31" s="667"/>
      <c r="CB31" s="668"/>
      <c r="CD31" s="661"/>
      <c r="CE31" s="662"/>
      <c r="CF31" s="620" t="s">
        <v>300</v>
      </c>
      <c r="CG31" s="621"/>
      <c r="CH31" s="621"/>
      <c r="CI31" s="621"/>
      <c r="CJ31" s="621"/>
      <c r="CK31" s="621"/>
      <c r="CL31" s="621"/>
      <c r="CM31" s="621"/>
      <c r="CN31" s="621"/>
      <c r="CO31" s="621"/>
      <c r="CP31" s="621"/>
      <c r="CQ31" s="622"/>
      <c r="CR31" s="623">
        <v>84763</v>
      </c>
      <c r="CS31" s="656"/>
      <c r="CT31" s="656"/>
      <c r="CU31" s="656"/>
      <c r="CV31" s="656"/>
      <c r="CW31" s="656"/>
      <c r="CX31" s="656"/>
      <c r="CY31" s="657"/>
      <c r="CZ31" s="628">
        <v>0.2</v>
      </c>
      <c r="DA31" s="654"/>
      <c r="DB31" s="654"/>
      <c r="DC31" s="658"/>
      <c r="DD31" s="632">
        <v>84763</v>
      </c>
      <c r="DE31" s="656"/>
      <c r="DF31" s="656"/>
      <c r="DG31" s="656"/>
      <c r="DH31" s="656"/>
      <c r="DI31" s="656"/>
      <c r="DJ31" s="656"/>
      <c r="DK31" s="657"/>
      <c r="DL31" s="632">
        <v>84763</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4006884</v>
      </c>
      <c r="S32" s="624"/>
      <c r="T32" s="624"/>
      <c r="U32" s="624"/>
      <c r="V32" s="624"/>
      <c r="W32" s="624"/>
      <c r="X32" s="624"/>
      <c r="Y32" s="625"/>
      <c r="Z32" s="626">
        <v>9.1999999999999993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99.2</v>
      </c>
      <c r="BH32" s="656"/>
      <c r="BI32" s="656"/>
      <c r="BJ32" s="656"/>
      <c r="BK32" s="656"/>
      <c r="BL32" s="656"/>
      <c r="BM32" s="629">
        <v>98</v>
      </c>
      <c r="BN32" s="656"/>
      <c r="BO32" s="656"/>
      <c r="BP32" s="656"/>
      <c r="BQ32" s="678"/>
      <c r="BR32" s="680">
        <v>99.4</v>
      </c>
      <c r="BS32" s="656"/>
      <c r="BT32" s="656"/>
      <c r="BU32" s="656"/>
      <c r="BV32" s="656"/>
      <c r="BW32" s="656"/>
      <c r="BX32" s="629">
        <v>98.3</v>
      </c>
      <c r="BY32" s="656"/>
      <c r="BZ32" s="656"/>
      <c r="CA32" s="656"/>
      <c r="CB32" s="678"/>
      <c r="CD32" s="663"/>
      <c r="CE32" s="664"/>
      <c r="CF32" s="620" t="s">
        <v>304</v>
      </c>
      <c r="CG32" s="621"/>
      <c r="CH32" s="621"/>
      <c r="CI32" s="621"/>
      <c r="CJ32" s="621"/>
      <c r="CK32" s="621"/>
      <c r="CL32" s="621"/>
      <c r="CM32" s="621"/>
      <c r="CN32" s="621"/>
      <c r="CO32" s="621"/>
      <c r="CP32" s="621"/>
      <c r="CQ32" s="622"/>
      <c r="CR32" s="623">
        <v>14</v>
      </c>
      <c r="CS32" s="624"/>
      <c r="CT32" s="624"/>
      <c r="CU32" s="624"/>
      <c r="CV32" s="624"/>
      <c r="CW32" s="624"/>
      <c r="CX32" s="624"/>
      <c r="CY32" s="625"/>
      <c r="CZ32" s="628">
        <v>0</v>
      </c>
      <c r="DA32" s="654"/>
      <c r="DB32" s="654"/>
      <c r="DC32" s="658"/>
      <c r="DD32" s="632">
        <v>14</v>
      </c>
      <c r="DE32" s="624"/>
      <c r="DF32" s="624"/>
      <c r="DG32" s="624"/>
      <c r="DH32" s="624"/>
      <c r="DI32" s="624"/>
      <c r="DJ32" s="624"/>
      <c r="DK32" s="625"/>
      <c r="DL32" s="632">
        <v>14</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61202</v>
      </c>
      <c r="S33" s="624"/>
      <c r="T33" s="624"/>
      <c r="U33" s="624"/>
      <c r="V33" s="624"/>
      <c r="W33" s="624"/>
      <c r="X33" s="624"/>
      <c r="Y33" s="625"/>
      <c r="Z33" s="626">
        <v>0.1</v>
      </c>
      <c r="AA33" s="626"/>
      <c r="AB33" s="626"/>
      <c r="AC33" s="626"/>
      <c r="AD33" s="627">
        <v>27993</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98.9</v>
      </c>
      <c r="BH33" s="682"/>
      <c r="BI33" s="682"/>
      <c r="BJ33" s="682"/>
      <c r="BK33" s="682"/>
      <c r="BL33" s="682"/>
      <c r="BM33" s="683">
        <v>96.5</v>
      </c>
      <c r="BN33" s="682"/>
      <c r="BO33" s="682"/>
      <c r="BP33" s="682"/>
      <c r="BQ33" s="684"/>
      <c r="BR33" s="681">
        <v>98.7</v>
      </c>
      <c r="BS33" s="682"/>
      <c r="BT33" s="682"/>
      <c r="BU33" s="682"/>
      <c r="BV33" s="682"/>
      <c r="BW33" s="682"/>
      <c r="BX33" s="683">
        <v>96.9</v>
      </c>
      <c r="BY33" s="682"/>
      <c r="BZ33" s="682"/>
      <c r="CA33" s="682"/>
      <c r="CB33" s="684"/>
      <c r="CD33" s="620" t="s">
        <v>307</v>
      </c>
      <c r="CE33" s="621"/>
      <c r="CF33" s="621"/>
      <c r="CG33" s="621"/>
      <c r="CH33" s="621"/>
      <c r="CI33" s="621"/>
      <c r="CJ33" s="621"/>
      <c r="CK33" s="621"/>
      <c r="CL33" s="621"/>
      <c r="CM33" s="621"/>
      <c r="CN33" s="621"/>
      <c r="CO33" s="621"/>
      <c r="CP33" s="621"/>
      <c r="CQ33" s="622"/>
      <c r="CR33" s="623">
        <v>17516984</v>
      </c>
      <c r="CS33" s="656"/>
      <c r="CT33" s="656"/>
      <c r="CU33" s="656"/>
      <c r="CV33" s="656"/>
      <c r="CW33" s="656"/>
      <c r="CX33" s="656"/>
      <c r="CY33" s="657"/>
      <c r="CZ33" s="628">
        <v>44</v>
      </c>
      <c r="DA33" s="654"/>
      <c r="DB33" s="654"/>
      <c r="DC33" s="658"/>
      <c r="DD33" s="632">
        <v>13407747</v>
      </c>
      <c r="DE33" s="656"/>
      <c r="DF33" s="656"/>
      <c r="DG33" s="656"/>
      <c r="DH33" s="656"/>
      <c r="DI33" s="656"/>
      <c r="DJ33" s="656"/>
      <c r="DK33" s="657"/>
      <c r="DL33" s="632">
        <v>9300072</v>
      </c>
      <c r="DM33" s="656"/>
      <c r="DN33" s="656"/>
      <c r="DO33" s="656"/>
      <c r="DP33" s="656"/>
      <c r="DQ33" s="656"/>
      <c r="DR33" s="656"/>
      <c r="DS33" s="656"/>
      <c r="DT33" s="656"/>
      <c r="DU33" s="656"/>
      <c r="DV33" s="657"/>
      <c r="DW33" s="628">
        <v>41.8</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614521</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5478336</v>
      </c>
      <c r="CS34" s="624"/>
      <c r="CT34" s="624"/>
      <c r="CU34" s="624"/>
      <c r="CV34" s="624"/>
      <c r="CW34" s="624"/>
      <c r="CX34" s="624"/>
      <c r="CY34" s="625"/>
      <c r="CZ34" s="628">
        <v>13.8</v>
      </c>
      <c r="DA34" s="654"/>
      <c r="DB34" s="654"/>
      <c r="DC34" s="658"/>
      <c r="DD34" s="632">
        <v>4194432</v>
      </c>
      <c r="DE34" s="624"/>
      <c r="DF34" s="624"/>
      <c r="DG34" s="624"/>
      <c r="DH34" s="624"/>
      <c r="DI34" s="624"/>
      <c r="DJ34" s="624"/>
      <c r="DK34" s="625"/>
      <c r="DL34" s="632">
        <v>3711540</v>
      </c>
      <c r="DM34" s="624"/>
      <c r="DN34" s="624"/>
      <c r="DO34" s="624"/>
      <c r="DP34" s="624"/>
      <c r="DQ34" s="624"/>
      <c r="DR34" s="624"/>
      <c r="DS34" s="624"/>
      <c r="DT34" s="624"/>
      <c r="DU34" s="624"/>
      <c r="DV34" s="625"/>
      <c r="DW34" s="628">
        <v>16.7</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685687</v>
      </c>
      <c r="S35" s="624"/>
      <c r="T35" s="624"/>
      <c r="U35" s="624"/>
      <c r="V35" s="624"/>
      <c r="W35" s="624"/>
      <c r="X35" s="624"/>
      <c r="Y35" s="625"/>
      <c r="Z35" s="626">
        <v>1.6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1330030</v>
      </c>
      <c r="CS35" s="656"/>
      <c r="CT35" s="656"/>
      <c r="CU35" s="656"/>
      <c r="CV35" s="656"/>
      <c r="CW35" s="656"/>
      <c r="CX35" s="656"/>
      <c r="CY35" s="657"/>
      <c r="CZ35" s="628">
        <v>3.3</v>
      </c>
      <c r="DA35" s="654"/>
      <c r="DB35" s="654"/>
      <c r="DC35" s="658"/>
      <c r="DD35" s="632">
        <v>1182673</v>
      </c>
      <c r="DE35" s="656"/>
      <c r="DF35" s="656"/>
      <c r="DG35" s="656"/>
      <c r="DH35" s="656"/>
      <c r="DI35" s="656"/>
      <c r="DJ35" s="656"/>
      <c r="DK35" s="657"/>
      <c r="DL35" s="632">
        <v>1036305</v>
      </c>
      <c r="DM35" s="656"/>
      <c r="DN35" s="656"/>
      <c r="DO35" s="656"/>
      <c r="DP35" s="656"/>
      <c r="DQ35" s="656"/>
      <c r="DR35" s="656"/>
      <c r="DS35" s="656"/>
      <c r="DT35" s="656"/>
      <c r="DU35" s="656"/>
      <c r="DV35" s="657"/>
      <c r="DW35" s="628">
        <v>4.7</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3146037</v>
      </c>
      <c r="S36" s="624"/>
      <c r="T36" s="624"/>
      <c r="U36" s="624"/>
      <c r="V36" s="624"/>
      <c r="W36" s="624"/>
      <c r="X36" s="624"/>
      <c r="Y36" s="625"/>
      <c r="Z36" s="626">
        <v>7.2</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5936365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66220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5567838</v>
      </c>
      <c r="CS36" s="624"/>
      <c r="CT36" s="624"/>
      <c r="CU36" s="624"/>
      <c r="CV36" s="624"/>
      <c r="CW36" s="624"/>
      <c r="CX36" s="624"/>
      <c r="CY36" s="625"/>
      <c r="CZ36" s="628">
        <v>14</v>
      </c>
      <c r="DA36" s="654"/>
      <c r="DB36" s="654"/>
      <c r="DC36" s="658"/>
      <c r="DD36" s="632">
        <v>4316146</v>
      </c>
      <c r="DE36" s="624"/>
      <c r="DF36" s="624"/>
      <c r="DG36" s="624"/>
      <c r="DH36" s="624"/>
      <c r="DI36" s="624"/>
      <c r="DJ36" s="624"/>
      <c r="DK36" s="625"/>
      <c r="DL36" s="632">
        <v>2130420</v>
      </c>
      <c r="DM36" s="624"/>
      <c r="DN36" s="624"/>
      <c r="DO36" s="624"/>
      <c r="DP36" s="624"/>
      <c r="DQ36" s="624"/>
      <c r="DR36" s="624"/>
      <c r="DS36" s="624"/>
      <c r="DT36" s="624"/>
      <c r="DU36" s="624"/>
      <c r="DV36" s="625"/>
      <c r="DW36" s="628">
        <v>9.6</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1442005</v>
      </c>
      <c r="S37" s="624"/>
      <c r="T37" s="624"/>
      <c r="U37" s="624"/>
      <c r="V37" s="624"/>
      <c r="W37" s="624"/>
      <c r="X37" s="624"/>
      <c r="Y37" s="625"/>
      <c r="Z37" s="626">
        <v>3.3</v>
      </c>
      <c r="AA37" s="626"/>
      <c r="AB37" s="626"/>
      <c r="AC37" s="626"/>
      <c r="AD37" s="627">
        <v>112771</v>
      </c>
      <c r="AE37" s="627"/>
      <c r="AF37" s="627"/>
      <c r="AG37" s="627"/>
      <c r="AH37" s="627"/>
      <c r="AI37" s="627"/>
      <c r="AJ37" s="627"/>
      <c r="AK37" s="627"/>
      <c r="AL37" s="628">
        <v>0.5</v>
      </c>
      <c r="AM37" s="629"/>
      <c r="AN37" s="629"/>
      <c r="AO37" s="630"/>
      <c r="AQ37" s="686" t="s">
        <v>319</v>
      </c>
      <c r="AR37" s="687"/>
      <c r="AS37" s="687"/>
      <c r="AT37" s="687"/>
      <c r="AU37" s="687"/>
      <c r="AV37" s="687"/>
      <c r="AW37" s="687"/>
      <c r="AX37" s="687"/>
      <c r="AY37" s="688"/>
      <c r="AZ37" s="623">
        <v>2907724</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18640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114540</v>
      </c>
      <c r="CS37" s="656"/>
      <c r="CT37" s="656"/>
      <c r="CU37" s="656"/>
      <c r="CV37" s="656"/>
      <c r="CW37" s="656"/>
      <c r="CX37" s="656"/>
      <c r="CY37" s="657"/>
      <c r="CZ37" s="628">
        <v>0.3</v>
      </c>
      <c r="DA37" s="654"/>
      <c r="DB37" s="654"/>
      <c r="DC37" s="658"/>
      <c r="DD37" s="632">
        <v>114540</v>
      </c>
      <c r="DE37" s="656"/>
      <c r="DF37" s="656"/>
      <c r="DG37" s="656"/>
      <c r="DH37" s="656"/>
      <c r="DI37" s="656"/>
      <c r="DJ37" s="656"/>
      <c r="DK37" s="657"/>
      <c r="DL37" s="632">
        <v>114540</v>
      </c>
      <c r="DM37" s="656"/>
      <c r="DN37" s="656"/>
      <c r="DO37" s="656"/>
      <c r="DP37" s="656"/>
      <c r="DQ37" s="656"/>
      <c r="DR37" s="656"/>
      <c r="DS37" s="656"/>
      <c r="DT37" s="656"/>
      <c r="DU37" s="656"/>
      <c r="DV37" s="657"/>
      <c r="DW37" s="628">
        <v>0.5</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3674400</v>
      </c>
      <c r="S38" s="624"/>
      <c r="T38" s="624"/>
      <c r="U38" s="624"/>
      <c r="V38" s="624"/>
      <c r="W38" s="624"/>
      <c r="X38" s="624"/>
      <c r="Y38" s="625"/>
      <c r="Z38" s="626">
        <v>8.5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267713</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7322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2720684</v>
      </c>
      <c r="CS38" s="624"/>
      <c r="CT38" s="624"/>
      <c r="CU38" s="624"/>
      <c r="CV38" s="624"/>
      <c r="CW38" s="624"/>
      <c r="CX38" s="624"/>
      <c r="CY38" s="625"/>
      <c r="CZ38" s="628">
        <v>6.8</v>
      </c>
      <c r="DA38" s="654"/>
      <c r="DB38" s="654"/>
      <c r="DC38" s="658"/>
      <c r="DD38" s="632">
        <v>2277883</v>
      </c>
      <c r="DE38" s="624"/>
      <c r="DF38" s="624"/>
      <c r="DG38" s="624"/>
      <c r="DH38" s="624"/>
      <c r="DI38" s="624"/>
      <c r="DJ38" s="624"/>
      <c r="DK38" s="625"/>
      <c r="DL38" s="632">
        <v>2157197</v>
      </c>
      <c r="DM38" s="624"/>
      <c r="DN38" s="624"/>
      <c r="DO38" s="624"/>
      <c r="DP38" s="624"/>
      <c r="DQ38" s="624"/>
      <c r="DR38" s="624"/>
      <c r="DS38" s="624"/>
      <c r="DT38" s="624"/>
      <c r="DU38" s="624"/>
      <c r="DV38" s="625"/>
      <c r="DW38" s="628">
        <v>9.6999999999999993</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40244</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10689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373822</v>
      </c>
      <c r="CS39" s="656"/>
      <c r="CT39" s="656"/>
      <c r="CU39" s="656"/>
      <c r="CV39" s="656"/>
      <c r="CW39" s="656"/>
      <c r="CX39" s="656"/>
      <c r="CY39" s="657"/>
      <c r="CZ39" s="628">
        <v>0.9</v>
      </c>
      <c r="DA39" s="654"/>
      <c r="DB39" s="654"/>
      <c r="DC39" s="658"/>
      <c r="DD39" s="632">
        <v>93094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115600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89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2046274</v>
      </c>
      <c r="CS40" s="624"/>
      <c r="CT40" s="624"/>
      <c r="CU40" s="624"/>
      <c r="CV40" s="624"/>
      <c r="CW40" s="624"/>
      <c r="CX40" s="624"/>
      <c r="CY40" s="625"/>
      <c r="CZ40" s="628">
        <v>5.0999999999999996</v>
      </c>
      <c r="DA40" s="654"/>
      <c r="DB40" s="654"/>
      <c r="DC40" s="658"/>
      <c r="DD40" s="632">
        <v>1343519</v>
      </c>
      <c r="DE40" s="624"/>
      <c r="DF40" s="624"/>
      <c r="DG40" s="624"/>
      <c r="DH40" s="624"/>
      <c r="DI40" s="624"/>
      <c r="DJ40" s="624"/>
      <c r="DK40" s="625"/>
      <c r="DL40" s="632">
        <v>264610</v>
      </c>
      <c r="DM40" s="624"/>
      <c r="DN40" s="624"/>
      <c r="DO40" s="624"/>
      <c r="DP40" s="624"/>
      <c r="DQ40" s="624"/>
      <c r="DR40" s="624"/>
      <c r="DS40" s="624"/>
      <c r="DT40" s="624"/>
      <c r="DU40" s="624"/>
      <c r="DV40" s="625"/>
      <c r="DW40" s="628">
        <v>1.2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43399446</v>
      </c>
      <c r="S41" s="696"/>
      <c r="T41" s="696"/>
      <c r="U41" s="696"/>
      <c r="V41" s="696"/>
      <c r="W41" s="696"/>
      <c r="X41" s="696"/>
      <c r="Y41" s="700"/>
      <c r="Z41" s="701">
        <v>100</v>
      </c>
      <c r="AA41" s="701"/>
      <c r="AB41" s="701"/>
      <c r="AC41" s="701"/>
      <c r="AD41" s="702">
        <v>22146297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424759</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2295925</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384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7154700</v>
      </c>
      <c r="CS42" s="656"/>
      <c r="CT42" s="656"/>
      <c r="CU42" s="656"/>
      <c r="CV42" s="656"/>
      <c r="CW42" s="656"/>
      <c r="CX42" s="656"/>
      <c r="CY42" s="657"/>
      <c r="CZ42" s="628">
        <v>18</v>
      </c>
      <c r="DA42" s="654"/>
      <c r="DB42" s="654"/>
      <c r="DC42" s="658"/>
      <c r="DD42" s="632">
        <v>857907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117058</v>
      </c>
      <c r="CS43" s="656"/>
      <c r="CT43" s="656"/>
      <c r="CU43" s="656"/>
      <c r="CV43" s="656"/>
      <c r="CW43" s="656"/>
      <c r="CX43" s="656"/>
      <c r="CY43" s="657"/>
      <c r="CZ43" s="628">
        <v>0.3</v>
      </c>
      <c r="DA43" s="654"/>
      <c r="DB43" s="654"/>
      <c r="DC43" s="658"/>
      <c r="DD43" s="632">
        <v>117058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3560470</v>
      </c>
      <c r="CS44" s="624"/>
      <c r="CT44" s="624"/>
      <c r="CU44" s="624"/>
      <c r="CV44" s="624"/>
      <c r="CW44" s="624"/>
      <c r="CX44" s="624"/>
      <c r="CY44" s="625"/>
      <c r="CZ44" s="628">
        <v>8.9</v>
      </c>
      <c r="DA44" s="629"/>
      <c r="DB44" s="629"/>
      <c r="DC44" s="635"/>
      <c r="DD44" s="632">
        <v>675095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945279</v>
      </c>
      <c r="CS45" s="656"/>
      <c r="CT45" s="656"/>
      <c r="CU45" s="656"/>
      <c r="CV45" s="656"/>
      <c r="CW45" s="656"/>
      <c r="CX45" s="656"/>
      <c r="CY45" s="657"/>
      <c r="CZ45" s="628">
        <v>2.4</v>
      </c>
      <c r="DA45" s="654"/>
      <c r="DB45" s="654"/>
      <c r="DC45" s="658"/>
      <c r="DD45" s="632">
        <v>89327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2500608</v>
      </c>
      <c r="CS46" s="624"/>
      <c r="CT46" s="624"/>
      <c r="CU46" s="624"/>
      <c r="CV46" s="624"/>
      <c r="CW46" s="624"/>
      <c r="CX46" s="624"/>
      <c r="CY46" s="625"/>
      <c r="CZ46" s="628">
        <v>6.3</v>
      </c>
      <c r="DA46" s="629"/>
      <c r="DB46" s="629"/>
      <c r="DC46" s="635"/>
      <c r="DD46" s="632">
        <v>575623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3594230</v>
      </c>
      <c r="CS47" s="656"/>
      <c r="CT47" s="656"/>
      <c r="CU47" s="656"/>
      <c r="CV47" s="656"/>
      <c r="CW47" s="656"/>
      <c r="CX47" s="656"/>
      <c r="CY47" s="657"/>
      <c r="CZ47" s="628">
        <v>9</v>
      </c>
      <c r="DA47" s="654"/>
      <c r="DB47" s="654"/>
      <c r="DC47" s="658"/>
      <c r="DD47" s="632">
        <v>182812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39796075</v>
      </c>
      <c r="CS49" s="682"/>
      <c r="CT49" s="682"/>
      <c r="CU49" s="682"/>
      <c r="CV49" s="682"/>
      <c r="CW49" s="682"/>
      <c r="CX49" s="682"/>
      <c r="CY49" s="711"/>
      <c r="CZ49" s="703">
        <v>100</v>
      </c>
      <c r="DA49" s="712"/>
      <c r="DB49" s="712"/>
      <c r="DC49" s="713"/>
      <c r="DD49" s="714">
        <v>25602115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X443cefUNDpiepHWHY5O6EUKrZqyl5VC1L6piU+VXiZ7wIsKVbj9AEvZaG6XilsDJ0RtIox7t5Ft1Z3M364A==" saltValue="hksOHxbzvlkhCtI2QvGW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F29" sqref="AF29:AJ29"/>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43220</v>
      </c>
      <c r="R7" s="753"/>
      <c r="S7" s="753"/>
      <c r="T7" s="753"/>
      <c r="U7" s="753"/>
      <c r="V7" s="753">
        <v>39631</v>
      </c>
      <c r="W7" s="753"/>
      <c r="X7" s="753"/>
      <c r="Y7" s="753"/>
      <c r="Z7" s="753"/>
      <c r="AA7" s="753">
        <v>3589</v>
      </c>
      <c r="AB7" s="753"/>
      <c r="AC7" s="753"/>
      <c r="AD7" s="753"/>
      <c r="AE7" s="754"/>
      <c r="AF7" s="755">
        <v>3299</v>
      </c>
      <c r="AG7" s="756"/>
      <c r="AH7" s="756"/>
      <c r="AI7" s="756"/>
      <c r="AJ7" s="757"/>
      <c r="AK7" s="758">
        <v>281</v>
      </c>
      <c r="AL7" s="759"/>
      <c r="AM7" s="759"/>
      <c r="AN7" s="759"/>
      <c r="AO7" s="759"/>
      <c r="AP7" s="759">
        <v>32375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561</v>
      </c>
      <c r="BT7" s="747"/>
      <c r="BU7" s="747"/>
      <c r="BV7" s="747"/>
      <c r="BW7" s="747"/>
      <c r="BX7" s="747"/>
      <c r="BY7" s="747"/>
      <c r="BZ7" s="747"/>
      <c r="CA7" s="747"/>
      <c r="CB7" s="747"/>
      <c r="CC7" s="747"/>
      <c r="CD7" s="747"/>
      <c r="CE7" s="747"/>
      <c r="CF7" s="747"/>
      <c r="CG7" s="762"/>
      <c r="CH7" s="743">
        <v>4</v>
      </c>
      <c r="CI7" s="744"/>
      <c r="CJ7" s="744"/>
      <c r="CK7" s="744"/>
      <c r="CL7" s="745"/>
      <c r="CM7" s="743">
        <v>115</v>
      </c>
      <c r="CN7" s="744"/>
      <c r="CO7" s="744"/>
      <c r="CP7" s="744"/>
      <c r="CQ7" s="745"/>
      <c r="CR7" s="743">
        <v>100</v>
      </c>
      <c r="CS7" s="744"/>
      <c r="CT7" s="744"/>
      <c r="CU7" s="744"/>
      <c r="CV7" s="745"/>
      <c r="CW7" s="743">
        <v>7</v>
      </c>
      <c r="CX7" s="744"/>
      <c r="CY7" s="744"/>
      <c r="CZ7" s="744"/>
      <c r="DA7" s="745"/>
      <c r="DB7" s="743" t="s">
        <v>569</v>
      </c>
      <c r="DC7" s="744"/>
      <c r="DD7" s="744"/>
      <c r="DE7" s="744"/>
      <c r="DF7" s="745"/>
      <c r="DG7" s="743" t="s">
        <v>569</v>
      </c>
      <c r="DH7" s="744"/>
      <c r="DI7" s="744"/>
      <c r="DJ7" s="744"/>
      <c r="DK7" s="745"/>
      <c r="DL7" s="743" t="s">
        <v>569</v>
      </c>
      <c r="DM7" s="744"/>
      <c r="DN7" s="744"/>
      <c r="DO7" s="744"/>
      <c r="DP7" s="745"/>
      <c r="DQ7" s="743" t="s">
        <v>569</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164</v>
      </c>
      <c r="R8" s="784"/>
      <c r="S8" s="784"/>
      <c r="T8" s="784"/>
      <c r="U8" s="784"/>
      <c r="V8" s="784">
        <v>164</v>
      </c>
      <c r="W8" s="784"/>
      <c r="X8" s="784"/>
      <c r="Y8" s="784"/>
      <c r="Z8" s="784"/>
      <c r="AA8" s="784">
        <v>0</v>
      </c>
      <c r="AB8" s="784"/>
      <c r="AC8" s="784"/>
      <c r="AD8" s="784"/>
      <c r="AE8" s="785"/>
      <c r="AF8" s="786" t="s">
        <v>122</v>
      </c>
      <c r="AG8" s="787"/>
      <c r="AH8" s="787"/>
      <c r="AI8" s="787"/>
      <c r="AJ8" s="788"/>
      <c r="AK8" s="769" t="s">
        <v>568</v>
      </c>
      <c r="AL8" s="770"/>
      <c r="AM8" s="770"/>
      <c r="AN8" s="770"/>
      <c r="AO8" s="770"/>
      <c r="AP8" s="770" t="s">
        <v>568</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562</v>
      </c>
      <c r="BT8" s="774"/>
      <c r="BU8" s="774"/>
      <c r="BV8" s="774"/>
      <c r="BW8" s="774"/>
      <c r="BX8" s="774"/>
      <c r="BY8" s="774"/>
      <c r="BZ8" s="774"/>
      <c r="CA8" s="774"/>
      <c r="CB8" s="774"/>
      <c r="CC8" s="774"/>
      <c r="CD8" s="774"/>
      <c r="CE8" s="774"/>
      <c r="CF8" s="774"/>
      <c r="CG8" s="775"/>
      <c r="CH8" s="776">
        <v>1</v>
      </c>
      <c r="CI8" s="777"/>
      <c r="CJ8" s="777"/>
      <c r="CK8" s="777"/>
      <c r="CL8" s="778"/>
      <c r="CM8" s="776">
        <v>100</v>
      </c>
      <c r="CN8" s="777"/>
      <c r="CO8" s="777"/>
      <c r="CP8" s="777"/>
      <c r="CQ8" s="778"/>
      <c r="CR8" s="776">
        <v>28</v>
      </c>
      <c r="CS8" s="777"/>
      <c r="CT8" s="777"/>
      <c r="CU8" s="777"/>
      <c r="CV8" s="778"/>
      <c r="CW8" s="776">
        <v>2</v>
      </c>
      <c r="CX8" s="777"/>
      <c r="CY8" s="777"/>
      <c r="CZ8" s="777"/>
      <c r="DA8" s="778"/>
      <c r="DB8" s="776" t="s">
        <v>569</v>
      </c>
      <c r="DC8" s="777"/>
      <c r="DD8" s="777"/>
      <c r="DE8" s="777"/>
      <c r="DF8" s="778"/>
      <c r="DG8" s="776" t="s">
        <v>569</v>
      </c>
      <c r="DH8" s="777"/>
      <c r="DI8" s="777"/>
      <c r="DJ8" s="777"/>
      <c r="DK8" s="778"/>
      <c r="DL8" s="776" t="s">
        <v>569</v>
      </c>
      <c r="DM8" s="777"/>
      <c r="DN8" s="777"/>
      <c r="DO8" s="777"/>
      <c r="DP8" s="778"/>
      <c r="DQ8" s="776" t="s">
        <v>569</v>
      </c>
      <c r="DR8" s="777"/>
      <c r="DS8" s="777"/>
      <c r="DT8" s="777"/>
      <c r="DU8" s="778"/>
      <c r="DV8" s="773"/>
      <c r="DW8" s="774"/>
      <c r="DX8" s="774"/>
      <c r="DY8" s="774"/>
      <c r="DZ8" s="779"/>
      <c r="EA8" s="234"/>
    </row>
    <row r="9" spans="1:131" s="235" customFormat="1" ht="26.25" customHeight="1" x14ac:dyDescent="0.15">
      <c r="A9" s="238">
        <v>3</v>
      </c>
      <c r="B9" s="780" t="s">
        <v>376</v>
      </c>
      <c r="C9" s="781"/>
      <c r="D9" s="781"/>
      <c r="E9" s="781"/>
      <c r="F9" s="781"/>
      <c r="G9" s="781"/>
      <c r="H9" s="781"/>
      <c r="I9" s="781"/>
      <c r="J9" s="781"/>
      <c r="K9" s="781"/>
      <c r="L9" s="781"/>
      <c r="M9" s="781"/>
      <c r="N9" s="781"/>
      <c r="O9" s="781"/>
      <c r="P9" s="782"/>
      <c r="Q9" s="783">
        <v>267</v>
      </c>
      <c r="R9" s="784"/>
      <c r="S9" s="784"/>
      <c r="T9" s="784"/>
      <c r="U9" s="784"/>
      <c r="V9" s="784">
        <v>256</v>
      </c>
      <c r="W9" s="784"/>
      <c r="X9" s="784"/>
      <c r="Y9" s="784"/>
      <c r="Z9" s="784"/>
      <c r="AA9" s="784">
        <v>11</v>
      </c>
      <c r="AB9" s="784"/>
      <c r="AC9" s="784"/>
      <c r="AD9" s="784"/>
      <c r="AE9" s="785"/>
      <c r="AF9" s="786">
        <v>11</v>
      </c>
      <c r="AG9" s="787"/>
      <c r="AH9" s="787"/>
      <c r="AI9" s="787"/>
      <c r="AJ9" s="788"/>
      <c r="AK9" s="769" t="s">
        <v>568</v>
      </c>
      <c r="AL9" s="770"/>
      <c r="AM9" s="770"/>
      <c r="AN9" s="770"/>
      <c r="AO9" s="770"/>
      <c r="AP9" s="770">
        <v>37</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t="s">
        <v>377</v>
      </c>
      <c r="C10" s="781"/>
      <c r="D10" s="781"/>
      <c r="E10" s="781"/>
      <c r="F10" s="781"/>
      <c r="G10" s="781"/>
      <c r="H10" s="781"/>
      <c r="I10" s="781"/>
      <c r="J10" s="781"/>
      <c r="K10" s="781"/>
      <c r="L10" s="781"/>
      <c r="M10" s="781"/>
      <c r="N10" s="781"/>
      <c r="O10" s="781"/>
      <c r="P10" s="782"/>
      <c r="Q10" s="783">
        <v>72</v>
      </c>
      <c r="R10" s="784"/>
      <c r="S10" s="784"/>
      <c r="T10" s="784"/>
      <c r="U10" s="784"/>
      <c r="V10" s="784">
        <v>69</v>
      </c>
      <c r="W10" s="784"/>
      <c r="X10" s="784"/>
      <c r="Y10" s="784"/>
      <c r="Z10" s="784"/>
      <c r="AA10" s="784">
        <v>3</v>
      </c>
      <c r="AB10" s="784"/>
      <c r="AC10" s="784"/>
      <c r="AD10" s="784"/>
      <c r="AE10" s="785"/>
      <c r="AF10" s="786">
        <v>3</v>
      </c>
      <c r="AG10" s="787"/>
      <c r="AH10" s="787"/>
      <c r="AI10" s="787"/>
      <c r="AJ10" s="788"/>
      <c r="AK10" s="769" t="s">
        <v>568</v>
      </c>
      <c r="AL10" s="770"/>
      <c r="AM10" s="770"/>
      <c r="AN10" s="770"/>
      <c r="AO10" s="770"/>
      <c r="AP10" s="770">
        <v>88</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379</v>
      </c>
      <c r="B23" s="789" t="s">
        <v>380</v>
      </c>
      <c r="C23" s="790"/>
      <c r="D23" s="790"/>
      <c r="E23" s="790"/>
      <c r="F23" s="790"/>
      <c r="G23" s="790"/>
      <c r="H23" s="790"/>
      <c r="I23" s="790"/>
      <c r="J23" s="790"/>
      <c r="K23" s="790"/>
      <c r="L23" s="790"/>
      <c r="M23" s="790"/>
      <c r="N23" s="790"/>
      <c r="O23" s="790"/>
      <c r="P23" s="791"/>
      <c r="Q23" s="792">
        <v>43399</v>
      </c>
      <c r="R23" s="793"/>
      <c r="S23" s="793"/>
      <c r="T23" s="793"/>
      <c r="U23" s="793"/>
      <c r="V23" s="793">
        <v>39796</v>
      </c>
      <c r="W23" s="793"/>
      <c r="X23" s="793"/>
      <c r="Y23" s="793"/>
      <c r="Z23" s="793"/>
      <c r="AA23" s="793">
        <v>3603</v>
      </c>
      <c r="AB23" s="793"/>
      <c r="AC23" s="793"/>
      <c r="AD23" s="793"/>
      <c r="AE23" s="794"/>
      <c r="AF23" s="795">
        <v>3313</v>
      </c>
      <c r="AG23" s="793"/>
      <c r="AH23" s="793"/>
      <c r="AI23" s="793"/>
      <c r="AJ23" s="796"/>
      <c r="AK23" s="797"/>
      <c r="AL23" s="798"/>
      <c r="AM23" s="798"/>
      <c r="AN23" s="798"/>
      <c r="AO23" s="798"/>
      <c r="AP23" s="793">
        <v>32500</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391</v>
      </c>
      <c r="C28" s="750"/>
      <c r="D28" s="750"/>
      <c r="E28" s="750"/>
      <c r="F28" s="750"/>
      <c r="G28" s="750"/>
      <c r="H28" s="750"/>
      <c r="I28" s="750"/>
      <c r="J28" s="750"/>
      <c r="K28" s="750"/>
      <c r="L28" s="750"/>
      <c r="M28" s="750"/>
      <c r="N28" s="750"/>
      <c r="O28" s="750"/>
      <c r="P28" s="751"/>
      <c r="Q28" s="822">
        <v>5815</v>
      </c>
      <c r="R28" s="823"/>
      <c r="S28" s="823"/>
      <c r="T28" s="823"/>
      <c r="U28" s="823"/>
      <c r="V28" s="823">
        <v>5749</v>
      </c>
      <c r="W28" s="823"/>
      <c r="X28" s="823"/>
      <c r="Y28" s="823"/>
      <c r="Z28" s="823"/>
      <c r="AA28" s="823">
        <v>66</v>
      </c>
      <c r="AB28" s="823"/>
      <c r="AC28" s="823"/>
      <c r="AD28" s="823"/>
      <c r="AE28" s="824"/>
      <c r="AF28" s="825">
        <v>66</v>
      </c>
      <c r="AG28" s="823"/>
      <c r="AH28" s="823"/>
      <c r="AI28" s="823"/>
      <c r="AJ28" s="826"/>
      <c r="AK28" s="827">
        <v>424</v>
      </c>
      <c r="AL28" s="828"/>
      <c r="AM28" s="828"/>
      <c r="AN28" s="828"/>
      <c r="AO28" s="828"/>
      <c r="AP28" s="828" t="s">
        <v>568</v>
      </c>
      <c r="AQ28" s="828"/>
      <c r="AR28" s="828"/>
      <c r="AS28" s="828"/>
      <c r="AT28" s="828"/>
      <c r="AU28" s="828" t="s">
        <v>568</v>
      </c>
      <c r="AV28" s="828"/>
      <c r="AW28" s="828"/>
      <c r="AX28" s="828"/>
      <c r="AY28" s="828"/>
      <c r="AZ28" s="829" t="s">
        <v>568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392</v>
      </c>
      <c r="C29" s="781"/>
      <c r="D29" s="781"/>
      <c r="E29" s="781"/>
      <c r="F29" s="781"/>
      <c r="G29" s="781"/>
      <c r="H29" s="781"/>
      <c r="I29" s="781"/>
      <c r="J29" s="781"/>
      <c r="K29" s="781"/>
      <c r="L29" s="781"/>
      <c r="M29" s="781"/>
      <c r="N29" s="781"/>
      <c r="O29" s="781"/>
      <c r="P29" s="782"/>
      <c r="Q29" s="783">
        <v>8627</v>
      </c>
      <c r="R29" s="784"/>
      <c r="S29" s="784"/>
      <c r="T29" s="784"/>
      <c r="U29" s="784"/>
      <c r="V29" s="784">
        <v>8338</v>
      </c>
      <c r="W29" s="784"/>
      <c r="X29" s="784"/>
      <c r="Y29" s="784"/>
      <c r="Z29" s="784"/>
      <c r="AA29" s="784">
        <v>289</v>
      </c>
      <c r="AB29" s="784"/>
      <c r="AC29" s="784"/>
      <c r="AD29" s="784"/>
      <c r="AE29" s="785"/>
      <c r="AF29" s="786">
        <v>289</v>
      </c>
      <c r="AG29" s="787"/>
      <c r="AH29" s="787"/>
      <c r="AI29" s="787"/>
      <c r="AJ29" s="788"/>
      <c r="AK29" s="834">
        <v>1269</v>
      </c>
      <c r="AL29" s="830"/>
      <c r="AM29" s="830"/>
      <c r="AN29" s="830"/>
      <c r="AO29" s="830"/>
      <c r="AP29" s="830" t="s">
        <v>568</v>
      </c>
      <c r="AQ29" s="830"/>
      <c r="AR29" s="830"/>
      <c r="AS29" s="830"/>
      <c r="AT29" s="830"/>
      <c r="AU29" s="830" t="s">
        <v>568</v>
      </c>
      <c r="AV29" s="830"/>
      <c r="AW29" s="830"/>
      <c r="AX29" s="830"/>
      <c r="AY29" s="830"/>
      <c r="AZ29" s="831" t="s">
        <v>568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393</v>
      </c>
      <c r="C30" s="781"/>
      <c r="D30" s="781"/>
      <c r="E30" s="781"/>
      <c r="F30" s="781"/>
      <c r="G30" s="781"/>
      <c r="H30" s="781"/>
      <c r="I30" s="781"/>
      <c r="J30" s="781"/>
      <c r="K30" s="781"/>
      <c r="L30" s="781"/>
      <c r="M30" s="781"/>
      <c r="N30" s="781"/>
      <c r="O30" s="781"/>
      <c r="P30" s="782"/>
      <c r="Q30" s="783">
        <v>821</v>
      </c>
      <c r="R30" s="784"/>
      <c r="S30" s="784"/>
      <c r="T30" s="784"/>
      <c r="U30" s="784"/>
      <c r="V30" s="784">
        <v>805</v>
      </c>
      <c r="W30" s="784"/>
      <c r="X30" s="784"/>
      <c r="Y30" s="784"/>
      <c r="Z30" s="784"/>
      <c r="AA30" s="784">
        <v>16</v>
      </c>
      <c r="AB30" s="784"/>
      <c r="AC30" s="784"/>
      <c r="AD30" s="784"/>
      <c r="AE30" s="785"/>
      <c r="AF30" s="786">
        <v>16</v>
      </c>
      <c r="AG30" s="787"/>
      <c r="AH30" s="787"/>
      <c r="AI30" s="787"/>
      <c r="AJ30" s="788"/>
      <c r="AK30" s="834">
        <v>225</v>
      </c>
      <c r="AL30" s="830"/>
      <c r="AM30" s="830"/>
      <c r="AN30" s="830"/>
      <c r="AO30" s="830"/>
      <c r="AP30" s="830" t="s">
        <v>568</v>
      </c>
      <c r="AQ30" s="830"/>
      <c r="AR30" s="830"/>
      <c r="AS30" s="830"/>
      <c r="AT30" s="830"/>
      <c r="AU30" s="830" t="s">
        <v>568</v>
      </c>
      <c r="AV30" s="830"/>
      <c r="AW30" s="830"/>
      <c r="AX30" s="830"/>
      <c r="AY30" s="830"/>
      <c r="AZ30" s="831" t="s">
        <v>568</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394</v>
      </c>
      <c r="C31" s="781"/>
      <c r="D31" s="781"/>
      <c r="E31" s="781"/>
      <c r="F31" s="781"/>
      <c r="G31" s="781"/>
      <c r="H31" s="781"/>
      <c r="I31" s="781"/>
      <c r="J31" s="781"/>
      <c r="K31" s="781"/>
      <c r="L31" s="781"/>
      <c r="M31" s="781"/>
      <c r="N31" s="781"/>
      <c r="O31" s="781"/>
      <c r="P31" s="782"/>
      <c r="Q31" s="783">
        <v>1093</v>
      </c>
      <c r="R31" s="784"/>
      <c r="S31" s="784"/>
      <c r="T31" s="784"/>
      <c r="U31" s="784"/>
      <c r="V31" s="784">
        <v>1066</v>
      </c>
      <c r="W31" s="784"/>
      <c r="X31" s="784"/>
      <c r="Y31" s="784"/>
      <c r="Z31" s="784"/>
      <c r="AA31" s="784">
        <v>27</v>
      </c>
      <c r="AB31" s="784"/>
      <c r="AC31" s="784"/>
      <c r="AD31" s="784"/>
      <c r="AE31" s="785"/>
      <c r="AF31" s="786">
        <v>599</v>
      </c>
      <c r="AG31" s="787"/>
      <c r="AH31" s="787"/>
      <c r="AI31" s="787"/>
      <c r="AJ31" s="788"/>
      <c r="AK31" s="834" t="s">
        <v>568</v>
      </c>
      <c r="AL31" s="830"/>
      <c r="AM31" s="830"/>
      <c r="AN31" s="830"/>
      <c r="AO31" s="830"/>
      <c r="AP31" s="830">
        <v>4823</v>
      </c>
      <c r="AQ31" s="830"/>
      <c r="AR31" s="830"/>
      <c r="AS31" s="830"/>
      <c r="AT31" s="830"/>
      <c r="AU31" s="830">
        <v>227</v>
      </c>
      <c r="AV31" s="830"/>
      <c r="AW31" s="830"/>
      <c r="AX31" s="830"/>
      <c r="AY31" s="830"/>
      <c r="AZ31" s="831" t="s">
        <v>568</v>
      </c>
      <c r="BA31" s="831"/>
      <c r="BB31" s="831"/>
      <c r="BC31" s="831"/>
      <c r="BD31" s="831"/>
      <c r="BE31" s="832" t="s">
        <v>395</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396</v>
      </c>
      <c r="C32" s="781"/>
      <c r="D32" s="781"/>
      <c r="E32" s="781"/>
      <c r="F32" s="781"/>
      <c r="G32" s="781"/>
      <c r="H32" s="781"/>
      <c r="I32" s="781"/>
      <c r="J32" s="781"/>
      <c r="K32" s="781"/>
      <c r="L32" s="781"/>
      <c r="M32" s="781"/>
      <c r="N32" s="781"/>
      <c r="O32" s="781"/>
      <c r="P32" s="782"/>
      <c r="Q32" s="783">
        <v>320</v>
      </c>
      <c r="R32" s="784"/>
      <c r="S32" s="784"/>
      <c r="T32" s="784"/>
      <c r="U32" s="784"/>
      <c r="V32" s="784">
        <v>320</v>
      </c>
      <c r="W32" s="784"/>
      <c r="X32" s="784"/>
      <c r="Y32" s="784"/>
      <c r="Z32" s="784"/>
      <c r="AA32" s="784">
        <v>0</v>
      </c>
      <c r="AB32" s="784"/>
      <c r="AC32" s="784"/>
      <c r="AD32" s="784"/>
      <c r="AE32" s="785"/>
      <c r="AF32" s="786">
        <v>105</v>
      </c>
      <c r="AG32" s="787"/>
      <c r="AH32" s="787"/>
      <c r="AI32" s="787"/>
      <c r="AJ32" s="788"/>
      <c r="AK32" s="834" t="s">
        <v>568</v>
      </c>
      <c r="AL32" s="830"/>
      <c r="AM32" s="830"/>
      <c r="AN32" s="830"/>
      <c r="AO32" s="830"/>
      <c r="AP32" s="830">
        <v>1472</v>
      </c>
      <c r="AQ32" s="830"/>
      <c r="AR32" s="830"/>
      <c r="AS32" s="830"/>
      <c r="AT32" s="830"/>
      <c r="AU32" s="830">
        <v>1195</v>
      </c>
      <c r="AV32" s="830"/>
      <c r="AW32" s="830"/>
      <c r="AX32" s="830"/>
      <c r="AY32" s="830"/>
      <c r="AZ32" s="831" t="s">
        <v>568</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397</v>
      </c>
      <c r="C33" s="781"/>
      <c r="D33" s="781"/>
      <c r="E33" s="781"/>
      <c r="F33" s="781"/>
      <c r="G33" s="781"/>
      <c r="H33" s="781"/>
      <c r="I33" s="781"/>
      <c r="J33" s="781"/>
      <c r="K33" s="781"/>
      <c r="L33" s="781"/>
      <c r="M33" s="781"/>
      <c r="N33" s="781"/>
      <c r="O33" s="781"/>
      <c r="P33" s="782"/>
      <c r="Q33" s="783">
        <v>3717</v>
      </c>
      <c r="R33" s="784"/>
      <c r="S33" s="784"/>
      <c r="T33" s="784"/>
      <c r="U33" s="784"/>
      <c r="V33" s="784">
        <v>3703</v>
      </c>
      <c r="W33" s="784"/>
      <c r="X33" s="784"/>
      <c r="Y33" s="784"/>
      <c r="Z33" s="784"/>
      <c r="AA33" s="784">
        <v>14</v>
      </c>
      <c r="AB33" s="784"/>
      <c r="AC33" s="784"/>
      <c r="AD33" s="784"/>
      <c r="AE33" s="785"/>
      <c r="AF33" s="786">
        <v>99</v>
      </c>
      <c r="AG33" s="787"/>
      <c r="AH33" s="787"/>
      <c r="AI33" s="787"/>
      <c r="AJ33" s="788"/>
      <c r="AK33" s="834" t="s">
        <v>568</v>
      </c>
      <c r="AL33" s="830"/>
      <c r="AM33" s="830"/>
      <c r="AN33" s="830"/>
      <c r="AO33" s="830"/>
      <c r="AP33" s="830">
        <v>27979</v>
      </c>
      <c r="AQ33" s="830"/>
      <c r="AR33" s="830"/>
      <c r="AS33" s="830"/>
      <c r="AT33" s="830"/>
      <c r="AU33" s="830">
        <v>22691</v>
      </c>
      <c r="AV33" s="830"/>
      <c r="AW33" s="830"/>
      <c r="AX33" s="830"/>
      <c r="AY33" s="830"/>
      <c r="AZ33" s="831" t="s">
        <v>568</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379</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1173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402</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550</v>
      </c>
      <c r="C68" s="870"/>
      <c r="D68" s="870"/>
      <c r="E68" s="870"/>
      <c r="F68" s="870"/>
      <c r="G68" s="870"/>
      <c r="H68" s="870"/>
      <c r="I68" s="870"/>
      <c r="J68" s="870"/>
      <c r="K68" s="870"/>
      <c r="L68" s="870"/>
      <c r="M68" s="870"/>
      <c r="N68" s="870"/>
      <c r="O68" s="870"/>
      <c r="P68" s="871"/>
      <c r="Q68" s="872">
        <v>1025</v>
      </c>
      <c r="R68" s="866"/>
      <c r="S68" s="866"/>
      <c r="T68" s="866"/>
      <c r="U68" s="866"/>
      <c r="V68" s="866">
        <v>893</v>
      </c>
      <c r="W68" s="866"/>
      <c r="X68" s="866"/>
      <c r="Y68" s="866"/>
      <c r="Z68" s="866"/>
      <c r="AA68" s="866">
        <v>132</v>
      </c>
      <c r="AB68" s="866"/>
      <c r="AC68" s="866"/>
      <c r="AD68" s="866"/>
      <c r="AE68" s="866"/>
      <c r="AF68" s="866">
        <v>132</v>
      </c>
      <c r="AG68" s="866"/>
      <c r="AH68" s="866"/>
      <c r="AI68" s="866"/>
      <c r="AJ68" s="866"/>
      <c r="AK68" s="866" t="s">
        <v>568</v>
      </c>
      <c r="AL68" s="866"/>
      <c r="AM68" s="866"/>
      <c r="AN68" s="866"/>
      <c r="AO68" s="866"/>
      <c r="AP68" s="866">
        <v>1814</v>
      </c>
      <c r="AQ68" s="866"/>
      <c r="AR68" s="866"/>
      <c r="AS68" s="866"/>
      <c r="AT68" s="866"/>
      <c r="AU68" s="866">
        <v>319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551</v>
      </c>
      <c r="C69" s="874"/>
      <c r="D69" s="874"/>
      <c r="E69" s="874"/>
      <c r="F69" s="874"/>
      <c r="G69" s="874"/>
      <c r="H69" s="874"/>
      <c r="I69" s="874"/>
      <c r="J69" s="874"/>
      <c r="K69" s="874"/>
      <c r="L69" s="874"/>
      <c r="M69" s="874"/>
      <c r="N69" s="874"/>
      <c r="O69" s="874"/>
      <c r="P69" s="875"/>
      <c r="Q69" s="876">
        <v>532</v>
      </c>
      <c r="R69" s="830"/>
      <c r="S69" s="830"/>
      <c r="T69" s="830"/>
      <c r="U69" s="830"/>
      <c r="V69" s="830">
        <v>523</v>
      </c>
      <c r="W69" s="830"/>
      <c r="X69" s="830"/>
      <c r="Y69" s="830"/>
      <c r="Z69" s="830"/>
      <c r="AA69" s="830">
        <v>9</v>
      </c>
      <c r="AB69" s="830"/>
      <c r="AC69" s="830"/>
      <c r="AD69" s="830"/>
      <c r="AE69" s="830"/>
      <c r="AF69" s="830">
        <v>9</v>
      </c>
      <c r="AG69" s="830"/>
      <c r="AH69" s="830"/>
      <c r="AI69" s="830"/>
      <c r="AJ69" s="830"/>
      <c r="AK69" s="830" t="s">
        <v>568</v>
      </c>
      <c r="AL69" s="830"/>
      <c r="AM69" s="830"/>
      <c r="AN69" s="830"/>
      <c r="AO69" s="830"/>
      <c r="AP69" s="830">
        <v>228</v>
      </c>
      <c r="AQ69" s="830"/>
      <c r="AR69" s="830"/>
      <c r="AS69" s="830"/>
      <c r="AT69" s="830"/>
      <c r="AU69" s="830" t="s">
        <v>568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552</v>
      </c>
      <c r="C70" s="874"/>
      <c r="D70" s="874"/>
      <c r="E70" s="874"/>
      <c r="F70" s="874"/>
      <c r="G70" s="874"/>
      <c r="H70" s="874"/>
      <c r="I70" s="874"/>
      <c r="J70" s="874"/>
      <c r="K70" s="874"/>
      <c r="L70" s="874"/>
      <c r="M70" s="874"/>
      <c r="N70" s="874"/>
      <c r="O70" s="874"/>
      <c r="P70" s="875"/>
      <c r="Q70" s="876">
        <v>84</v>
      </c>
      <c r="R70" s="830"/>
      <c r="S70" s="830"/>
      <c r="T70" s="830"/>
      <c r="U70" s="830"/>
      <c r="V70" s="830">
        <v>11</v>
      </c>
      <c r="W70" s="830"/>
      <c r="X70" s="830"/>
      <c r="Y70" s="830"/>
      <c r="Z70" s="830"/>
      <c r="AA70" s="830">
        <v>73</v>
      </c>
      <c r="AB70" s="830"/>
      <c r="AC70" s="830"/>
      <c r="AD70" s="830"/>
      <c r="AE70" s="830"/>
      <c r="AF70" s="830">
        <v>73</v>
      </c>
      <c r="AG70" s="830"/>
      <c r="AH70" s="830"/>
      <c r="AI70" s="830"/>
      <c r="AJ70" s="830"/>
      <c r="AK70" s="830">
        <v>1</v>
      </c>
      <c r="AL70" s="830"/>
      <c r="AM70" s="830"/>
      <c r="AN70" s="830"/>
      <c r="AO70" s="830"/>
      <c r="AP70" s="830" t="s">
        <v>568</v>
      </c>
      <c r="AQ70" s="830"/>
      <c r="AR70" s="830"/>
      <c r="AS70" s="830"/>
      <c r="AT70" s="830"/>
      <c r="AU70" s="830" t="s">
        <v>568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553</v>
      </c>
      <c r="C71" s="874"/>
      <c r="D71" s="874"/>
      <c r="E71" s="874"/>
      <c r="F71" s="874"/>
      <c r="G71" s="874"/>
      <c r="H71" s="874"/>
      <c r="I71" s="874"/>
      <c r="J71" s="874"/>
      <c r="K71" s="874"/>
      <c r="L71" s="874"/>
      <c r="M71" s="874"/>
      <c r="N71" s="874"/>
      <c r="O71" s="874"/>
      <c r="P71" s="875"/>
      <c r="Q71" s="876">
        <v>722</v>
      </c>
      <c r="R71" s="830"/>
      <c r="S71" s="830"/>
      <c r="T71" s="830"/>
      <c r="U71" s="830"/>
      <c r="V71" s="830">
        <v>641</v>
      </c>
      <c r="W71" s="830"/>
      <c r="X71" s="830"/>
      <c r="Y71" s="830"/>
      <c r="Z71" s="830"/>
      <c r="AA71" s="830">
        <v>81</v>
      </c>
      <c r="AB71" s="830"/>
      <c r="AC71" s="830"/>
      <c r="AD71" s="830"/>
      <c r="AE71" s="830"/>
      <c r="AF71" s="830">
        <v>81</v>
      </c>
      <c r="AG71" s="830"/>
      <c r="AH71" s="830"/>
      <c r="AI71" s="830"/>
      <c r="AJ71" s="830"/>
      <c r="AK71" s="830">
        <v>128</v>
      </c>
      <c r="AL71" s="830"/>
      <c r="AM71" s="830"/>
      <c r="AN71" s="830"/>
      <c r="AO71" s="830"/>
      <c r="AP71" s="830" t="s">
        <v>568</v>
      </c>
      <c r="AQ71" s="830"/>
      <c r="AR71" s="830"/>
      <c r="AS71" s="830"/>
      <c r="AT71" s="830"/>
      <c r="AU71" s="830" t="s">
        <v>568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554</v>
      </c>
      <c r="C72" s="874"/>
      <c r="D72" s="874"/>
      <c r="E72" s="874"/>
      <c r="F72" s="874"/>
      <c r="G72" s="874"/>
      <c r="H72" s="874"/>
      <c r="I72" s="874"/>
      <c r="J72" s="874"/>
      <c r="K72" s="874"/>
      <c r="L72" s="874"/>
      <c r="M72" s="874"/>
      <c r="N72" s="874"/>
      <c r="O72" s="874"/>
      <c r="P72" s="875"/>
      <c r="Q72" s="876">
        <v>5892</v>
      </c>
      <c r="R72" s="830"/>
      <c r="S72" s="830"/>
      <c r="T72" s="830"/>
      <c r="U72" s="830"/>
      <c r="V72" s="830">
        <v>5654</v>
      </c>
      <c r="W72" s="830"/>
      <c r="X72" s="830"/>
      <c r="Y72" s="830"/>
      <c r="Z72" s="830"/>
      <c r="AA72" s="830">
        <v>238</v>
      </c>
      <c r="AB72" s="830"/>
      <c r="AC72" s="830"/>
      <c r="AD72" s="830"/>
      <c r="AE72" s="830"/>
      <c r="AF72" s="830">
        <v>238</v>
      </c>
      <c r="AG72" s="830"/>
      <c r="AH72" s="830"/>
      <c r="AI72" s="830"/>
      <c r="AJ72" s="830"/>
      <c r="AK72" s="830" t="s">
        <v>568</v>
      </c>
      <c r="AL72" s="830"/>
      <c r="AM72" s="830"/>
      <c r="AN72" s="830"/>
      <c r="AO72" s="830"/>
      <c r="AP72" s="830" t="s">
        <v>568</v>
      </c>
      <c r="AQ72" s="830"/>
      <c r="AR72" s="830"/>
      <c r="AS72" s="830"/>
      <c r="AT72" s="830"/>
      <c r="AU72" s="830" t="s">
        <v>568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555</v>
      </c>
      <c r="C73" s="874"/>
      <c r="D73" s="874"/>
      <c r="E73" s="874"/>
      <c r="F73" s="874"/>
      <c r="G73" s="874"/>
      <c r="H73" s="874"/>
      <c r="I73" s="874"/>
      <c r="J73" s="874"/>
      <c r="K73" s="874"/>
      <c r="L73" s="874"/>
      <c r="M73" s="874"/>
      <c r="N73" s="874"/>
      <c r="O73" s="874"/>
      <c r="P73" s="875"/>
      <c r="Q73" s="876">
        <v>1726</v>
      </c>
      <c r="R73" s="830"/>
      <c r="S73" s="830"/>
      <c r="T73" s="830"/>
      <c r="U73" s="830"/>
      <c r="V73" s="830">
        <v>1722</v>
      </c>
      <c r="W73" s="830"/>
      <c r="X73" s="830"/>
      <c r="Y73" s="830"/>
      <c r="Z73" s="830"/>
      <c r="AA73" s="830">
        <v>3</v>
      </c>
      <c r="AB73" s="830"/>
      <c r="AC73" s="830"/>
      <c r="AD73" s="830"/>
      <c r="AE73" s="830"/>
      <c r="AF73" s="830">
        <v>3</v>
      </c>
      <c r="AG73" s="830"/>
      <c r="AH73" s="830"/>
      <c r="AI73" s="830"/>
      <c r="AJ73" s="830"/>
      <c r="AK73" s="830">
        <v>38</v>
      </c>
      <c r="AL73" s="830"/>
      <c r="AM73" s="830"/>
      <c r="AN73" s="830"/>
      <c r="AO73" s="830"/>
      <c r="AP73" s="830" t="s">
        <v>568</v>
      </c>
      <c r="AQ73" s="830"/>
      <c r="AR73" s="830"/>
      <c r="AS73" s="830"/>
      <c r="AT73" s="830"/>
      <c r="AU73" s="830" t="s">
        <v>568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556</v>
      </c>
      <c r="C74" s="874"/>
      <c r="D74" s="874"/>
      <c r="E74" s="874"/>
      <c r="F74" s="874"/>
      <c r="G74" s="874"/>
      <c r="H74" s="874"/>
      <c r="I74" s="874"/>
      <c r="J74" s="874"/>
      <c r="K74" s="874"/>
      <c r="L74" s="874"/>
      <c r="M74" s="874"/>
      <c r="N74" s="874"/>
      <c r="O74" s="874"/>
      <c r="P74" s="875"/>
      <c r="Q74" s="876">
        <v>3</v>
      </c>
      <c r="R74" s="830"/>
      <c r="S74" s="830"/>
      <c r="T74" s="830"/>
      <c r="U74" s="830"/>
      <c r="V74" s="830">
        <v>3</v>
      </c>
      <c r="W74" s="830"/>
      <c r="X74" s="830"/>
      <c r="Y74" s="830"/>
      <c r="Z74" s="830"/>
      <c r="AA74" s="830">
        <v>0</v>
      </c>
      <c r="AB74" s="830"/>
      <c r="AC74" s="830"/>
      <c r="AD74" s="830"/>
      <c r="AE74" s="830"/>
      <c r="AF74" s="830">
        <v>0</v>
      </c>
      <c r="AG74" s="830"/>
      <c r="AH74" s="830"/>
      <c r="AI74" s="830"/>
      <c r="AJ74" s="830"/>
      <c r="AK74" s="830" t="s">
        <v>568</v>
      </c>
      <c r="AL74" s="830"/>
      <c r="AM74" s="830"/>
      <c r="AN74" s="830"/>
      <c r="AO74" s="830"/>
      <c r="AP74" s="830" t="s">
        <v>568</v>
      </c>
      <c r="AQ74" s="830"/>
      <c r="AR74" s="830"/>
      <c r="AS74" s="830"/>
      <c r="AT74" s="830"/>
      <c r="AU74" s="830" t="s">
        <v>568</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557</v>
      </c>
      <c r="C75" s="874"/>
      <c r="D75" s="874"/>
      <c r="E75" s="874"/>
      <c r="F75" s="874"/>
      <c r="G75" s="874"/>
      <c r="H75" s="874"/>
      <c r="I75" s="874"/>
      <c r="J75" s="874"/>
      <c r="K75" s="874"/>
      <c r="L75" s="874"/>
      <c r="M75" s="874"/>
      <c r="N75" s="874"/>
      <c r="O75" s="874"/>
      <c r="P75" s="875"/>
      <c r="Q75" s="877">
        <v>12</v>
      </c>
      <c r="R75" s="878"/>
      <c r="S75" s="878"/>
      <c r="T75" s="878"/>
      <c r="U75" s="834"/>
      <c r="V75" s="879">
        <v>11</v>
      </c>
      <c r="W75" s="878"/>
      <c r="X75" s="878"/>
      <c r="Y75" s="878"/>
      <c r="Z75" s="834"/>
      <c r="AA75" s="879">
        <v>1</v>
      </c>
      <c r="AB75" s="878"/>
      <c r="AC75" s="878"/>
      <c r="AD75" s="878"/>
      <c r="AE75" s="834"/>
      <c r="AF75" s="879">
        <v>1</v>
      </c>
      <c r="AG75" s="878"/>
      <c r="AH75" s="878"/>
      <c r="AI75" s="878"/>
      <c r="AJ75" s="834"/>
      <c r="AK75" s="879" t="s">
        <v>568</v>
      </c>
      <c r="AL75" s="878"/>
      <c r="AM75" s="878"/>
      <c r="AN75" s="878"/>
      <c r="AO75" s="834"/>
      <c r="AP75" s="830" t="s">
        <v>568</v>
      </c>
      <c r="AQ75" s="830"/>
      <c r="AR75" s="830"/>
      <c r="AS75" s="830"/>
      <c r="AT75" s="830"/>
      <c r="AU75" s="830" t="s">
        <v>568</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558</v>
      </c>
      <c r="C76" s="874"/>
      <c r="D76" s="874"/>
      <c r="E76" s="874"/>
      <c r="F76" s="874"/>
      <c r="G76" s="874"/>
      <c r="H76" s="874"/>
      <c r="I76" s="874"/>
      <c r="J76" s="874"/>
      <c r="K76" s="874"/>
      <c r="L76" s="874"/>
      <c r="M76" s="874"/>
      <c r="N76" s="874"/>
      <c r="O76" s="874"/>
      <c r="P76" s="875"/>
      <c r="Q76" s="877">
        <v>846</v>
      </c>
      <c r="R76" s="878"/>
      <c r="S76" s="878"/>
      <c r="T76" s="878"/>
      <c r="U76" s="834"/>
      <c r="V76" s="879">
        <v>789</v>
      </c>
      <c r="W76" s="878"/>
      <c r="X76" s="878"/>
      <c r="Y76" s="878"/>
      <c r="Z76" s="834"/>
      <c r="AA76" s="879">
        <v>57</v>
      </c>
      <c r="AB76" s="878"/>
      <c r="AC76" s="878"/>
      <c r="AD76" s="878"/>
      <c r="AE76" s="834"/>
      <c r="AF76" s="879">
        <v>57</v>
      </c>
      <c r="AG76" s="878"/>
      <c r="AH76" s="878"/>
      <c r="AI76" s="878"/>
      <c r="AJ76" s="834"/>
      <c r="AK76" s="879">
        <v>374</v>
      </c>
      <c r="AL76" s="878"/>
      <c r="AM76" s="878"/>
      <c r="AN76" s="878"/>
      <c r="AO76" s="834"/>
      <c r="AP76" s="830" t="s">
        <v>568</v>
      </c>
      <c r="AQ76" s="830"/>
      <c r="AR76" s="830"/>
      <c r="AS76" s="830"/>
      <c r="AT76" s="830"/>
      <c r="AU76" s="830" t="s">
        <v>568</v>
      </c>
      <c r="AV76" s="830"/>
      <c r="AW76" s="830"/>
      <c r="AX76" s="830"/>
      <c r="AY76" s="830"/>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559</v>
      </c>
      <c r="C77" s="874"/>
      <c r="D77" s="874"/>
      <c r="E77" s="874"/>
      <c r="F77" s="874"/>
      <c r="G77" s="874"/>
      <c r="H77" s="874"/>
      <c r="I77" s="874"/>
      <c r="J77" s="874"/>
      <c r="K77" s="874"/>
      <c r="L77" s="874"/>
      <c r="M77" s="874"/>
      <c r="N77" s="874"/>
      <c r="O77" s="874"/>
      <c r="P77" s="875"/>
      <c r="Q77" s="877">
        <v>1238</v>
      </c>
      <c r="R77" s="878"/>
      <c r="S77" s="878"/>
      <c r="T77" s="878"/>
      <c r="U77" s="834"/>
      <c r="V77" s="879">
        <v>1143</v>
      </c>
      <c r="W77" s="878"/>
      <c r="X77" s="878"/>
      <c r="Y77" s="878"/>
      <c r="Z77" s="834"/>
      <c r="AA77" s="879">
        <v>95</v>
      </c>
      <c r="AB77" s="878"/>
      <c r="AC77" s="878"/>
      <c r="AD77" s="878"/>
      <c r="AE77" s="834"/>
      <c r="AF77" s="879">
        <v>95</v>
      </c>
      <c r="AG77" s="878"/>
      <c r="AH77" s="878"/>
      <c r="AI77" s="878"/>
      <c r="AJ77" s="834"/>
      <c r="AK77" s="879" t="s">
        <v>568</v>
      </c>
      <c r="AL77" s="878"/>
      <c r="AM77" s="878"/>
      <c r="AN77" s="878"/>
      <c r="AO77" s="834"/>
      <c r="AP77" s="830" t="s">
        <v>568</v>
      </c>
      <c r="AQ77" s="830"/>
      <c r="AR77" s="830"/>
      <c r="AS77" s="830"/>
      <c r="AT77" s="830"/>
      <c r="AU77" s="830" t="s">
        <v>568</v>
      </c>
      <c r="AV77" s="830"/>
      <c r="AW77" s="830"/>
      <c r="AX77" s="830"/>
      <c r="AY77" s="830"/>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560</v>
      </c>
      <c r="C78" s="874"/>
      <c r="D78" s="874"/>
      <c r="E78" s="874"/>
      <c r="F78" s="874"/>
      <c r="G78" s="874"/>
      <c r="H78" s="874"/>
      <c r="I78" s="874"/>
      <c r="J78" s="874"/>
      <c r="K78" s="874"/>
      <c r="L78" s="874"/>
      <c r="M78" s="874"/>
      <c r="N78" s="874"/>
      <c r="O78" s="874"/>
      <c r="P78" s="875"/>
      <c r="Q78" s="876">
        <v>286479</v>
      </c>
      <c r="R78" s="830"/>
      <c r="S78" s="830"/>
      <c r="T78" s="830"/>
      <c r="U78" s="830"/>
      <c r="V78" s="830">
        <v>283821</v>
      </c>
      <c r="W78" s="830"/>
      <c r="X78" s="830"/>
      <c r="Y78" s="830"/>
      <c r="Z78" s="830"/>
      <c r="AA78" s="830">
        <v>2657</v>
      </c>
      <c r="AB78" s="830"/>
      <c r="AC78" s="830"/>
      <c r="AD78" s="830"/>
      <c r="AE78" s="830"/>
      <c r="AF78" s="830">
        <v>2657</v>
      </c>
      <c r="AG78" s="830"/>
      <c r="AH78" s="830"/>
      <c r="AI78" s="830"/>
      <c r="AJ78" s="830"/>
      <c r="AK78" s="830">
        <v>1846</v>
      </c>
      <c r="AL78" s="830"/>
      <c r="AM78" s="830"/>
      <c r="AN78" s="830"/>
      <c r="AO78" s="830"/>
      <c r="AP78" s="830" t="s">
        <v>568</v>
      </c>
      <c r="AQ78" s="830"/>
      <c r="AR78" s="830"/>
      <c r="AS78" s="830"/>
      <c r="AT78" s="830"/>
      <c r="AU78" s="830" t="s">
        <v>568</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379</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30"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3404758</v>
      </c>
      <c r="AB110" s="900"/>
      <c r="AC110" s="900"/>
      <c r="AD110" s="900"/>
      <c r="AE110" s="901"/>
      <c r="AF110" s="902">
        <v>3547727</v>
      </c>
      <c r="AG110" s="900"/>
      <c r="AH110" s="900"/>
      <c r="AI110" s="900"/>
      <c r="AJ110" s="901"/>
      <c r="AK110" s="902">
        <v>3647643</v>
      </c>
      <c r="AL110" s="900"/>
      <c r="AM110" s="900"/>
      <c r="AN110" s="900"/>
      <c r="AO110" s="901"/>
      <c r="AP110" s="903">
        <v>20.3</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32615336</v>
      </c>
      <c r="BR110" s="931"/>
      <c r="BS110" s="931"/>
      <c r="BT110" s="931"/>
      <c r="BU110" s="931"/>
      <c r="BV110" s="931">
        <v>32388795</v>
      </c>
      <c r="BW110" s="931"/>
      <c r="BX110" s="931"/>
      <c r="BY110" s="931"/>
      <c r="BZ110" s="931"/>
      <c r="CA110" s="931">
        <v>32500315</v>
      </c>
      <c r="CB110" s="931"/>
      <c r="CC110" s="931"/>
      <c r="CD110" s="931"/>
      <c r="CE110" s="931"/>
      <c r="CF110" s="944">
        <v>180.9</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543072</v>
      </c>
      <c r="BR111" s="926"/>
      <c r="BS111" s="926"/>
      <c r="BT111" s="926"/>
      <c r="BU111" s="926"/>
      <c r="BV111" s="926">
        <v>369297</v>
      </c>
      <c r="BW111" s="926"/>
      <c r="BX111" s="926"/>
      <c r="BY111" s="926"/>
      <c r="BZ111" s="926"/>
      <c r="CA111" s="926">
        <v>224563</v>
      </c>
      <c r="CB111" s="926"/>
      <c r="CC111" s="926"/>
      <c r="CD111" s="926"/>
      <c r="CE111" s="926"/>
      <c r="CF111" s="920">
        <v>1.2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31273570</v>
      </c>
      <c r="BR112" s="926"/>
      <c r="BS112" s="926"/>
      <c r="BT112" s="926"/>
      <c r="BU112" s="926"/>
      <c r="BV112" s="926">
        <v>25558860</v>
      </c>
      <c r="BW112" s="926"/>
      <c r="BX112" s="926"/>
      <c r="BY112" s="926"/>
      <c r="BZ112" s="926"/>
      <c r="CA112" s="926">
        <v>24112327</v>
      </c>
      <c r="CB112" s="926"/>
      <c r="CC112" s="926"/>
      <c r="CD112" s="926"/>
      <c r="CE112" s="926"/>
      <c r="CF112" s="920">
        <v>134.19999999999999</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2572889</v>
      </c>
      <c r="AB113" s="938"/>
      <c r="AC113" s="938"/>
      <c r="AD113" s="938"/>
      <c r="AE113" s="939"/>
      <c r="AF113" s="940">
        <v>2489461</v>
      </c>
      <c r="AG113" s="938"/>
      <c r="AH113" s="938"/>
      <c r="AI113" s="938"/>
      <c r="AJ113" s="939"/>
      <c r="AK113" s="940">
        <v>2416213</v>
      </c>
      <c r="AL113" s="938"/>
      <c r="AM113" s="938"/>
      <c r="AN113" s="938"/>
      <c r="AO113" s="939"/>
      <c r="AP113" s="941">
        <v>13.4</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377228</v>
      </c>
      <c r="BR113" s="926"/>
      <c r="BS113" s="926"/>
      <c r="BT113" s="926"/>
      <c r="BU113" s="926"/>
      <c r="BV113" s="926">
        <v>344830</v>
      </c>
      <c r="BW113" s="926"/>
      <c r="BX113" s="926"/>
      <c r="BY113" s="926"/>
      <c r="BZ113" s="926"/>
      <c r="CA113" s="926">
        <v>319331</v>
      </c>
      <c r="CB113" s="926"/>
      <c r="CC113" s="926"/>
      <c r="CD113" s="926"/>
      <c r="CE113" s="926"/>
      <c r="CF113" s="920">
        <v>1.8</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3626</v>
      </c>
      <c r="AB114" s="959"/>
      <c r="AC114" s="959"/>
      <c r="AD114" s="959"/>
      <c r="AE114" s="960"/>
      <c r="AF114" s="961">
        <v>5710</v>
      </c>
      <c r="AG114" s="959"/>
      <c r="AH114" s="959"/>
      <c r="AI114" s="959"/>
      <c r="AJ114" s="960"/>
      <c r="AK114" s="961">
        <v>10805</v>
      </c>
      <c r="AL114" s="959"/>
      <c r="AM114" s="959"/>
      <c r="AN114" s="959"/>
      <c r="AO114" s="960"/>
      <c r="AP114" s="962">
        <v>0.1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5489547</v>
      </c>
      <c r="BR114" s="926"/>
      <c r="BS114" s="926"/>
      <c r="BT114" s="926"/>
      <c r="BU114" s="926"/>
      <c r="BV114" s="926">
        <v>5374771</v>
      </c>
      <c r="BW114" s="926"/>
      <c r="BX114" s="926"/>
      <c r="BY114" s="926"/>
      <c r="BZ114" s="926"/>
      <c r="CA114" s="926">
        <v>5392249</v>
      </c>
      <c r="CB114" s="926"/>
      <c r="CC114" s="926"/>
      <c r="CD114" s="926"/>
      <c r="CE114" s="926"/>
      <c r="CF114" s="920">
        <v>30</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174346</v>
      </c>
      <c r="AB115" s="938"/>
      <c r="AC115" s="938"/>
      <c r="AD115" s="938"/>
      <c r="AE115" s="939"/>
      <c r="AF115" s="940">
        <v>173775</v>
      </c>
      <c r="AG115" s="938"/>
      <c r="AH115" s="938"/>
      <c r="AI115" s="938"/>
      <c r="AJ115" s="939"/>
      <c r="AK115" s="940">
        <v>140080</v>
      </c>
      <c r="AL115" s="938"/>
      <c r="AM115" s="938"/>
      <c r="AN115" s="938"/>
      <c r="AO115" s="939"/>
      <c r="AP115" s="941">
        <v>0.8</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6155619</v>
      </c>
      <c r="AB117" s="979"/>
      <c r="AC117" s="979"/>
      <c r="AD117" s="979"/>
      <c r="AE117" s="980"/>
      <c r="AF117" s="981">
        <v>6216673</v>
      </c>
      <c r="AG117" s="979"/>
      <c r="AH117" s="979"/>
      <c r="AI117" s="979"/>
      <c r="AJ117" s="980"/>
      <c r="AK117" s="981">
        <v>6214741</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444</v>
      </c>
      <c r="BP119" s="1005"/>
      <c r="BQ119" s="999">
        <v>70298753</v>
      </c>
      <c r="BR119" s="1000"/>
      <c r="BS119" s="1000"/>
      <c r="BT119" s="1000"/>
      <c r="BU119" s="1000"/>
      <c r="BV119" s="1000">
        <v>64036553</v>
      </c>
      <c r="BW119" s="1000"/>
      <c r="BX119" s="1000"/>
      <c r="BY119" s="1000"/>
      <c r="BZ119" s="1000"/>
      <c r="CA119" s="1000">
        <v>62548785</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543072</v>
      </c>
      <c r="DH119" s="986"/>
      <c r="DI119" s="986"/>
      <c r="DJ119" s="986"/>
      <c r="DK119" s="987"/>
      <c r="DL119" s="985">
        <v>369297</v>
      </c>
      <c r="DM119" s="986"/>
      <c r="DN119" s="986"/>
      <c r="DO119" s="986"/>
      <c r="DP119" s="987"/>
      <c r="DQ119" s="985">
        <v>224563</v>
      </c>
      <c r="DR119" s="986"/>
      <c r="DS119" s="986"/>
      <c r="DT119" s="986"/>
      <c r="DU119" s="987"/>
      <c r="DV119" s="988">
        <v>1.2</v>
      </c>
      <c r="DW119" s="989"/>
      <c r="DX119" s="989"/>
      <c r="DY119" s="989"/>
      <c r="DZ119" s="990"/>
    </row>
    <row r="120" spans="1:130" s="230"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9030255</v>
      </c>
      <c r="BR120" s="931"/>
      <c r="BS120" s="931"/>
      <c r="BT120" s="931"/>
      <c r="BU120" s="931"/>
      <c r="BV120" s="931">
        <v>7229222</v>
      </c>
      <c r="BW120" s="931"/>
      <c r="BX120" s="931"/>
      <c r="BY120" s="931"/>
      <c r="BZ120" s="931"/>
      <c r="CA120" s="931">
        <v>7650719</v>
      </c>
      <c r="CB120" s="931"/>
      <c r="CC120" s="931"/>
      <c r="CD120" s="931"/>
      <c r="CE120" s="931"/>
      <c r="CF120" s="944">
        <v>42.6</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29856799</v>
      </c>
      <c r="DH120" s="931"/>
      <c r="DI120" s="931"/>
      <c r="DJ120" s="931"/>
      <c r="DK120" s="931"/>
      <c r="DL120" s="931">
        <v>24138112</v>
      </c>
      <c r="DM120" s="931"/>
      <c r="DN120" s="931"/>
      <c r="DO120" s="931"/>
      <c r="DP120" s="931"/>
      <c r="DQ120" s="931">
        <v>22690758</v>
      </c>
      <c r="DR120" s="931"/>
      <c r="DS120" s="931"/>
      <c r="DT120" s="931"/>
      <c r="DU120" s="931"/>
      <c r="DV120" s="932">
        <v>126.3</v>
      </c>
      <c r="DW120" s="932"/>
      <c r="DX120" s="932"/>
      <c r="DY120" s="932"/>
      <c r="DZ120" s="933"/>
    </row>
    <row r="121" spans="1:130" s="230"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71359</v>
      </c>
      <c r="BR121" s="926"/>
      <c r="BS121" s="926"/>
      <c r="BT121" s="926"/>
      <c r="BU121" s="926"/>
      <c r="BV121" s="926">
        <v>52831</v>
      </c>
      <c r="BW121" s="926"/>
      <c r="BX121" s="926"/>
      <c r="BY121" s="926"/>
      <c r="BZ121" s="926"/>
      <c r="CA121" s="926">
        <v>52887</v>
      </c>
      <c r="CB121" s="926"/>
      <c r="CC121" s="926"/>
      <c r="CD121" s="926"/>
      <c r="CE121" s="926"/>
      <c r="CF121" s="920">
        <v>0.3</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1236997</v>
      </c>
      <c r="DH121" s="926"/>
      <c r="DI121" s="926"/>
      <c r="DJ121" s="926"/>
      <c r="DK121" s="926"/>
      <c r="DL121" s="926">
        <v>1199659</v>
      </c>
      <c r="DM121" s="926"/>
      <c r="DN121" s="926"/>
      <c r="DO121" s="926"/>
      <c r="DP121" s="926"/>
      <c r="DQ121" s="926">
        <v>1194923</v>
      </c>
      <c r="DR121" s="926"/>
      <c r="DS121" s="926"/>
      <c r="DT121" s="926"/>
      <c r="DU121" s="926"/>
      <c r="DV121" s="927">
        <v>6.7</v>
      </c>
      <c r="DW121" s="927"/>
      <c r="DX121" s="927"/>
      <c r="DY121" s="927"/>
      <c r="DZ121" s="928"/>
    </row>
    <row r="122" spans="1:130" s="230"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43997202</v>
      </c>
      <c r="BR122" s="1000"/>
      <c r="BS122" s="1000"/>
      <c r="BT122" s="1000"/>
      <c r="BU122" s="1000"/>
      <c r="BV122" s="1000">
        <v>42682706</v>
      </c>
      <c r="BW122" s="1000"/>
      <c r="BX122" s="1000"/>
      <c r="BY122" s="1000"/>
      <c r="BZ122" s="1000"/>
      <c r="CA122" s="1000">
        <v>41251187</v>
      </c>
      <c r="CB122" s="1000"/>
      <c r="CC122" s="1000"/>
      <c r="CD122" s="1000"/>
      <c r="CE122" s="1000"/>
      <c r="CF122" s="1017">
        <v>229.6</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179774</v>
      </c>
      <c r="DH122" s="926"/>
      <c r="DI122" s="926"/>
      <c r="DJ122" s="926"/>
      <c r="DK122" s="926"/>
      <c r="DL122" s="926">
        <v>221089</v>
      </c>
      <c r="DM122" s="926"/>
      <c r="DN122" s="926"/>
      <c r="DO122" s="926"/>
      <c r="DP122" s="926"/>
      <c r="DQ122" s="926">
        <v>226646</v>
      </c>
      <c r="DR122" s="926"/>
      <c r="DS122" s="926"/>
      <c r="DT122" s="926"/>
      <c r="DU122" s="926"/>
      <c r="DV122" s="927">
        <v>1.3</v>
      </c>
      <c r="DW122" s="927"/>
      <c r="DX122" s="927"/>
      <c r="DY122" s="927"/>
      <c r="DZ122" s="928"/>
    </row>
    <row r="123" spans="1:130" s="230"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452</v>
      </c>
      <c r="BP123" s="1005"/>
      <c r="BQ123" s="1063">
        <v>53098816</v>
      </c>
      <c r="BR123" s="1064"/>
      <c r="BS123" s="1064"/>
      <c r="BT123" s="1064"/>
      <c r="BU123" s="1064"/>
      <c r="BV123" s="1064">
        <v>49964759</v>
      </c>
      <c r="BW123" s="1064"/>
      <c r="BX123" s="1064"/>
      <c r="BY123" s="1064"/>
      <c r="BZ123" s="1064"/>
      <c r="CA123" s="1064">
        <v>48954793</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92.9</v>
      </c>
      <c r="BR124" s="1027"/>
      <c r="BS124" s="1027"/>
      <c r="BT124" s="1027"/>
      <c r="BU124" s="1027"/>
      <c r="BV124" s="1027">
        <v>78.8</v>
      </c>
      <c r="BW124" s="1027"/>
      <c r="BX124" s="1027"/>
      <c r="BY124" s="1027"/>
      <c r="BZ124" s="1027"/>
      <c r="CA124" s="1027">
        <v>75.599999999999994</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174346</v>
      </c>
      <c r="AB126" s="959"/>
      <c r="AC126" s="959"/>
      <c r="AD126" s="959"/>
      <c r="AE126" s="960"/>
      <c r="AF126" s="961">
        <v>173775</v>
      </c>
      <c r="AG126" s="959"/>
      <c r="AH126" s="959"/>
      <c r="AI126" s="959"/>
      <c r="AJ126" s="960"/>
      <c r="AK126" s="961">
        <v>140080</v>
      </c>
      <c r="AL126" s="959"/>
      <c r="AM126" s="959"/>
      <c r="AN126" s="959"/>
      <c r="AO126" s="960"/>
      <c r="AP126" s="962">
        <v>0.8</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60360</v>
      </c>
      <c r="AB128" s="1046"/>
      <c r="AC128" s="1046"/>
      <c r="AD128" s="1046"/>
      <c r="AE128" s="1047"/>
      <c r="AF128" s="1048">
        <v>63298</v>
      </c>
      <c r="AG128" s="1046"/>
      <c r="AH128" s="1046"/>
      <c r="AI128" s="1046"/>
      <c r="AJ128" s="1047"/>
      <c r="AK128" s="1048">
        <v>60678</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12.32</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22471015</v>
      </c>
      <c r="AB129" s="959"/>
      <c r="AC129" s="959"/>
      <c r="AD129" s="959"/>
      <c r="AE129" s="960"/>
      <c r="AF129" s="961">
        <v>21802914</v>
      </c>
      <c r="AG129" s="959"/>
      <c r="AH129" s="959"/>
      <c r="AI129" s="959"/>
      <c r="AJ129" s="960"/>
      <c r="AK129" s="961">
        <v>21868222</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17.32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3974990</v>
      </c>
      <c r="AB130" s="959"/>
      <c r="AC130" s="959"/>
      <c r="AD130" s="959"/>
      <c r="AE130" s="960"/>
      <c r="AF130" s="961">
        <v>3963855</v>
      </c>
      <c r="AG130" s="959"/>
      <c r="AH130" s="959"/>
      <c r="AI130" s="959"/>
      <c r="AJ130" s="960"/>
      <c r="AK130" s="961">
        <v>3899772</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12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18496025</v>
      </c>
      <c r="AB131" s="986"/>
      <c r="AC131" s="986"/>
      <c r="AD131" s="986"/>
      <c r="AE131" s="987"/>
      <c r="AF131" s="985">
        <v>17839059</v>
      </c>
      <c r="AG131" s="986"/>
      <c r="AH131" s="986"/>
      <c r="AI131" s="986"/>
      <c r="AJ131" s="987"/>
      <c r="AK131" s="985">
        <v>17968450</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v>75.599999999999994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11.463376589999999</v>
      </c>
      <c r="AB132" s="1097"/>
      <c r="AC132" s="1097"/>
      <c r="AD132" s="1097"/>
      <c r="AE132" s="1098"/>
      <c r="AF132" s="1099">
        <v>12.27374157</v>
      </c>
      <c r="AG132" s="1097"/>
      <c r="AH132" s="1097"/>
      <c r="AI132" s="1097"/>
      <c r="AJ132" s="1098"/>
      <c r="AK132" s="1099">
        <v>12.54582894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12.3</v>
      </c>
      <c r="AB133" s="1080"/>
      <c r="AC133" s="1080"/>
      <c r="AD133" s="1080"/>
      <c r="AE133" s="1081"/>
      <c r="AF133" s="1079">
        <v>11.7</v>
      </c>
      <c r="AG133" s="1080"/>
      <c r="AH133" s="1080"/>
      <c r="AI133" s="1080"/>
      <c r="AJ133" s="1081"/>
      <c r="AK133" s="1079">
        <v>12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BMikpxVAmmppfCKpFGHoktma7TW0/ur2LB2gPMF8VYTC9uDaOMIZTxpZPQQLthociIsaDoFHYCe03ouXyforA==" saltValue="vDAJzVg8AsfDDZKd9AA37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5" zoomScale="85" zoomScaleNormal="85" zoomScaleSheetLayoutView="85" workbookViewId="0">
      <selection activeCell="DM30" sqref="DM3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pmqvRnDJ7OeOAj8L7RZminM/iH+fpNXXwbhRk9PbhSX1eUEsfleE5aByjR2toXskpGQ553zsidWxq8r5E5Nhg==" saltValue="P5CWQ7IJ/RTzJAXN8Tyy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2"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vZwp4EmXsUi580k9gJhAWO2COFaBmaMmBLsTLuAmSCwT1d+bPTytm/GrENDQsDxm3trt6Eey4D1WTV0w8uxAw==" saltValue="IeSOEztYeHmM3wiSqABN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C6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6432050</v>
      </c>
      <c r="AP9" s="281">
        <v>117448</v>
      </c>
      <c r="AQ9" s="282">
        <v>73824</v>
      </c>
      <c r="AR9" s="283">
        <v>59.1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58075</v>
      </c>
      <c r="AP10" s="284">
        <v>1060</v>
      </c>
      <c r="AQ10" s="285">
        <v>6244</v>
      </c>
      <c r="AR10" s="286">
        <v>-83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v>1674</v>
      </c>
      <c r="AP11" s="284">
        <v>31</v>
      </c>
      <c r="AQ11" s="285">
        <v>1048</v>
      </c>
      <c r="AR11" s="286">
        <v>-97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490</v>
      </c>
      <c r="AP12" s="284" t="s">
        <v>490</v>
      </c>
      <c r="AQ12" s="285">
        <v>8</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78093</v>
      </c>
      <c r="AP13" s="284">
        <v>1426</v>
      </c>
      <c r="AQ13" s="285">
        <v>2350</v>
      </c>
      <c r="AR13" s="286">
        <v>-39.299999999999997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117058</v>
      </c>
      <c r="AP14" s="284">
        <v>2137</v>
      </c>
      <c r="AQ14" s="285">
        <v>1698</v>
      </c>
      <c r="AR14" s="286">
        <v>25.9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-500973</v>
      </c>
      <c r="AP15" s="284">
        <v>-9148</v>
      </c>
      <c r="AQ15" s="285">
        <v>-3564</v>
      </c>
      <c r="AR15" s="286">
        <v>156.69999999999999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6185977</v>
      </c>
      <c r="AP16" s="284">
        <v>112955</v>
      </c>
      <c r="AQ16" s="285">
        <v>81608</v>
      </c>
      <c r="AR16" s="286">
        <v>38.4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12.47</v>
      </c>
      <c r="AP21" s="298">
        <v>7.59</v>
      </c>
      <c r="AQ21" s="299">
        <v>4.88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93</v>
      </c>
      <c r="AP22" s="303">
        <v>98.2</v>
      </c>
      <c r="AQ22" s="304">
        <v>-5.2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3647643</v>
      </c>
      <c r="AP32" s="312">
        <v>66605</v>
      </c>
      <c r="AQ32" s="313">
        <v>42992</v>
      </c>
      <c r="AR32" s="314">
        <v>54.9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490</v>
      </c>
      <c r="AP34" s="312" t="s">
        <v>490</v>
      </c>
      <c r="AQ34" s="313">
        <v>43</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2416213</v>
      </c>
      <c r="AP35" s="312">
        <v>44120</v>
      </c>
      <c r="AQ35" s="313">
        <v>11969</v>
      </c>
      <c r="AR35" s="314">
        <v>268.60000000000002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10805</v>
      </c>
      <c r="AP36" s="312">
        <v>197</v>
      </c>
      <c r="AQ36" s="313">
        <v>2138</v>
      </c>
      <c r="AR36" s="314">
        <v>-90.8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v>140080</v>
      </c>
      <c r="AP37" s="312">
        <v>2558</v>
      </c>
      <c r="AQ37" s="313">
        <v>592</v>
      </c>
      <c r="AR37" s="314">
        <v>332.1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-60678</v>
      </c>
      <c r="AP39" s="312">
        <v>-1108</v>
      </c>
      <c r="AQ39" s="313">
        <v>-5777</v>
      </c>
      <c r="AR39" s="314">
        <v>-80.8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-3899772</v>
      </c>
      <c r="AP40" s="312">
        <v>-71209</v>
      </c>
      <c r="AQ40" s="313">
        <v>-36457</v>
      </c>
      <c r="AR40" s="314">
        <v>95.3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2254291</v>
      </c>
      <c r="AP41" s="312">
        <v>41163</v>
      </c>
      <c r="AQ41" s="313">
        <v>15502</v>
      </c>
      <c r="AR41" s="314">
        <v>165.5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4531311</v>
      </c>
      <c r="AN51" s="334">
        <v>76492</v>
      </c>
      <c r="AO51" s="335">
        <v>-15.2</v>
      </c>
      <c r="AP51" s="336">
        <v>70166</v>
      </c>
      <c r="AQ51" s="337">
        <v>1.4</v>
      </c>
      <c r="AR51" s="338">
        <v>-16.600000000000001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2987817</v>
      </c>
      <c r="AN52" s="342">
        <v>50437</v>
      </c>
      <c r="AO52" s="343">
        <v>-33.5</v>
      </c>
      <c r="AP52" s="344">
        <v>36115</v>
      </c>
      <c r="AQ52" s="345">
        <v>-6.2</v>
      </c>
      <c r="AR52" s="346">
        <v>-27.3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3285456</v>
      </c>
      <c r="AN53" s="334">
        <v>56414</v>
      </c>
      <c r="AO53" s="335">
        <v>-26.2</v>
      </c>
      <c r="AP53" s="336">
        <v>70329</v>
      </c>
      <c r="AQ53" s="337">
        <v>0.2</v>
      </c>
      <c r="AR53" s="338">
        <v>-26.4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2352336</v>
      </c>
      <c r="AN54" s="342">
        <v>40392</v>
      </c>
      <c r="AO54" s="343">
        <v>-19.899999999999999</v>
      </c>
      <c r="AP54" s="344">
        <v>39403</v>
      </c>
      <c r="AQ54" s="345">
        <v>9.1</v>
      </c>
      <c r="AR54" s="346">
        <v>-29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2282549</v>
      </c>
      <c r="AN55" s="334">
        <v>39967</v>
      </c>
      <c r="AO55" s="335">
        <v>-29.2</v>
      </c>
      <c r="AP55" s="336">
        <v>54225</v>
      </c>
      <c r="AQ55" s="337">
        <v>-22.9</v>
      </c>
      <c r="AR55" s="338">
        <v>-6.3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1459150</v>
      </c>
      <c r="AN56" s="342">
        <v>25549</v>
      </c>
      <c r="AO56" s="343">
        <v>-36.700000000000003</v>
      </c>
      <c r="AP56" s="344">
        <v>27337</v>
      </c>
      <c r="AQ56" s="345">
        <v>-30.6</v>
      </c>
      <c r="AR56" s="346">
        <v>-6.1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2549356</v>
      </c>
      <c r="AN57" s="334">
        <v>45590</v>
      </c>
      <c r="AO57" s="335">
        <v>14.1</v>
      </c>
      <c r="AP57" s="336">
        <v>54016</v>
      </c>
      <c r="AQ57" s="337">
        <v>-0.4</v>
      </c>
      <c r="AR57" s="338">
        <v>14.5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1753198</v>
      </c>
      <c r="AN58" s="342">
        <v>31352</v>
      </c>
      <c r="AO58" s="343">
        <v>22.7</v>
      </c>
      <c r="AP58" s="344">
        <v>28078</v>
      </c>
      <c r="AQ58" s="345">
        <v>2.7</v>
      </c>
      <c r="AR58" s="346">
        <v>20</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3560470</v>
      </c>
      <c r="AN59" s="334">
        <v>65014</v>
      </c>
      <c r="AO59" s="335">
        <v>42.6</v>
      </c>
      <c r="AP59" s="336">
        <v>52786</v>
      </c>
      <c r="AQ59" s="337">
        <v>-2.2999999999999998</v>
      </c>
      <c r="AR59" s="338">
        <v>44.9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2500608</v>
      </c>
      <c r="AN60" s="342">
        <v>45661</v>
      </c>
      <c r="AO60" s="343">
        <v>45.6</v>
      </c>
      <c r="AP60" s="344">
        <v>28742</v>
      </c>
      <c r="AQ60" s="345">
        <v>2.4</v>
      </c>
      <c r="AR60" s="346">
        <v>43.2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3241828</v>
      </c>
      <c r="AN61" s="349">
        <v>56695</v>
      </c>
      <c r="AO61" s="350">
        <v>-2.8</v>
      </c>
      <c r="AP61" s="351">
        <v>60304</v>
      </c>
      <c r="AQ61" s="352">
        <v>-4.8</v>
      </c>
      <c r="AR61" s="338">
        <v>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2210622</v>
      </c>
      <c r="AN62" s="342">
        <v>38678</v>
      </c>
      <c r="AO62" s="343">
        <v>-4.4000000000000004</v>
      </c>
      <c r="AP62" s="344">
        <v>31935</v>
      </c>
      <c r="AQ62" s="345">
        <v>-4.5</v>
      </c>
      <c r="AR62" s="346">
        <v>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cwSY9OUqnsrL0lwekITS4X3v0hBMqnGjHmwOemaZoZrGCYH58G9xUzFqz1Mr17XfR8Cruzbw/la6tCcNLp5Xw==" saltValue="YDr7YUxqrkkLuKOv+qeb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7" zoomScaleNormal="100" zoomScaleSheetLayoutView="55" workbookViewId="0">
      <selection activeCell="CX20" sqref="CX20"/>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9cmpUAP6ngHJImEx3xSmonYuIXvfvJWsKOEFX+rU48e3U/fuf681UvG5R4Cvv/vEf7bdGfCOFlnwhU8K1Fm78Q==" saltValue="Lt3MS4o3O+biFOGdff3Y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3" zoomScaleNormal="100" zoomScaleSheetLayoutView="55" workbookViewId="0">
      <selection activeCell="AF45" sqref="AF45"/>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WH+P9eZRbvf1eMdgano8zrT7QP94RC87ZrMrZ9eyJFKC+ommnOQ8it5wi6eofDMFlJUnLoljjvzWoWIIcMF7CA==" saltValue="D8lEJCx+nusOL49PpgR6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1"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11.25</v>
      </c>
      <c r="G47" s="12">
        <v>14.05</v>
      </c>
      <c r="H47" s="12">
        <v>18.45</v>
      </c>
      <c r="I47" s="12">
        <v>12.4</v>
      </c>
      <c r="J47" s="13">
        <v>12.37</v>
      </c>
    </row>
    <row r="48" spans="2:10" ht="57.75" customHeight="1" x14ac:dyDescent="0.15">
      <c r="B48" s="14"/>
      <c r="C48" s="1141" t="s">
        <v>4</v>
      </c>
      <c r="D48" s="1141"/>
      <c r="E48" s="1142"/>
      <c r="F48" s="15">
        <v>6.52</v>
      </c>
      <c r="G48" s="16">
        <v>8.2899999999999991</v>
      </c>
      <c r="H48" s="16">
        <v>7.8</v>
      </c>
      <c r="I48" s="16">
        <v>6.73</v>
      </c>
      <c r="J48" s="17">
        <v>15.15</v>
      </c>
    </row>
    <row r="49" spans="2:10" ht="57.75" customHeight="1" thickBot="1" x14ac:dyDescent="0.2">
      <c r="B49" s="18"/>
      <c r="C49" s="1143" t="s">
        <v>5</v>
      </c>
      <c r="D49" s="1143"/>
      <c r="E49" s="1144"/>
      <c r="F49" s="19">
        <v>5.71</v>
      </c>
      <c r="G49" s="20">
        <v>4.92</v>
      </c>
      <c r="H49" s="20">
        <v>4.33</v>
      </c>
      <c r="I49" s="20" t="s">
        <v>533</v>
      </c>
      <c r="J49" s="21">
        <v>8.4499999999999993</v>
      </c>
    </row>
    <row r="50" spans="2:10" x14ac:dyDescent="0.15"/>
  </sheetData>
  <sheetProtection algorithmName="SHA-512" hashValue="kG0a7Fr8U3HsCUd59KDX6YUiyUCNCr3gE5Lmzx12UqYTM/wsX0L7DGMoj9oZYS/uOxccDjytzS0HneQIX46iDA==" saltValue="mHUDb/FRxkK51c3Rp2Sd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2025-03-11T00:23:00Z</cp:lastPrinted>
  <dcterms:created xsi:type="dcterms:W3CDTF">2025-02-19T02:06:10Z</dcterms:created>
  <dcterms:modified xsi:type="dcterms:W3CDTF">2025-09-22T01:11:44Z</dcterms:modified>
  <cp:category/>
</cp:coreProperties>
</file>