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rmwn93011\☆上下水道課\01.経営企画室\05_市町村課調査関係\06_経営比較分析\R6_公営企業に係る経営比較分析\提出\Ｒ8.2.17修正\"/>
    </mc:Choice>
  </mc:AlternateContent>
  <workbookProtection workbookAlgorithmName="SHA-512" workbookHashValue="Tdr+ZUmNXIj8v079JjEim4Q8I3CnSsyhk+FdtlgAGmKayY2rBlK+KMA7OtDX1OoegehJkxU2HO5cfc0dw73EMQ==" workbookSaltValue="My+zykB51dGL9TWWUe5dVw=="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I10" i="4"/>
  <c r="AL8" i="4"/>
  <c r="P8" i="4"/>
  <c r="I8" i="4"/>
</calcChain>
</file>

<file path=xl/sharedStrings.xml><?xml version="1.0" encoding="utf-8"?>
<sst xmlns="http://schemas.openxmlformats.org/spreadsheetml/2006/main" count="253" uniqueCount="117">
  <si>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</si>
  <si>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</si>
  <si>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</si>
  <si>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</si>
  <si>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</si>
  <si>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</si>
  <si>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</si>
  <si>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</si>
  <si>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</si>
  <si>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</si>
  <si>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</si>
  <si>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</si>
  <si>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</si>
  <si>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</si>
  <si>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</si>
  <si>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</si>
  <si>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</si>
  <si>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</si>
  <si>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</si>
  <si>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</si>
  <si>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</si>
  <si>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</si>
  <si>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</si>
  <si>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</si>
  <si>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</si>
  <si>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</si>
  <si>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</si>
  <si>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</si>
  <si>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</si>
  <si>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</si>
  <si>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</si>
  <si>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</si>
  <si>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</si>
  <si>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</si>
  <si>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</si>
  <si>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</si>
  <si>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</si>
  <si>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</si>
  <si>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</si>
  <si>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</si>
  <si>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</si>
  <si>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</si>
  <si>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</si>
  <si>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</si>
  <si>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</si>
  <si>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</si>
  <si>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</si>
  <si>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</si>
  <si>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</si>
  <si>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</si>
  <si>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</si>
  <si>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</si>
  <si>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</si>
  <si>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</si>
  <si>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</si>
  <si>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</si>
  <si>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</si>
  <si>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</si>
  <si>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</si>
  <si>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</si>
  <si>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</si>
  <si>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</si>
  <si>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</si>
  <si>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</si>
  <si>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</si>
  <si>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</si>
  <si>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</si>
  <si>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</si>
  <si>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</si>
  <si>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</si>
  <si>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</si>
  <si>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</si>
  <si>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</si>
  <si>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</si>
  <si>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</si>
  <si>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</si>
  <si>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</si>
  <si>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</si>
  <si>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</si>
  <si>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</si>
  <si>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</si>
  <si>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</si>
  <si>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</si>
  <si>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</si>
  <si>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</si>
  <si>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</si>
  <si>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</si>
  <si>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</si>
  <si>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</si>
  <si>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</si>
  <si>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</si>
  <si>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</si>
  <si>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</si>
  <si>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</si>
  <si>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</si>
  <si>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</si>
  <si>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村上市</t>
  </si>
  <si>
    <t>法適用</t>
  </si>
  <si>
    <t>下水道事業</t>
  </si>
  <si>
    <t>個別排水処理</t>
  </si>
  <si>
    <t>L1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</si>
  <si>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</si>
  <si>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</si>
  <si>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</si>
  <si>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</si>
  <si>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</si>
  <si>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</si>
  <si>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</si>
  <si>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</si>
  <si>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</si>
  <si>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</si>
  <si>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</si>
  <si>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</si>
  <si>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</si>
  <si>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・合併処理浄化槽の耐用年数の範囲内であり、点検等において適正な管理を行いながら、対策が必要な場合においては、計画的に更新していくこととしている。</t>
    <rPh sb="9" eb="11">
      <t>タイヨウ</t>
    </rPh>
    <rPh sb="11" eb="13">
      <t>ネンスウ</t>
    </rPh>
    <rPh sb="14" eb="16">
      <t>ハンイ</t>
    </rPh>
    <rPh sb="16" eb="17">
      <t>ナイ</t>
    </rPh>
    <rPh sb="21" eb="23">
      <t>テンケン</t>
    </rPh>
    <rPh sb="23" eb="24">
      <t>トウ</t>
    </rPh>
    <rPh sb="28" eb="30">
      <t>テキセイ</t>
    </rPh>
    <rPh sb="31" eb="33">
      <t>カンリ</t>
    </rPh>
    <rPh sb="34" eb="35">
      <t>オコナ</t>
    </rPh>
    <rPh sb="40" eb="42">
      <t>タイサク</t>
    </rPh>
    <rPh sb="43" eb="45">
      <t>ヒツヨウ</t>
    </rPh>
    <rPh sb="46" eb="48">
      <t>バアイ</t>
    </rPh>
    <rPh sb="54" eb="57">
      <t>ケイカクテキ</t>
    </rPh>
    <rPh sb="58" eb="60">
      <t>コウシン</t>
    </rPh>
    <phoneticPr fontId="4"/>
  </si>
  <si>
    <t>・経常収支比率は100％を上回っているが一般会計からの繰入金によるものであり、経費回収率は5割程度となっている。
・累積欠損金は昨年度に解消され、今年度も発生していない。
・流動比率が高い要因としては、企業債の償還が無く、令和4年度以降は非現金収入の長期前受金戻入額が減少し、一般会計繰入金が増加したことに伴い現金残高が増加したことによる。
・使用料収入は前年比横ばいとなっているが、人件費等の上昇により施設維持管理委託料が増加したことから、経費回収率は3.85％の減となり、汚水処理原価は37.53円の増となった。事業規模が小さいため僅かな増減でも影響を受けやすくなっている。
・施設利用率は設置当時に比べ人口が減少したことなどにより3割程度となっている。
・合併処理浄化槽を設置した世帯のみであるため、水洗化率は100％である。</t>
    <rPh sb="1" eb="3">
      <t>ケイジョウ</t>
    </rPh>
    <rPh sb="3" eb="5">
      <t>シュウシ</t>
    </rPh>
    <rPh sb="5" eb="7">
      <t>ヒリツ</t>
    </rPh>
    <rPh sb="13" eb="15">
      <t>ウワマワ</t>
    </rPh>
    <rPh sb="20" eb="22">
      <t>イッパン</t>
    </rPh>
    <rPh sb="22" eb="24">
      <t>カイケイ</t>
    </rPh>
    <rPh sb="27" eb="29">
      <t>クリイレ</t>
    </rPh>
    <rPh sb="29" eb="30">
      <t>キン</t>
    </rPh>
    <rPh sb="39" eb="41">
      <t>ケイヒ</t>
    </rPh>
    <rPh sb="41" eb="43">
      <t>カイシュウ</t>
    </rPh>
    <rPh sb="43" eb="44">
      <t>リツ</t>
    </rPh>
    <rPh sb="46" eb="47">
      <t>ワリ</t>
    </rPh>
    <rPh sb="47" eb="49">
      <t>テイド</t>
    </rPh>
    <rPh sb="59" eb="61">
      <t>ルイセキ</t>
    </rPh>
    <rPh sb="61" eb="63">
      <t>ケッソン</t>
    </rPh>
    <rPh sb="63" eb="64">
      <t>キン</t>
    </rPh>
    <rPh sb="89" eb="91">
      <t>リュウドウ</t>
    </rPh>
    <rPh sb="91" eb="93">
      <t>ヒリツ</t>
    </rPh>
    <rPh sb="94" eb="95">
      <t>タカ</t>
    </rPh>
    <rPh sb="96" eb="98">
      <t>ヨウイン</t>
    </rPh>
    <rPh sb="103" eb="105">
      <t>キギョウ</t>
    </rPh>
    <rPh sb="105" eb="106">
      <t>サイ</t>
    </rPh>
    <rPh sb="107" eb="109">
      <t>ショウカン</t>
    </rPh>
    <rPh sb="110" eb="111">
      <t>ナ</t>
    </rPh>
    <rPh sb="124" eb="126">
      <t>シュウニュウ</t>
    </rPh>
    <rPh sb="127" eb="129">
      <t>チョウキ</t>
    </rPh>
    <rPh sb="129" eb="132">
      <t>マエウケキン</t>
    </rPh>
    <rPh sb="132" eb="134">
      <t>モドシイレ</t>
    </rPh>
    <rPh sb="134" eb="135">
      <t>ガク</t>
    </rPh>
    <rPh sb="136" eb="138">
      <t>ゲンショウ</t>
    </rPh>
    <rPh sb="140" eb="142">
      <t>イッパン</t>
    </rPh>
    <rPh sb="142" eb="144">
      <t>カイケイ</t>
    </rPh>
    <rPh sb="144" eb="146">
      <t>クリイレ</t>
    </rPh>
    <rPh sb="146" eb="147">
      <t>キン</t>
    </rPh>
    <rPh sb="148" eb="150">
      <t>ゾウカ</t>
    </rPh>
    <rPh sb="155" eb="156">
      <t>トモナ</t>
    </rPh>
    <rPh sb="157" eb="159">
      <t>ゲンキン</t>
    </rPh>
    <rPh sb="159" eb="161">
      <t>ザンダカ</t>
    </rPh>
    <rPh sb="162" eb="164">
      <t>ゾウカ</t>
    </rPh>
    <rPh sb="175" eb="178">
      <t>シヨウリョウ</t>
    </rPh>
    <rPh sb="178" eb="180">
      <t>シュウニュウ</t>
    </rPh>
    <rPh sb="181" eb="184">
      <t>ゼンネンヒ</t>
    </rPh>
    <rPh sb="184" eb="185">
      <t>ヨコ</t>
    </rPh>
    <rPh sb="224" eb="226">
      <t>ケイヒ</t>
    </rPh>
    <rPh sb="226" eb="228">
      <t>カイシュウ</t>
    </rPh>
    <rPh sb="228" eb="229">
      <t>リツ</t>
    </rPh>
    <rPh sb="241" eb="243">
      <t>オスイ</t>
    </rPh>
    <rPh sb="243" eb="245">
      <t>ショリ</t>
    </rPh>
    <rPh sb="245" eb="247">
      <t>ゲンカ</t>
    </rPh>
    <rPh sb="253" eb="254">
      <t>エン</t>
    </rPh>
    <rPh sb="261" eb="263">
      <t>ジギョウ</t>
    </rPh>
    <rPh sb="263" eb="265">
      <t>キボ</t>
    </rPh>
    <rPh sb="266" eb="267">
      <t>チイ</t>
    </rPh>
    <rPh sb="271" eb="272">
      <t>ワズ</t>
    </rPh>
    <rPh sb="274" eb="276">
      <t>ゾウゲン</t>
    </rPh>
    <rPh sb="278" eb="280">
      <t>エイキョウ</t>
    </rPh>
    <rPh sb="281" eb="282">
      <t>ウ</t>
    </rPh>
    <rPh sb="295" eb="297">
      <t>シセツ</t>
    </rPh>
    <rPh sb="297" eb="299">
      <t>リヨウ</t>
    </rPh>
    <rPh sb="299" eb="300">
      <t>リツ</t>
    </rPh>
    <rPh sb="301" eb="303">
      <t>セッチ</t>
    </rPh>
    <rPh sb="303" eb="305">
      <t>トウジ</t>
    </rPh>
    <rPh sb="306" eb="307">
      <t>クラ</t>
    </rPh>
    <rPh sb="308" eb="310">
      <t>ジンコウ</t>
    </rPh>
    <rPh sb="311" eb="313">
      <t>ゲンショウ</t>
    </rPh>
    <rPh sb="323" eb="324">
      <t>ワリ</t>
    </rPh>
    <rPh sb="324" eb="326">
      <t>テイド</t>
    </rPh>
    <rPh sb="336" eb="338">
      <t>ガッペイ</t>
    </rPh>
    <rPh sb="338" eb="340">
      <t>ショリ</t>
    </rPh>
    <rPh sb="340" eb="343">
      <t>ジョウカソウ</t>
    </rPh>
    <rPh sb="344" eb="346">
      <t>セッチ</t>
    </rPh>
    <rPh sb="348" eb="350">
      <t>セタイ</t>
    </rPh>
    <rPh sb="358" eb="360">
      <t>スイセン</t>
    </rPh>
    <phoneticPr fontId="4"/>
  </si>
  <si>
    <t xml:space="preserve">・令和2年度から地方公営企業法を適用しており、令和6年度末に村上市下水道事業経営戦略の改定を行った。
・人口減少による使用料収入の減少に加え人件費や物価の上昇により厳しい経営状況となっている。また、保有資産の老朽化による更新需要が増大していくため、今後さらに厳しい経営状況となることが想定される。一般会計からの繰入金に頼った経営となっているため、適正な使用料水準への改定を行い、経営の健全化を図る必要がある。
・引き続き適正な維持管理を行い、対策が必要な場合においては、計画的に更新していくこととしているが、技術の継承や人材確保が課題となっている。
</t>
    <rPh sb="1" eb="3">
      <t>レイワ</t>
    </rPh>
    <rPh sb="4" eb="6">
      <t>ネンド</t>
    </rPh>
    <rPh sb="8" eb="10">
      <t>チホウ</t>
    </rPh>
    <rPh sb="10" eb="12">
      <t>コウエイ</t>
    </rPh>
    <rPh sb="12" eb="14">
      <t>キギョウ</t>
    </rPh>
    <rPh sb="14" eb="15">
      <t>ホウ</t>
    </rPh>
    <rPh sb="16" eb="18">
      <t>テキヨウ</t>
    </rPh>
    <rPh sb="23" eb="25">
      <t>レイワ</t>
    </rPh>
    <rPh sb="26" eb="28">
      <t>ネンド</t>
    </rPh>
    <rPh sb="28" eb="29">
      <t>マツ</t>
    </rPh>
    <rPh sb="30" eb="33">
      <t>ムラカミシ</t>
    </rPh>
    <rPh sb="33" eb="38">
      <t>ゲスイドウジギョウ</t>
    </rPh>
    <rPh sb="38" eb="40">
      <t>ケイエイ</t>
    </rPh>
    <rPh sb="40" eb="42">
      <t>センリャク</t>
    </rPh>
    <rPh sb="43" eb="45">
      <t>カイテイ</t>
    </rPh>
    <rPh sb="46" eb="47">
      <t>オコナ</t>
    </rPh>
    <rPh sb="208" eb="209">
      <t>ヒ</t>
    </rPh>
    <rPh sb="210" eb="211">
      <t>ツヅ</t>
    </rPh>
    <rPh sb="215" eb="217">
      <t>イジ</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</si>
</sst>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5AB-4933-AD40-7AE95AAA7C8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C5AB-4933-AD40-7AE95AAA7C8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34.380000000000003</c:v>
                </c:pt>
                <c:pt idx="1">
                  <c:v>37.5</c:v>
                </c:pt>
                <c:pt idx="2">
                  <c:v>34.380000000000003</c:v>
                </c:pt>
                <c:pt idx="3">
                  <c:v>34.380000000000003</c:v>
                </c:pt>
                <c:pt idx="4">
                  <c:v>34.380000000000003</c:v>
                </c:pt>
              </c:numCache>
            </c:numRef>
          </c:val>
          <c:extLst>
            <c:ext xmlns:c16="http://schemas.microsoft.com/office/drawing/2014/chart" uri="{C3380CC4-5D6E-409C-BE32-E72D297353CC}">
              <c16:uniqueId val="{00000000-E389-4079-A496-C26DCFEC4C4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46.36</c:v>
                </c:pt>
                <c:pt idx="1">
                  <c:v>46.45</c:v>
                </c:pt>
                <c:pt idx="2">
                  <c:v>45.36</c:v>
                </c:pt>
                <c:pt idx="3">
                  <c:v>34.380000000000003</c:v>
                </c:pt>
                <c:pt idx="4">
                  <c:v>57.67</c:v>
                </c:pt>
              </c:numCache>
            </c:numRef>
          </c:val>
          <c:smooth val="0"/>
          <c:extLst>
            <c:ext xmlns:c16="http://schemas.microsoft.com/office/drawing/2014/chart" uri="{C3380CC4-5D6E-409C-BE32-E72D297353CC}">
              <c16:uniqueId val="{00000001-E389-4079-A496-C26DCFEC4C4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71EB-49DF-973F-C0E992C037A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83.08</c:v>
                </c:pt>
                <c:pt idx="1">
                  <c:v>82.61</c:v>
                </c:pt>
                <c:pt idx="2">
                  <c:v>82.21</c:v>
                </c:pt>
                <c:pt idx="3">
                  <c:v>100</c:v>
                </c:pt>
                <c:pt idx="4">
                  <c:v>88.56</c:v>
                </c:pt>
              </c:numCache>
            </c:numRef>
          </c:val>
          <c:smooth val="0"/>
          <c:extLst>
            <c:ext xmlns:c16="http://schemas.microsoft.com/office/drawing/2014/chart" uri="{C3380CC4-5D6E-409C-BE32-E72D297353CC}">
              <c16:uniqueId val="{00000001-71EB-49DF-973F-C0E992C037A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70.2</c:v>
                </c:pt>
                <c:pt idx="1">
                  <c:v>104.5</c:v>
                </c:pt>
                <c:pt idx="2">
                  <c:v>111.89</c:v>
                </c:pt>
                <c:pt idx="3">
                  <c:v>139.05000000000001</c:v>
                </c:pt>
                <c:pt idx="4">
                  <c:v>111.45</c:v>
                </c:pt>
              </c:numCache>
            </c:numRef>
          </c:val>
          <c:extLst>
            <c:ext xmlns:c16="http://schemas.microsoft.com/office/drawing/2014/chart" uri="{C3380CC4-5D6E-409C-BE32-E72D297353CC}">
              <c16:uniqueId val="{00000000-105B-4755-83C5-23245BF5D62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96.14</c:v>
                </c:pt>
                <c:pt idx="1">
                  <c:v>95.6</c:v>
                </c:pt>
                <c:pt idx="2">
                  <c:v>93.57</c:v>
                </c:pt>
                <c:pt idx="3">
                  <c:v>139.05000000000001</c:v>
                </c:pt>
                <c:pt idx="4">
                  <c:v>81.239999999999995</c:v>
                </c:pt>
              </c:numCache>
            </c:numRef>
          </c:val>
          <c:smooth val="0"/>
          <c:extLst>
            <c:ext xmlns:c16="http://schemas.microsoft.com/office/drawing/2014/chart" uri="{C3380CC4-5D6E-409C-BE32-E72D297353CC}">
              <c16:uniqueId val="{00000001-105B-4755-83C5-23245BF5D62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20.55</c:v>
                </c:pt>
                <c:pt idx="1">
                  <c:v>28.89</c:v>
                </c:pt>
                <c:pt idx="2">
                  <c:v>43</c:v>
                </c:pt>
                <c:pt idx="3">
                  <c:v>53.28</c:v>
                </c:pt>
                <c:pt idx="4">
                  <c:v>61.04</c:v>
                </c:pt>
              </c:numCache>
            </c:numRef>
          </c:val>
          <c:extLst>
            <c:ext xmlns:c16="http://schemas.microsoft.com/office/drawing/2014/chart" uri="{C3380CC4-5D6E-409C-BE32-E72D297353CC}">
              <c16:uniqueId val="{00000000-1E43-473D-BC0C-61E2B3C2E83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33.75</c:v>
                </c:pt>
                <c:pt idx="1">
                  <c:v>36.21</c:v>
                </c:pt>
                <c:pt idx="2">
                  <c:v>39.69</c:v>
                </c:pt>
                <c:pt idx="3">
                  <c:v>53.28</c:v>
                </c:pt>
                <c:pt idx="4">
                  <c:v>33.93</c:v>
                </c:pt>
              </c:numCache>
            </c:numRef>
          </c:val>
          <c:smooth val="0"/>
          <c:extLst>
            <c:ext xmlns:c16="http://schemas.microsoft.com/office/drawing/2014/chart" uri="{C3380CC4-5D6E-409C-BE32-E72D297353CC}">
              <c16:uniqueId val="{00000001-1E43-473D-BC0C-61E2B3C2E83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414-453F-8033-D4A96309F43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A414-453F-8033-D4A96309F43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129.29</c:v>
                </c:pt>
                <c:pt idx="1">
                  <c:v>110.31</c:v>
                </c:pt>
                <c:pt idx="2">
                  <c:v>66.209999999999994</c:v>
                </c:pt>
                <c:pt idx="3" formatCode="#,##0.00;&quot;△&quot;#,##0.00">
                  <c:v>0</c:v>
                </c:pt>
                <c:pt idx="4" formatCode="#,##0.00;&quot;△&quot;#,##0.00">
                  <c:v>0</c:v>
                </c:pt>
              </c:numCache>
            </c:numRef>
          </c:val>
          <c:extLst>
            <c:ext xmlns:c16="http://schemas.microsoft.com/office/drawing/2014/chart" uri="{C3380CC4-5D6E-409C-BE32-E72D297353CC}">
              <c16:uniqueId val="{00000000-7928-419F-AD90-343AC9401D9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237</c:v>
                </c:pt>
                <c:pt idx="1">
                  <c:v>257.23</c:v>
                </c:pt>
                <c:pt idx="2">
                  <c:v>293.54000000000002</c:v>
                </c:pt>
                <c:pt idx="3" formatCode="#,##0.00;&quot;△&quot;#,##0.00">
                  <c:v>0</c:v>
                </c:pt>
                <c:pt idx="4">
                  <c:v>373.16</c:v>
                </c:pt>
              </c:numCache>
            </c:numRef>
          </c:val>
          <c:smooth val="0"/>
          <c:extLst>
            <c:ext xmlns:c16="http://schemas.microsoft.com/office/drawing/2014/chart" uri="{C3380CC4-5D6E-409C-BE32-E72D297353CC}">
              <c16:uniqueId val="{00000001-7928-419F-AD90-343AC9401D9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-654.20000000000005</c:v>
                </c:pt>
                <c:pt idx="1">
                  <c:v>-221.83</c:v>
                </c:pt>
                <c:pt idx="2">
                  <c:v>179.72</c:v>
                </c:pt>
                <c:pt idx="3">
                  <c:v>992.05</c:v>
                </c:pt>
                <c:pt idx="4">
                  <c:v>1081.28</c:v>
                </c:pt>
              </c:numCache>
            </c:numRef>
          </c:val>
          <c:extLst>
            <c:ext xmlns:c16="http://schemas.microsoft.com/office/drawing/2014/chart" uri="{C3380CC4-5D6E-409C-BE32-E72D297353CC}">
              <c16:uniqueId val="{00000000-7BC2-4BB7-844D-7E6EB862A8C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135.35</c:v>
                </c:pt>
                <c:pt idx="1">
                  <c:v>150.91999999999999</c:v>
                </c:pt>
                <c:pt idx="2">
                  <c:v>151.72</c:v>
                </c:pt>
                <c:pt idx="3">
                  <c:v>992.05</c:v>
                </c:pt>
                <c:pt idx="4">
                  <c:v>117.33</c:v>
                </c:pt>
              </c:numCache>
            </c:numRef>
          </c:val>
          <c:smooth val="0"/>
          <c:extLst>
            <c:ext xmlns:c16="http://schemas.microsoft.com/office/drawing/2014/chart" uri="{C3380CC4-5D6E-409C-BE32-E72D297353CC}">
              <c16:uniqueId val="{00000001-7BC2-4BB7-844D-7E6EB862A8C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33E-4B04-B4F5-69025B1B985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782.91</c:v>
                </c:pt>
                <c:pt idx="1">
                  <c:v>783.21</c:v>
                </c:pt>
                <c:pt idx="2">
                  <c:v>902.04</c:v>
                </c:pt>
                <c:pt idx="3" formatCode="#,##0.00;&quot;△&quot;#,##0.00">
                  <c:v>0</c:v>
                </c:pt>
                <c:pt idx="4">
                  <c:v>70.150000000000006</c:v>
                </c:pt>
              </c:numCache>
            </c:numRef>
          </c:val>
          <c:smooth val="0"/>
          <c:extLst>
            <c:ext xmlns:c16="http://schemas.microsoft.com/office/drawing/2014/chart" uri="{C3380CC4-5D6E-409C-BE32-E72D297353CC}">
              <c16:uniqueId val="{00000001-A33E-4B04-B4F5-69025B1B985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43.64</c:v>
                </c:pt>
                <c:pt idx="1">
                  <c:v>48.17</c:v>
                </c:pt>
                <c:pt idx="2">
                  <c:v>48.51</c:v>
                </c:pt>
                <c:pt idx="3">
                  <c:v>51.72</c:v>
                </c:pt>
                <c:pt idx="4">
                  <c:v>47.87</c:v>
                </c:pt>
              </c:numCache>
            </c:numRef>
          </c:val>
          <c:extLst>
            <c:ext xmlns:c16="http://schemas.microsoft.com/office/drawing/2014/chart" uri="{C3380CC4-5D6E-409C-BE32-E72D297353CC}">
              <c16:uniqueId val="{00000000-27F9-4D2A-AE6F-06AF0278337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49.38</c:v>
                </c:pt>
                <c:pt idx="1">
                  <c:v>48.53</c:v>
                </c:pt>
                <c:pt idx="2">
                  <c:v>46.11</c:v>
                </c:pt>
                <c:pt idx="3">
                  <c:v>51.72</c:v>
                </c:pt>
                <c:pt idx="4">
                  <c:v>50.1</c:v>
                </c:pt>
              </c:numCache>
            </c:numRef>
          </c:val>
          <c:smooth val="0"/>
          <c:extLst>
            <c:ext xmlns:c16="http://schemas.microsoft.com/office/drawing/2014/chart" uri="{C3380CC4-5D6E-409C-BE32-E72D297353CC}">
              <c16:uniqueId val="{00000001-27F9-4D2A-AE6F-06AF0278337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423.97</c:v>
                </c:pt>
                <c:pt idx="1">
                  <c:v>366.64</c:v>
                </c:pt>
                <c:pt idx="2">
                  <c:v>371.47</c:v>
                </c:pt>
                <c:pt idx="3">
                  <c:v>353.07</c:v>
                </c:pt>
                <c:pt idx="4">
                  <c:v>390.6</c:v>
                </c:pt>
              </c:numCache>
            </c:numRef>
          </c:val>
          <c:extLst>
            <c:ext xmlns:c16="http://schemas.microsoft.com/office/drawing/2014/chart" uri="{C3380CC4-5D6E-409C-BE32-E72D297353CC}">
              <c16:uniqueId val="{00000000-AB07-45A7-8FCE-912B613EC85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316.97000000000003</c:v>
                </c:pt>
                <c:pt idx="1">
                  <c:v>326.17</c:v>
                </c:pt>
                <c:pt idx="2">
                  <c:v>336.93</c:v>
                </c:pt>
                <c:pt idx="3">
                  <c:v>353.07</c:v>
                </c:pt>
                <c:pt idx="4">
                  <c:v>298.25</c:v>
                </c:pt>
              </c:numCache>
            </c:numRef>
          </c:val>
          <c:smooth val="0"/>
          <c:extLst>
            <c:ext xmlns:c16="http://schemas.microsoft.com/office/drawing/2014/chart" uri="{C3380CC4-5D6E-409C-BE32-E72D297353CC}">
              <c16:uniqueId val="{00000001-AB07-45A7-8FCE-912B613EC85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【144.34】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【114.26】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【876.32】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【390.09】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【39.30】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5" zoomScaleNormal="75" workbookViewId="0">
      <selection activeCell="AU57" sqref="AU5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新潟県　村上市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個別排水処理</v>
      </c>
      <c r="Q8" s="39"/>
      <c r="R8" s="39"/>
      <c r="S8" s="39"/>
      <c r="T8" s="39"/>
      <c r="U8" s="39"/>
      <c r="V8" s="39"/>
      <c r="W8" s="39" t="str">
        <f>データ!L6</f>
        <v>L1</v>
      </c>
      <c r="X8" s="39"/>
      <c r="Y8" s="39"/>
      <c r="Z8" s="39"/>
      <c r="AA8" s="39"/>
      <c r="AB8" s="39"/>
      <c r="AC8" s="39"/>
      <c r="AD8" s="40" t="str">
        <f>データ!$M$6</f>
        <v>非設置</v>
      </c>
      <c r="AE8" s="40"/>
      <c r="AF8" s="40"/>
      <c r="AG8" s="40"/>
      <c r="AH8" s="40"/>
      <c r="AI8" s="40"/>
      <c r="AJ8" s="40"/>
      <c r="AK8" s="3"/>
      <c r="AL8" s="41">
        <f>データ!S6</f>
        <v>53492</v>
      </c>
      <c r="AM8" s="41"/>
      <c r="AN8" s="41"/>
      <c r="AO8" s="41"/>
      <c r="AP8" s="41"/>
      <c r="AQ8" s="41"/>
      <c r="AR8" s="41"/>
      <c r="AS8" s="41"/>
      <c r="AT8" s="34">
        <f>データ!T6</f>
        <v>1174.17</v>
      </c>
      <c r="AU8" s="34"/>
      <c r="AV8" s="34"/>
      <c r="AW8" s="34"/>
      <c r="AX8" s="34"/>
      <c r="AY8" s="34"/>
      <c r="AZ8" s="34"/>
      <c r="BA8" s="34"/>
      <c r="BB8" s="34">
        <f>データ!U6</f>
        <v>45.56</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97.09</v>
      </c>
      <c r="J10" s="34"/>
      <c r="K10" s="34"/>
      <c r="L10" s="34"/>
      <c r="M10" s="34"/>
      <c r="N10" s="34"/>
      <c r="O10" s="34"/>
      <c r="P10" s="34">
        <f>データ!P6</f>
        <v>0.08</v>
      </c>
      <c r="Q10" s="34"/>
      <c r="R10" s="34"/>
      <c r="S10" s="34"/>
      <c r="T10" s="34"/>
      <c r="U10" s="34"/>
      <c r="V10" s="34"/>
      <c r="W10" s="34">
        <f>データ!Q6</f>
        <v>100</v>
      </c>
      <c r="X10" s="34"/>
      <c r="Y10" s="34"/>
      <c r="Z10" s="34"/>
      <c r="AA10" s="34"/>
      <c r="AB10" s="34"/>
      <c r="AC10" s="34"/>
      <c r="AD10" s="41">
        <f>データ!R6</f>
        <v>3487</v>
      </c>
      <c r="AE10" s="41"/>
      <c r="AF10" s="41"/>
      <c r="AG10" s="41"/>
      <c r="AH10" s="41"/>
      <c r="AI10" s="41"/>
      <c r="AJ10" s="41"/>
      <c r="AK10" s="2"/>
      <c r="AL10" s="41">
        <f>データ!V6</f>
        <v>42</v>
      </c>
      <c r="AM10" s="41"/>
      <c r="AN10" s="41"/>
      <c r="AO10" s="41"/>
      <c r="AP10" s="41"/>
      <c r="AQ10" s="41"/>
      <c r="AR10" s="41"/>
      <c r="AS10" s="41"/>
      <c r="AT10" s="34">
        <f>データ!W6</f>
        <v>0.09</v>
      </c>
      <c r="AU10" s="34"/>
      <c r="AV10" s="34"/>
      <c r="AW10" s="34"/>
      <c r="AX10" s="34"/>
      <c r="AY10" s="34"/>
      <c r="AZ10" s="34"/>
      <c r="BA10" s="34"/>
      <c r="BB10" s="34">
        <f>データ!X6</f>
        <v>466.67</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115</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114</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116</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【100.11】</v>
      </c>
      <c r="F85" s="12" t="str">
        <f>データ!AT6</f>
        <v>【144.34】</v>
      </c>
      <c r="G85" s="12" t="str">
        <f>データ!BE6</f>
        <v>【114.26】</v>
      </c>
      <c r="H85" s="12" t="str">
        <f>データ!BP6</f>
        <v>【876.32】</v>
      </c>
      <c r="I85" s="12" t="str">
        <f>データ!CA6</f>
        <v>【39.48】</v>
      </c>
      <c r="J85" s="12" t="str">
        <f>データ!CL6</f>
        <v>【390.09】</v>
      </c>
      <c r="K85" s="12" t="str">
        <f>データ!CW6</f>
        <v>【45.56】</v>
      </c>
      <c r="L85" s="12" t="str">
        <f>データ!DH6</f>
        <v>【82.62】</v>
      </c>
      <c r="M85" s="12" t="str">
        <f>データ!DS6</f>
        <v>【39.30】</v>
      </c>
      <c r="N85" s="12" t="str">
        <f>データ!ED6</f>
        <v>【-】</v>
      </c>
      <c r="O85" s="12" t="str">
        <f>データ!EO6</f>
        <v>【-】</v>
      </c>
    </row>
  </sheetData>
  <sheetProtection algorithmName="SHA-512" hashValue="H3D8xkUu69gfAP71uLmYoU8HpaAGTd5Ltu2pUyURFevh2lp9chnEb3Z09JNoBef2VO9yzTvLKYyNaQaVnn6JNw==" saltValue="QUHgUyE6KdjUTSZhVE08C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152129</v>
      </c>
      <c r="D6" s="19">
        <f t="shared" si="3"/>
        <v>46</v>
      </c>
      <c r="E6" s="19">
        <f t="shared" si="3"/>
        <v>18</v>
      </c>
      <c r="F6" s="19">
        <f t="shared" si="3"/>
        <v>1</v>
      </c>
      <c r="G6" s="19">
        <f t="shared" si="3"/>
        <v>0</v>
      </c>
      <c r="H6" s="19" t="str">
        <f t="shared" si="3"/>
        <v>新潟県　村上市</v>
      </c>
      <c r="I6" s="19" t="str">
        <f t="shared" si="3"/>
        <v>法適用</v>
      </c>
      <c r="J6" s="19" t="str">
        <f t="shared" si="3"/>
        <v>下水道事業</v>
      </c>
      <c r="K6" s="19" t="str">
        <f t="shared" si="3"/>
        <v>個別排水処理</v>
      </c>
      <c r="L6" s="19" t="str">
        <f t="shared" si="3"/>
        <v>L1</v>
      </c>
      <c r="M6" s="19" t="str">
        <f t="shared" si="3"/>
        <v>非設置</v>
      </c>
      <c r="N6" s="20" t="str">
        <f t="shared" si="3"/>
        <v>-</v>
      </c>
      <c r="O6" s="20">
        <f t="shared" si="3"/>
        <v>97.09</v>
      </c>
      <c r="P6" s="20">
        <f t="shared" si="3"/>
        <v>0.08</v>
      </c>
      <c r="Q6" s="20">
        <f t="shared" si="3"/>
        <v>100</v>
      </c>
      <c r="R6" s="20">
        <f t="shared" si="3"/>
        <v>3487</v>
      </c>
      <c r="S6" s="20">
        <f t="shared" si="3"/>
        <v>53492</v>
      </c>
      <c r="T6" s="20">
        <f t="shared" si="3"/>
        <v>1174.17</v>
      </c>
      <c r="U6" s="20">
        <f t="shared" si="3"/>
        <v>45.56</v>
      </c>
      <c r="V6" s="20">
        <f t="shared" si="3"/>
        <v>42</v>
      </c>
      <c r="W6" s="20">
        <f t="shared" si="3"/>
        <v>0.09</v>
      </c>
      <c r="X6" s="20">
        <f t="shared" si="3"/>
        <v>466.67</v>
      </c>
      <c r="Y6" s="21">
        <f>IF(Y7="",NA(),Y7)</f>
        <v>70.2</v>
      </c>
      <c r="Z6" s="21">
        <f t="shared" ref="Z6:AH6" si="4">IF(Z7="",NA(),Z7)</f>
        <v>104.5</v>
      </c>
      <c r="AA6" s="21">
        <f t="shared" si="4"/>
        <v>111.89</v>
      </c>
      <c r="AB6" s="21">
        <f t="shared" si="4"/>
        <v>139.05000000000001</v>
      </c>
      <c r="AC6" s="21">
        <f t="shared" si="4"/>
        <v>111.45</v>
      </c>
      <c r="AD6" s="21">
        <f t="shared" si="4"/>
        <v>96.14</v>
      </c>
      <c r="AE6" s="21">
        <f t="shared" si="4"/>
        <v>95.6</v>
      </c>
      <c r="AF6" s="21">
        <f t="shared" si="4"/>
        <v>93.57</v>
      </c>
      <c r="AG6" s="21">
        <f t="shared" si="4"/>
        <v>139.05000000000001</v>
      </c>
      <c r="AH6" s="21">
        <f t="shared" si="4"/>
        <v>81.239999999999995</v>
      </c>
      <c r="AI6" s="20" t="str">
        <f>IF(AI7="","",IF(AI7="-","【-】","【"&amp;SUBSTITUTE(TEXT(AI7,"#,##0.00"),"-","△")&amp;"】"))</f>
        <v>【100.11】</v>
      </c>
      <c r="AJ6" s="21">
        <f>IF(AJ7="",NA(),AJ7)</f>
        <v>129.29</v>
      </c>
      <c r="AK6" s="21">
        <f t="shared" ref="AK6:AS6" si="5">IF(AK7="",NA(),AK7)</f>
        <v>110.31</v>
      </c>
      <c r="AL6" s="21">
        <f t="shared" si="5"/>
        <v>66.209999999999994</v>
      </c>
      <c r="AM6" s="20">
        <f t="shared" si="5"/>
        <v>0</v>
      </c>
      <c r="AN6" s="20">
        <f t="shared" si="5"/>
        <v>0</v>
      </c>
      <c r="AO6" s="21">
        <f t="shared" si="5"/>
        <v>237</v>
      </c>
      <c r="AP6" s="21">
        <f t="shared" si="5"/>
        <v>257.23</v>
      </c>
      <c r="AQ6" s="21">
        <f t="shared" si="5"/>
        <v>293.54000000000002</v>
      </c>
      <c r="AR6" s="20">
        <f t="shared" si="5"/>
        <v>0</v>
      </c>
      <c r="AS6" s="21">
        <f t="shared" si="5"/>
        <v>373.16</v>
      </c>
      <c r="AT6" s="20" t="str">
        <f>IF(AT7="","",IF(AT7="-","【-】","【"&amp;SUBSTITUTE(TEXT(AT7,"#,##0.00"),"-","△")&amp;"】"))</f>
        <v>【144.34】</v>
      </c>
      <c r="AU6" s="21">
        <f>IF(AU7="",NA(),AU7)</f>
        <v>-654.20000000000005</v>
      </c>
      <c r="AV6" s="21">
        <f t="shared" ref="AV6:BD6" si="6">IF(AV7="",NA(),AV7)</f>
        <v>-221.83</v>
      </c>
      <c r="AW6" s="21">
        <f t="shared" si="6"/>
        <v>179.72</v>
      </c>
      <c r="AX6" s="21">
        <f t="shared" si="6"/>
        <v>992.05</v>
      </c>
      <c r="AY6" s="21">
        <f t="shared" si="6"/>
        <v>1081.28</v>
      </c>
      <c r="AZ6" s="21">
        <f t="shared" si="6"/>
        <v>135.35</v>
      </c>
      <c r="BA6" s="21">
        <f t="shared" si="6"/>
        <v>150.91999999999999</v>
      </c>
      <c r="BB6" s="21">
        <f t="shared" si="6"/>
        <v>151.72</v>
      </c>
      <c r="BC6" s="21">
        <f t="shared" si="6"/>
        <v>992.05</v>
      </c>
      <c r="BD6" s="21">
        <f t="shared" si="6"/>
        <v>117.33</v>
      </c>
      <c r="BE6" s="20" t="str">
        <f>IF(BE7="","",IF(BE7="-","【-】","【"&amp;SUBSTITUTE(TEXT(BE7,"#,##0.00"),"-","△")&amp;"】"))</f>
        <v>【114.26】</v>
      </c>
      <c r="BF6" s="20">
        <f>IF(BF7="",NA(),BF7)</f>
        <v>0</v>
      </c>
      <c r="BG6" s="20">
        <f t="shared" ref="BG6:BO6" si="7">IF(BG7="",NA(),BG7)</f>
        <v>0</v>
      </c>
      <c r="BH6" s="20">
        <f t="shared" si="7"/>
        <v>0</v>
      </c>
      <c r="BI6" s="20">
        <f t="shared" si="7"/>
        <v>0</v>
      </c>
      <c r="BJ6" s="20">
        <f t="shared" si="7"/>
        <v>0</v>
      </c>
      <c r="BK6" s="21">
        <f t="shared" si="7"/>
        <v>782.91</v>
      </c>
      <c r="BL6" s="21">
        <f t="shared" si="7"/>
        <v>783.21</v>
      </c>
      <c r="BM6" s="21">
        <f t="shared" si="7"/>
        <v>902.04</v>
      </c>
      <c r="BN6" s="20">
        <f t="shared" si="7"/>
        <v>0</v>
      </c>
      <c r="BO6" s="21">
        <f t="shared" si="7"/>
        <v>70.150000000000006</v>
      </c>
      <c r="BP6" s="20" t="str">
        <f>IF(BP7="","",IF(BP7="-","【-】","【"&amp;SUBSTITUTE(TEXT(BP7,"#,##0.00"),"-","△")&amp;"】"))</f>
        <v>【876.32】</v>
      </c>
      <c r="BQ6" s="21">
        <f>IF(BQ7="",NA(),BQ7)</f>
        <v>43.64</v>
      </c>
      <c r="BR6" s="21">
        <f t="shared" ref="BR6:BZ6" si="8">IF(BR7="",NA(),BR7)</f>
        <v>48.17</v>
      </c>
      <c r="BS6" s="21">
        <f t="shared" si="8"/>
        <v>48.51</v>
      </c>
      <c r="BT6" s="21">
        <f t="shared" si="8"/>
        <v>51.72</v>
      </c>
      <c r="BU6" s="21">
        <f t="shared" si="8"/>
        <v>47.87</v>
      </c>
      <c r="BV6" s="21">
        <f t="shared" si="8"/>
        <v>49.38</v>
      </c>
      <c r="BW6" s="21">
        <f t="shared" si="8"/>
        <v>48.53</v>
      </c>
      <c r="BX6" s="21">
        <f t="shared" si="8"/>
        <v>46.11</v>
      </c>
      <c r="BY6" s="21">
        <f t="shared" si="8"/>
        <v>51.72</v>
      </c>
      <c r="BZ6" s="21">
        <f t="shared" si="8"/>
        <v>50.1</v>
      </c>
      <c r="CA6" s="20" t="str">
        <f>IF(CA7="","",IF(CA7="-","【-】","【"&amp;SUBSTITUTE(TEXT(CA7,"#,##0.00"),"-","△")&amp;"】"))</f>
        <v>【39.48】</v>
      </c>
      <c r="CB6" s="21">
        <f>IF(CB7="",NA(),CB7)</f>
        <v>423.97</v>
      </c>
      <c r="CC6" s="21">
        <f t="shared" ref="CC6:CK6" si="9">IF(CC7="",NA(),CC7)</f>
        <v>366.64</v>
      </c>
      <c r="CD6" s="21">
        <f t="shared" si="9"/>
        <v>371.47</v>
      </c>
      <c r="CE6" s="21">
        <f t="shared" si="9"/>
        <v>353.07</v>
      </c>
      <c r="CF6" s="21">
        <f t="shared" si="9"/>
        <v>390.6</v>
      </c>
      <c r="CG6" s="21">
        <f t="shared" si="9"/>
        <v>316.97000000000003</v>
      </c>
      <c r="CH6" s="21">
        <f t="shared" si="9"/>
        <v>326.17</v>
      </c>
      <c r="CI6" s="21">
        <f t="shared" si="9"/>
        <v>336.93</v>
      </c>
      <c r="CJ6" s="21">
        <f t="shared" si="9"/>
        <v>353.07</v>
      </c>
      <c r="CK6" s="21">
        <f t="shared" si="9"/>
        <v>298.25</v>
      </c>
      <c r="CL6" s="20" t="str">
        <f>IF(CL7="","",IF(CL7="-","【-】","【"&amp;SUBSTITUTE(TEXT(CL7,"#,##0.00"),"-","△")&amp;"】"))</f>
        <v>【390.09】</v>
      </c>
      <c r="CM6" s="21">
        <f>IF(CM7="",NA(),CM7)</f>
        <v>34.380000000000003</v>
      </c>
      <c r="CN6" s="21">
        <f t="shared" ref="CN6:CV6" si="10">IF(CN7="",NA(),CN7)</f>
        <v>37.5</v>
      </c>
      <c r="CO6" s="21">
        <f t="shared" si="10"/>
        <v>34.380000000000003</v>
      </c>
      <c r="CP6" s="21">
        <f t="shared" si="10"/>
        <v>34.380000000000003</v>
      </c>
      <c r="CQ6" s="21">
        <f t="shared" si="10"/>
        <v>34.380000000000003</v>
      </c>
      <c r="CR6" s="21">
        <f t="shared" si="10"/>
        <v>46.36</v>
      </c>
      <c r="CS6" s="21">
        <f t="shared" si="10"/>
        <v>46.45</v>
      </c>
      <c r="CT6" s="21">
        <f t="shared" si="10"/>
        <v>45.36</v>
      </c>
      <c r="CU6" s="21">
        <f t="shared" si="10"/>
        <v>34.380000000000003</v>
      </c>
      <c r="CV6" s="21">
        <f t="shared" si="10"/>
        <v>57.67</v>
      </c>
      <c r="CW6" s="20" t="str">
        <f>IF(CW7="","",IF(CW7="-","【-】","【"&amp;SUBSTITUTE(TEXT(CW7,"#,##0.00"),"-","△")&amp;"】"))</f>
        <v>【45.56】</v>
      </c>
      <c r="CX6" s="21">
        <f>IF(CX7="",NA(),CX7)</f>
        <v>100</v>
      </c>
      <c r="CY6" s="21">
        <f t="shared" ref="CY6:DG6" si="11">IF(CY7="",NA(),CY7)</f>
        <v>100</v>
      </c>
      <c r="CZ6" s="21">
        <f t="shared" si="11"/>
        <v>100</v>
      </c>
      <c r="DA6" s="21">
        <f t="shared" si="11"/>
        <v>100</v>
      </c>
      <c r="DB6" s="21">
        <f t="shared" si="11"/>
        <v>100</v>
      </c>
      <c r="DC6" s="21">
        <f t="shared" si="11"/>
        <v>83.08</v>
      </c>
      <c r="DD6" s="21">
        <f t="shared" si="11"/>
        <v>82.61</v>
      </c>
      <c r="DE6" s="21">
        <f t="shared" si="11"/>
        <v>82.21</v>
      </c>
      <c r="DF6" s="21">
        <f t="shared" si="11"/>
        <v>100</v>
      </c>
      <c r="DG6" s="21">
        <f t="shared" si="11"/>
        <v>88.56</v>
      </c>
      <c r="DH6" s="20" t="str">
        <f>IF(DH7="","",IF(DH7="-","【-】","【"&amp;SUBSTITUTE(TEXT(DH7,"#,##0.00"),"-","△")&amp;"】"))</f>
        <v>【82.62】</v>
      </c>
      <c r="DI6" s="21">
        <f>IF(DI7="",NA(),DI7)</f>
        <v>20.55</v>
      </c>
      <c r="DJ6" s="21">
        <f t="shared" ref="DJ6:DR6" si="12">IF(DJ7="",NA(),DJ7)</f>
        <v>28.89</v>
      </c>
      <c r="DK6" s="21">
        <f t="shared" si="12"/>
        <v>43</v>
      </c>
      <c r="DL6" s="21">
        <f t="shared" si="12"/>
        <v>53.28</v>
      </c>
      <c r="DM6" s="21">
        <f t="shared" si="12"/>
        <v>61.04</v>
      </c>
      <c r="DN6" s="21">
        <f t="shared" si="12"/>
        <v>33.75</v>
      </c>
      <c r="DO6" s="21">
        <f t="shared" si="12"/>
        <v>36.21</v>
      </c>
      <c r="DP6" s="21">
        <f t="shared" si="12"/>
        <v>39.69</v>
      </c>
      <c r="DQ6" s="21">
        <f t="shared" si="12"/>
        <v>53.28</v>
      </c>
      <c r="DR6" s="21">
        <f t="shared" si="12"/>
        <v>33.93</v>
      </c>
      <c r="DS6" s="20" t="str">
        <f>IF(DS7="","",IF(DS7="-","【-】","【"&amp;SUBSTITUTE(TEXT(DS7,"#,##0.00"),"-","△")&amp;"】"))</f>
        <v>【39.30】</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152129</v>
      </c>
      <c r="D7" s="23">
        <v>46</v>
      </c>
      <c r="E7" s="23">
        <v>18</v>
      </c>
      <c r="F7" s="23">
        <v>1</v>
      </c>
      <c r="G7" s="23">
        <v>0</v>
      </c>
      <c r="H7" s="23" t="s">
        <v>96</v>
      </c>
      <c r="I7" s="23" t="s">
        <v>97</v>
      </c>
      <c r="J7" s="23" t="s">
        <v>98</v>
      </c>
      <c r="K7" s="23" t="s">
        <v>99</v>
      </c>
      <c r="L7" s="23" t="s">
        <v>100</v>
      </c>
      <c r="M7" s="23" t="s">
        <v>101</v>
      </c>
      <c r="N7" s="24" t="s">
        <v>102</v>
      </c>
      <c r="O7" s="24">
        <v>97.09</v>
      </c>
      <c r="P7" s="24">
        <v>0.08</v>
      </c>
      <c r="Q7" s="24">
        <v>100</v>
      </c>
      <c r="R7" s="24">
        <v>3487</v>
      </c>
      <c r="S7" s="24">
        <v>53492</v>
      </c>
      <c r="T7" s="24">
        <v>1174.17</v>
      </c>
      <c r="U7" s="24">
        <v>45.56</v>
      </c>
      <c r="V7" s="24">
        <v>42</v>
      </c>
      <c r="W7" s="24">
        <v>0.09</v>
      </c>
      <c r="X7" s="24">
        <v>466.67</v>
      </c>
      <c r="Y7" s="24">
        <v>70.2</v>
      </c>
      <c r="Z7" s="24">
        <v>104.5</v>
      </c>
      <c r="AA7" s="24">
        <v>111.89</v>
      </c>
      <c r="AB7" s="24">
        <v>139.05000000000001</v>
      </c>
      <c r="AC7" s="24">
        <v>111.45</v>
      </c>
      <c r="AD7" s="24">
        <v>96.14</v>
      </c>
      <c r="AE7" s="24">
        <v>95.6</v>
      </c>
      <c r="AF7" s="24">
        <v>93.57</v>
      </c>
      <c r="AG7" s="24">
        <v>139.05000000000001</v>
      </c>
      <c r="AH7" s="24">
        <v>81.239999999999995</v>
      </c>
      <c r="AI7" s="24">
        <v>100.11</v>
      </c>
      <c r="AJ7" s="24">
        <v>129.29</v>
      </c>
      <c r="AK7" s="24">
        <v>110.31</v>
      </c>
      <c r="AL7" s="24">
        <v>66.209999999999994</v>
      </c>
      <c r="AM7" s="24">
        <v>0</v>
      </c>
      <c r="AN7" s="24">
        <v>0</v>
      </c>
      <c r="AO7" s="24">
        <v>237</v>
      </c>
      <c r="AP7" s="24">
        <v>257.23</v>
      </c>
      <c r="AQ7" s="24">
        <v>293.54000000000002</v>
      </c>
      <c r="AR7" s="24">
        <v>0</v>
      </c>
      <c r="AS7" s="24">
        <v>373.16</v>
      </c>
      <c r="AT7" s="24">
        <v>144.34</v>
      </c>
      <c r="AU7" s="24">
        <v>-654.20000000000005</v>
      </c>
      <c r="AV7" s="24">
        <v>-221.83</v>
      </c>
      <c r="AW7" s="24">
        <v>179.72</v>
      </c>
      <c r="AX7" s="24">
        <v>992.05</v>
      </c>
      <c r="AY7" s="24">
        <v>1081.28</v>
      </c>
      <c r="AZ7" s="24">
        <v>135.35</v>
      </c>
      <c r="BA7" s="24">
        <v>150.91999999999999</v>
      </c>
      <c r="BB7" s="24">
        <v>151.72</v>
      </c>
      <c r="BC7" s="24">
        <v>992.05</v>
      </c>
      <c r="BD7" s="24">
        <v>117.33</v>
      </c>
      <c r="BE7" s="24">
        <v>114.26</v>
      </c>
      <c r="BF7" s="24">
        <v>0</v>
      </c>
      <c r="BG7" s="24">
        <v>0</v>
      </c>
      <c r="BH7" s="24">
        <v>0</v>
      </c>
      <c r="BI7" s="24">
        <v>0</v>
      </c>
      <c r="BJ7" s="24">
        <v>0</v>
      </c>
      <c r="BK7" s="24">
        <v>782.91</v>
      </c>
      <c r="BL7" s="24">
        <v>783.21</v>
      </c>
      <c r="BM7" s="24">
        <v>902.04</v>
      </c>
      <c r="BN7" s="24">
        <v>0</v>
      </c>
      <c r="BO7" s="24">
        <v>70.150000000000006</v>
      </c>
      <c r="BP7" s="24">
        <v>876.32</v>
      </c>
      <c r="BQ7" s="24">
        <v>43.64</v>
      </c>
      <c r="BR7" s="24">
        <v>48.17</v>
      </c>
      <c r="BS7" s="24">
        <v>48.51</v>
      </c>
      <c r="BT7" s="24">
        <v>51.72</v>
      </c>
      <c r="BU7" s="24">
        <v>47.87</v>
      </c>
      <c r="BV7" s="24">
        <v>49.38</v>
      </c>
      <c r="BW7" s="24">
        <v>48.53</v>
      </c>
      <c r="BX7" s="24">
        <v>46.11</v>
      </c>
      <c r="BY7" s="24">
        <v>51.72</v>
      </c>
      <c r="BZ7" s="24">
        <v>50.1</v>
      </c>
      <c r="CA7" s="24">
        <v>39.479999999999997</v>
      </c>
      <c r="CB7" s="24">
        <v>423.97</v>
      </c>
      <c r="CC7" s="24">
        <v>366.64</v>
      </c>
      <c r="CD7" s="24">
        <v>371.47</v>
      </c>
      <c r="CE7" s="24">
        <v>353.07</v>
      </c>
      <c r="CF7" s="24">
        <v>390.6</v>
      </c>
      <c r="CG7" s="24">
        <v>316.97000000000003</v>
      </c>
      <c r="CH7" s="24">
        <v>326.17</v>
      </c>
      <c r="CI7" s="24">
        <v>336.93</v>
      </c>
      <c r="CJ7" s="24">
        <v>353.07</v>
      </c>
      <c r="CK7" s="24">
        <v>298.25</v>
      </c>
      <c r="CL7" s="24">
        <v>390.09</v>
      </c>
      <c r="CM7" s="24">
        <v>34.380000000000003</v>
      </c>
      <c r="CN7" s="24">
        <v>37.5</v>
      </c>
      <c r="CO7" s="24">
        <v>34.380000000000003</v>
      </c>
      <c r="CP7" s="24">
        <v>34.380000000000003</v>
      </c>
      <c r="CQ7" s="24">
        <v>34.380000000000003</v>
      </c>
      <c r="CR7" s="24">
        <v>46.36</v>
      </c>
      <c r="CS7" s="24">
        <v>46.45</v>
      </c>
      <c r="CT7" s="24">
        <v>45.36</v>
      </c>
      <c r="CU7" s="24">
        <v>34.380000000000003</v>
      </c>
      <c r="CV7" s="24">
        <v>57.67</v>
      </c>
      <c r="CW7" s="24">
        <v>45.56</v>
      </c>
      <c r="CX7" s="24">
        <v>100</v>
      </c>
      <c r="CY7" s="24">
        <v>100</v>
      </c>
      <c r="CZ7" s="24">
        <v>100</v>
      </c>
      <c r="DA7" s="24">
        <v>100</v>
      </c>
      <c r="DB7" s="24">
        <v>100</v>
      </c>
      <c r="DC7" s="24">
        <v>83.08</v>
      </c>
      <c r="DD7" s="24">
        <v>82.61</v>
      </c>
      <c r="DE7" s="24">
        <v>82.21</v>
      </c>
      <c r="DF7" s="24">
        <v>100</v>
      </c>
      <c r="DG7" s="24">
        <v>88.56</v>
      </c>
      <c r="DH7" s="24">
        <v>82.62</v>
      </c>
      <c r="DI7" s="24">
        <v>20.55</v>
      </c>
      <c r="DJ7" s="24">
        <v>28.89</v>
      </c>
      <c r="DK7" s="24">
        <v>43</v>
      </c>
      <c r="DL7" s="24">
        <v>53.28</v>
      </c>
      <c r="DM7" s="24">
        <v>61.04</v>
      </c>
      <c r="DN7" s="24">
        <v>33.75</v>
      </c>
      <c r="DO7" s="24">
        <v>36.21</v>
      </c>
      <c r="DP7" s="24">
        <v>39.69</v>
      </c>
      <c r="DQ7" s="24">
        <v>53.28</v>
      </c>
      <c r="DR7" s="24">
        <v>33.93</v>
      </c>
      <c r="DS7" s="24">
        <v>39.299999999999997</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111</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石井　美勝</dc:creator>
  <cp:lastModifiedBy>小松　直人</cp:lastModifiedBy>
  <cp:lastPrinted>2026-02-17T07:00:17Z</cp:lastPrinted>
  <dcterms:created xsi:type="dcterms:W3CDTF">2026-02-16T07:36:37Z</dcterms:created>
  <dcterms:modified xsi:type="dcterms:W3CDTF">2026-03-12T04:19:49Z</dcterms:modified>
</cp:coreProperties>
</file>